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0.39\税務課\平成31年度\02 市民税\05 法人市民税\法人市民税　様式関係\"/>
    </mc:Choice>
  </mc:AlternateContent>
  <bookViews>
    <workbookView xWindow="240" yWindow="135" windowWidth="14805" windowHeight="7980"/>
  </bookViews>
  <sheets>
    <sheet name="入力用" sheetId="4" r:id="rId1"/>
    <sheet name="入力用シート記入例" sheetId="6" r:id="rId2"/>
    <sheet name="印刷用" sheetId="3" r:id="rId3"/>
    <sheet name="Sheet2" sheetId="5" state="hidden" r:id="rId4"/>
  </sheets>
  <definedNames>
    <definedName name="_xlnm.Print_Area" localSheetId="2">印刷用!$A$1:$DA$42</definedName>
    <definedName name="_xlnm.Print_Area" localSheetId="0">入力用!$A$1:$Y$27</definedName>
    <definedName name="_xlnm.Print_Area" localSheetId="1">入力用シート記入例!$A$1:$Y$27</definedName>
    <definedName name="みなす">Sheet2!$C$18</definedName>
    <definedName name="確定">Sheet2!$F$18:$F$19</definedName>
    <definedName name="均等割">Sheet2!$K$18:$K$19</definedName>
    <definedName name="見込納付">Sheet2!$D$18</definedName>
    <definedName name="合併確定">Sheet2!$J$18:$J$19</definedName>
    <definedName name="申告区分">Sheet2!$A$17:$K$17</definedName>
    <definedName name="清算確定">Sheet2!$I$18:$I$19</definedName>
    <definedName name="清算予納">Sheet2!$G$18:$G$19</definedName>
    <definedName name="退職年金">Sheet2!$E$18:$E$19</definedName>
    <definedName name="中間">Sheet2!$B$18:$B$19</definedName>
    <definedName name="分配予納">Sheet2!$H$18:$H$19</definedName>
    <definedName name="予定">Sheet2!$A$18:$A$19</definedName>
  </definedNames>
  <calcPr calcId="152511"/>
</workbook>
</file>

<file path=xl/calcChain.xml><?xml version="1.0" encoding="utf-8"?>
<calcChain xmlns="http://schemas.openxmlformats.org/spreadsheetml/2006/main">
  <c r="H34" i="3" l="1"/>
  <c r="B25" i="6" l="1"/>
  <c r="I19" i="6"/>
  <c r="I17" i="6"/>
  <c r="B8" i="3" l="1"/>
  <c r="B25" i="4"/>
  <c r="CX29" i="3" l="1"/>
  <c r="CV29" i="3"/>
  <c r="CT29" i="3"/>
  <c r="CR29" i="3"/>
  <c r="CP29" i="3"/>
  <c r="CN29" i="3"/>
  <c r="CL29" i="3"/>
  <c r="CJ29" i="3"/>
  <c r="CH29" i="3"/>
  <c r="CF29" i="3"/>
  <c r="CD29" i="3"/>
  <c r="CX26" i="3"/>
  <c r="CV26" i="3"/>
  <c r="CT26" i="3"/>
  <c r="CR26" i="3"/>
  <c r="CP26" i="3"/>
  <c r="CN26" i="3"/>
  <c r="CL26" i="3"/>
  <c r="CJ26" i="3"/>
  <c r="CH26" i="3"/>
  <c r="CF26" i="3"/>
  <c r="CD26" i="3"/>
  <c r="BO29" i="3"/>
  <c r="BM29" i="3"/>
  <c r="BK29" i="3"/>
  <c r="BI29" i="3"/>
  <c r="BG29" i="3"/>
  <c r="BE29" i="3"/>
  <c r="BC29" i="3"/>
  <c r="BA29" i="3"/>
  <c r="AY29" i="3"/>
  <c r="AW29" i="3"/>
  <c r="AU29" i="3"/>
  <c r="BO26" i="3"/>
  <c r="BM26" i="3"/>
  <c r="BK26" i="3"/>
  <c r="BI26" i="3"/>
  <c r="BG26" i="3"/>
  <c r="BE26" i="3"/>
  <c r="BC26" i="3"/>
  <c r="BA26" i="3"/>
  <c r="AY26" i="3"/>
  <c r="AW26" i="3"/>
  <c r="AU26" i="3"/>
  <c r="B11" i="3"/>
  <c r="AD17" i="3"/>
  <c r="Z17" i="3"/>
  <c r="V17" i="3"/>
  <c r="L17" i="3"/>
  <c r="H17" i="3"/>
  <c r="D17" i="3"/>
  <c r="AA15" i="3"/>
  <c r="J15" i="3"/>
  <c r="D15" i="3"/>
  <c r="I19" i="4"/>
  <c r="AD23" i="3" s="1"/>
  <c r="I17" i="4"/>
  <c r="CX20" i="3" s="1"/>
  <c r="AF29" i="3"/>
  <c r="AD29" i="3"/>
  <c r="AB29" i="3"/>
  <c r="Z29" i="3"/>
  <c r="X29" i="3"/>
  <c r="V29" i="3"/>
  <c r="T29" i="3"/>
  <c r="R29" i="3"/>
  <c r="P29" i="3"/>
  <c r="N29" i="3"/>
  <c r="L29" i="3"/>
  <c r="AF26" i="3"/>
  <c r="AD26" i="3"/>
  <c r="AB26" i="3"/>
  <c r="Z26" i="3"/>
  <c r="X26" i="3"/>
  <c r="V26" i="3"/>
  <c r="T26" i="3"/>
  <c r="R26" i="3"/>
  <c r="P26" i="3"/>
  <c r="N26" i="3"/>
  <c r="L26" i="3"/>
  <c r="T32" i="3"/>
  <c r="B25" i="5"/>
  <c r="B24" i="5"/>
  <c r="BZ34" i="3" l="1"/>
  <c r="AQ34" i="3"/>
  <c r="AF20" i="3"/>
  <c r="BM17" i="3"/>
  <c r="CV17" i="3"/>
  <c r="AU17" i="3"/>
  <c r="CD17" i="3"/>
  <c r="BK20" i="3"/>
  <c r="AB20" i="3"/>
  <c r="BI17" i="3"/>
  <c r="CR17" i="3"/>
  <c r="CN17" i="3"/>
  <c r="BE17" i="3"/>
  <c r="BZ17" i="3"/>
  <c r="AQ17" i="3"/>
  <c r="BV17" i="3"/>
  <c r="AM17" i="3"/>
  <c r="AS15" i="3"/>
  <c r="CB15" i="3"/>
  <c r="AM15" i="3"/>
  <c r="BV15" i="3"/>
  <c r="CS15" i="3"/>
  <c r="BJ15" i="3"/>
  <c r="BT11" i="3"/>
  <c r="AK11" i="3"/>
  <c r="AK8" i="3"/>
  <c r="BT8" i="3"/>
  <c r="BM23" i="3"/>
  <c r="CX23" i="3"/>
  <c r="AB23" i="3"/>
  <c r="BK23" i="3"/>
  <c r="CT23" i="3"/>
  <c r="CR23" i="3" s="1"/>
  <c r="CP23" i="3" s="1"/>
  <c r="CN23" i="3" s="1"/>
  <c r="CL23" i="3" s="1"/>
  <c r="CJ23" i="3" s="1"/>
  <c r="CH23" i="3" s="1"/>
  <c r="CF23" i="3" s="1"/>
  <c r="CD23" i="3" s="1"/>
  <c r="AD32" i="3"/>
  <c r="BG32" i="3"/>
  <c r="CV32" i="3"/>
  <c r="P32" i="3"/>
  <c r="AY32" i="3"/>
  <c r="BO32" i="3"/>
  <c r="CN32" i="3"/>
  <c r="X32" i="3"/>
  <c r="BO23" i="3"/>
  <c r="BA32" i="3"/>
  <c r="CV23" i="3"/>
  <c r="CD32" i="3"/>
  <c r="CT32" i="3"/>
  <c r="CF32" i="3"/>
  <c r="N32" i="3"/>
  <c r="Z32" i="3"/>
  <c r="BI32" i="3"/>
  <c r="CL32" i="3"/>
  <c r="BM20" i="3"/>
  <c r="CT20" i="3"/>
  <c r="AD20" i="3"/>
  <c r="BO20" i="3"/>
  <c r="AU32" i="3"/>
  <c r="BC32" i="3"/>
  <c r="BK32" i="3"/>
  <c r="CV20" i="3"/>
  <c r="CH32" i="3"/>
  <c r="CP32" i="3"/>
  <c r="CX32" i="3"/>
  <c r="AF32" i="3"/>
  <c r="L32" i="3"/>
  <c r="AW32" i="3"/>
  <c r="BE32" i="3"/>
  <c r="BM32" i="3"/>
  <c r="CJ32" i="3"/>
  <c r="CR32" i="3"/>
  <c r="V32" i="3"/>
  <c r="R32" i="3"/>
  <c r="AB32" i="3"/>
  <c r="AF23" i="3"/>
  <c r="Z20" i="3" l="1"/>
  <c r="X20" i="3" s="1"/>
  <c r="BI23" i="3"/>
  <c r="BG23" i="3" s="1"/>
  <c r="Z23" i="3"/>
  <c r="X23" i="3" s="1"/>
  <c r="BI20" i="3"/>
  <c r="BG20" i="3" s="1"/>
  <c r="BE20" i="3" s="1"/>
  <c r="BC20" i="3" s="1"/>
  <c r="BA20" i="3" s="1"/>
  <c r="AY20" i="3" s="1"/>
  <c r="AW20" i="3" s="1"/>
  <c r="AU20" i="3" s="1"/>
  <c r="CR20" i="3"/>
  <c r="CP20" i="3" s="1"/>
  <c r="CN20" i="3" s="1"/>
  <c r="CL20" i="3" s="1"/>
  <c r="CJ20" i="3" s="1"/>
  <c r="CH20" i="3" s="1"/>
  <c r="CF20" i="3" s="1"/>
  <c r="CD20" i="3" s="1"/>
  <c r="BE23" i="3"/>
  <c r="BC23" i="3" s="1"/>
  <c r="BA23" i="3" s="1"/>
  <c r="AY23" i="3" s="1"/>
  <c r="AW23" i="3" s="1"/>
  <c r="AU23" i="3" s="1"/>
  <c r="V23" i="3"/>
  <c r="T23" i="3" l="1"/>
  <c r="V20" i="3"/>
  <c r="R23" i="3" l="1"/>
  <c r="T20" i="3"/>
  <c r="P23" i="3" l="1"/>
  <c r="R20" i="3"/>
  <c r="N23" i="3" l="1"/>
  <c r="P20" i="3"/>
  <c r="L23" i="3" l="1"/>
  <c r="N20" i="3"/>
  <c r="L20" i="3" l="1"/>
</calcChain>
</file>

<file path=xl/sharedStrings.xml><?xml version="1.0" encoding="utf-8"?>
<sst xmlns="http://schemas.openxmlformats.org/spreadsheetml/2006/main" count="257" uniqueCount="77">
  <si>
    <t>市町村コード</t>
    <rPh sb="0" eb="3">
      <t>シチョウソン</t>
    </rPh>
    <phoneticPr fontId="1"/>
  </si>
  <si>
    <t>様</t>
    <rPh sb="0" eb="1">
      <t>サマ</t>
    </rPh>
    <phoneticPr fontId="1"/>
  </si>
  <si>
    <t>岐 阜 県</t>
    <rPh sb="0" eb="1">
      <t>チマタ</t>
    </rPh>
    <rPh sb="2" eb="3">
      <t>ユタカ</t>
    </rPh>
    <rPh sb="4" eb="5">
      <t>ケン</t>
    </rPh>
    <phoneticPr fontId="1"/>
  </si>
  <si>
    <t>円</t>
  </si>
  <si>
    <t>納期限</t>
    <rPh sb="0" eb="3">
      <t>ノウキゲン</t>
    </rPh>
    <phoneticPr fontId="1"/>
  </si>
  <si>
    <t>取りまとめ店</t>
    <rPh sb="0" eb="1">
      <t>ト</t>
    </rPh>
    <rPh sb="5" eb="6">
      <t>テン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</si>
  <si>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</si>
  <si>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</si>
  <si>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</si>
  <si>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</si>
  <si>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</si>
  <si>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年度</t>
    <rPh sb="0" eb="2">
      <t>ネンド</t>
    </rPh>
    <phoneticPr fontId="1"/>
  </si>
  <si>
    <t>申告区分</t>
    <rPh sb="0" eb="2">
      <t>シンコク</t>
    </rPh>
    <rPh sb="2" eb="4">
      <t>クブン</t>
    </rPh>
    <phoneticPr fontId="1"/>
  </si>
  <si>
    <t>加入者</t>
    <rPh sb="0" eb="3">
      <t>カニュウシャ</t>
    </rPh>
    <phoneticPr fontId="1"/>
  </si>
  <si>
    <t>口座番号</t>
    <rPh sb="0" eb="2">
      <t>コウザ</t>
    </rPh>
    <rPh sb="2" eb="4">
      <t>バンゴウ</t>
    </rPh>
    <phoneticPr fontId="1"/>
  </si>
  <si>
    <t>年度</t>
    <rPh sb="0" eb="2">
      <t>ネンド</t>
    </rPh>
    <phoneticPr fontId="1"/>
  </si>
  <si>
    <t>予定</t>
    <rPh sb="0" eb="2">
      <t>ヨテイ</t>
    </rPh>
    <phoneticPr fontId="1"/>
  </si>
  <si>
    <t>中間</t>
    <rPh sb="0" eb="2">
      <t>チュウカン</t>
    </rPh>
    <phoneticPr fontId="1"/>
  </si>
  <si>
    <t>みなす</t>
    <phoneticPr fontId="1"/>
  </si>
  <si>
    <t>見込納付</t>
    <rPh sb="0" eb="2">
      <t>ミコミ</t>
    </rPh>
    <rPh sb="2" eb="4">
      <t>ノウフ</t>
    </rPh>
    <phoneticPr fontId="1"/>
  </si>
  <si>
    <t>退職年金</t>
    <rPh sb="0" eb="2">
      <t>タイショク</t>
    </rPh>
    <rPh sb="2" eb="4">
      <t>ネンキン</t>
    </rPh>
    <phoneticPr fontId="1"/>
  </si>
  <si>
    <t>確定</t>
    <rPh sb="0" eb="2">
      <t>カクテイ</t>
    </rPh>
    <phoneticPr fontId="1"/>
  </si>
  <si>
    <t>清算予納</t>
    <rPh sb="0" eb="2">
      <t>セイサン</t>
    </rPh>
    <rPh sb="2" eb="4">
      <t>ヨノウ</t>
    </rPh>
    <phoneticPr fontId="1"/>
  </si>
  <si>
    <t>分配予納</t>
    <rPh sb="0" eb="2">
      <t>ブンパイ</t>
    </rPh>
    <rPh sb="2" eb="4">
      <t>ヨノウ</t>
    </rPh>
    <phoneticPr fontId="1"/>
  </si>
  <si>
    <t>清算確定</t>
    <rPh sb="0" eb="2">
      <t>セイサン</t>
    </rPh>
    <rPh sb="2" eb="4">
      <t>カクテイ</t>
    </rPh>
    <phoneticPr fontId="1"/>
  </si>
  <si>
    <t>合併確定</t>
    <rPh sb="0" eb="2">
      <t>ガッペイ</t>
    </rPh>
    <rPh sb="2" eb="4">
      <t>カクテイ</t>
    </rPh>
    <phoneticPr fontId="1"/>
  </si>
  <si>
    <t>均等割</t>
    <rPh sb="0" eb="3">
      <t>キントウワ</t>
    </rPh>
    <phoneticPr fontId="1"/>
  </si>
  <si>
    <t>申告区分</t>
    <rPh sb="0" eb="2">
      <t>シンコク</t>
    </rPh>
    <rPh sb="2" eb="4">
      <t>クブン</t>
    </rPh>
    <phoneticPr fontId="1"/>
  </si>
  <si>
    <t>事業年度</t>
    <rPh sb="0" eb="2">
      <t>ジギョウ</t>
    </rPh>
    <rPh sb="2" eb="4">
      <t>ネンド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</si>
  <si>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</si>
  <si>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</si>
  <si>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</si>
  <si>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から</t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</si>
  <si>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</si>
  <si>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均等割額</t>
    <rPh sb="0" eb="3">
      <t>キントウワリ</t>
    </rPh>
    <rPh sb="3" eb="4">
      <t>ガク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</si>
  <si>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</si>
  <si>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</si>
  <si>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合計額</t>
    <rPh sb="0" eb="2">
      <t>ゴウケイ</t>
    </rPh>
    <rPh sb="2" eb="3">
      <t>ガク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</si>
  <si>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</si>
  <si>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</si>
  <si>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※申告区分一覧</t>
    <rPh sb="1" eb="3">
      <t>シンコク</t>
    </rPh>
    <rPh sb="3" eb="5">
      <t>クブン</t>
    </rPh>
    <rPh sb="5" eb="7">
      <t>イチラン</t>
    </rPh>
    <phoneticPr fontId="1"/>
  </si>
  <si>
    <t>申告</t>
    <rPh sb="0" eb="2">
      <t>シンコク</t>
    </rPh>
    <phoneticPr fontId="1"/>
  </si>
  <si>
    <t>修正</t>
    <rPh sb="0" eb="2">
      <t>シュウセイ</t>
    </rPh>
    <phoneticPr fontId="1"/>
  </si>
  <si>
    <t>申告</t>
    <rPh sb="0" eb="2">
      <t>シンコク</t>
    </rPh>
    <phoneticPr fontId="1"/>
  </si>
  <si>
    <t>修正</t>
    <rPh sb="0" eb="2">
      <t>シュウセイ</t>
    </rPh>
    <phoneticPr fontId="1"/>
  </si>
  <si>
    <t>日計</t>
    <rPh sb="0" eb="2">
      <t>ニッケイ</t>
    </rPh>
    <phoneticPr fontId="1"/>
  </si>
  <si>
    <t>口</t>
    <rPh sb="0" eb="1">
      <t>クチ</t>
    </rPh>
    <phoneticPr fontId="1"/>
  </si>
  <si>
    <t>円</t>
    <rPh sb="0" eb="1">
      <t>エン</t>
    </rPh>
    <phoneticPr fontId="1"/>
  </si>
  <si>
    <t>,</t>
    <phoneticPr fontId="1"/>
  </si>
  <si>
    <t>※入力後、印刷用シートを印刷してください</t>
    <rPh sb="1" eb="4">
      <t>ニュウリョクゴ</t>
    </rPh>
    <rPh sb="5" eb="8">
      <t>インサツヨウ</t>
    </rPh>
    <rPh sb="12" eb="14">
      <t>インサツ</t>
    </rPh>
    <phoneticPr fontId="1"/>
  </si>
  <si>
    <t>可児市</t>
    <rPh sb="0" eb="3">
      <t>カニシ</t>
    </rPh>
    <phoneticPr fontId="1"/>
  </si>
  <si>
    <t>法人市民税領収済通知書　</t>
    <rPh sb="0" eb="2">
      <t>ホウジン</t>
    </rPh>
    <rPh sb="2" eb="5">
      <t>シミンゼイ</t>
    </rPh>
    <rPh sb="5" eb="7">
      <t>リョウシュウ</t>
    </rPh>
    <rPh sb="7" eb="8">
      <t>ズ</t>
    </rPh>
    <rPh sb="8" eb="11">
      <t>ツウチショ</t>
    </rPh>
    <phoneticPr fontId="1"/>
  </si>
  <si>
    <t>00830-8-961330</t>
    <phoneticPr fontId="1"/>
  </si>
  <si>
    <t>可児市会計管理者</t>
    <rPh sb="0" eb="2">
      <t>カニ</t>
    </rPh>
    <rPh sb="2" eb="3">
      <t>シ</t>
    </rPh>
    <rPh sb="3" eb="5">
      <t>カイケイ</t>
    </rPh>
    <rPh sb="5" eb="8">
      <t>カンリシャ</t>
    </rPh>
    <phoneticPr fontId="1"/>
  </si>
  <si>
    <t>※処理事項</t>
    <rPh sb="1" eb="3">
      <t>ショリ</t>
    </rPh>
    <rPh sb="3" eb="5">
      <t>ジコウ</t>
    </rPh>
    <phoneticPr fontId="1"/>
  </si>
  <si>
    <t>企業番号</t>
    <rPh sb="0" eb="2">
      <t>キギョウ</t>
    </rPh>
    <rPh sb="2" eb="4">
      <t>バンゴウ</t>
    </rPh>
    <phoneticPr fontId="1"/>
  </si>
  <si>
    <t>年度</t>
    <rPh sb="0" eb="2">
      <t>ネンド</t>
    </rPh>
    <phoneticPr fontId="1"/>
  </si>
  <si>
    <t>事業年度又は連結事業年度</t>
    <rPh sb="0" eb="2">
      <t>ジギョウ</t>
    </rPh>
    <rPh sb="2" eb="4">
      <t>ネンド</t>
    </rPh>
    <rPh sb="4" eb="5">
      <t>マタ</t>
    </rPh>
    <rPh sb="6" eb="8">
      <t>レンケツ</t>
    </rPh>
    <rPh sb="8" eb="10">
      <t>ジギョウ</t>
    </rPh>
    <rPh sb="10" eb="12">
      <t>ネンド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</si>
  <si>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</si>
  <si>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</si>
  <si>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</si>
  <si>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</si>
  <si>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均等割額</t>
    <phoneticPr fontId="1"/>
  </si>
  <si>
    <r>
      <t>上記のとおり通知します。</t>
    </r>
    <r>
      <rPr>
        <sz val="7"/>
        <color indexed="8"/>
        <rFont val="ＭＳ Ｐゴシック"/>
        <family val="3"/>
        <charset val="128"/>
      </rPr>
      <t>（可児市保管）</t>
    </r>
    <rPh sb="0" eb="2">
      <t>ジョウキ</t>
    </rPh>
    <rPh sb="6" eb="8">
      <t>ツウチ</t>
    </rPh>
    <rPh sb="13" eb="15">
      <t>カニ</t>
    </rPh>
    <rPh sb="15" eb="16">
      <t>シ</t>
    </rPh>
    <rPh sb="16" eb="18">
      <t>ホカン</t>
    </rPh>
    <phoneticPr fontId="1"/>
  </si>
  <si>
    <t>指定金融
機関名
（取りまとめ店）</t>
    <phoneticPr fontId="1"/>
  </si>
  <si>
    <t>確定申告</t>
  </si>
  <si>
    <t>法人市民税納付書　</t>
    <rPh sb="0" eb="2">
      <t>ホウジン</t>
    </rPh>
    <rPh sb="2" eb="5">
      <t>シミンゼイ</t>
    </rPh>
    <rPh sb="5" eb="8">
      <t>ノウフショ</t>
    </rPh>
    <phoneticPr fontId="1"/>
  </si>
  <si>
    <t>法人市民税領収証書　</t>
    <rPh sb="0" eb="2">
      <t>ホウジン</t>
    </rPh>
    <rPh sb="2" eb="5">
      <t>シミンゼイ</t>
    </rPh>
    <rPh sb="5" eb="7">
      <t>リョウシュウ</t>
    </rPh>
    <rPh sb="7" eb="9">
      <t>ショウショ</t>
    </rPh>
    <phoneticPr fontId="1"/>
  </si>
  <si>
    <r>
      <t>上記のとおり領収しました。</t>
    </r>
    <r>
      <rPr>
        <sz val="7"/>
        <color indexed="8"/>
        <rFont val="ＭＳ Ｐゴシック"/>
        <family val="3"/>
        <charset val="128"/>
      </rPr>
      <t>（納税者保管）</t>
    </r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</si>
  <si>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r>
      <t xml:space="preserve">上記のとおり納付します。
</t>
    </r>
    <r>
      <rPr>
        <sz val="7"/>
        <color indexed="8"/>
        <rFont val="ＭＳ Ｐゴシック"/>
        <family val="3"/>
        <charset val="128"/>
      </rPr>
      <t>（金融機関又は郵便局保管）</t>
    </r>
    <rPh sb="0" eb="2">
      <t>ジョウキ</t>
    </rPh>
    <rPh sb="6" eb="8">
      <t>ノウフ</t>
    </rPh>
    <rPh sb="14" eb="16">
      <t>キンユウ</t>
    </rPh>
    <rPh sb="16" eb="18">
      <t>キカン</t>
    </rPh>
    <rPh sb="18" eb="19">
      <t>マタ</t>
    </rPh>
    <rPh sb="20" eb="23">
      <t>ユウビンキョク</t>
    </rPh>
    <rPh sb="23" eb="25">
      <t>ホカン</t>
    </rPh>
    <phoneticPr fontId="1"/>
  </si>
  <si>
    <t>※社会保障・税番号制度（マインバー）による法人番号ではなく、可児市で登録されている企業番号を入力してください。</t>
    <rPh sb="1" eb="3">
      <t>シャカイ</t>
    </rPh>
    <rPh sb="3" eb="5">
      <t>ホショウ</t>
    </rPh>
    <rPh sb="6" eb="7">
      <t>ゼイ</t>
    </rPh>
    <rPh sb="7" eb="9">
      <t>バンゴウ</t>
    </rPh>
    <rPh sb="9" eb="11">
      <t>セイド</t>
    </rPh>
    <rPh sb="21" eb="23">
      <t>ホウジン</t>
    </rPh>
    <rPh sb="23" eb="25">
      <t>バンゴウ</t>
    </rPh>
    <rPh sb="30" eb="33">
      <t>カニシ</t>
    </rPh>
    <rPh sb="34" eb="36">
      <t>トウロク</t>
    </rPh>
    <rPh sb="41" eb="43">
      <t>キギョウ</t>
    </rPh>
    <rPh sb="43" eb="45">
      <t>バンゴウ</t>
    </rPh>
    <rPh sb="46" eb="48">
      <t>ニュウリョク</t>
    </rPh>
    <phoneticPr fontId="1"/>
  </si>
  <si>
    <t>ゆうちょ銀行</t>
    <rPh sb="4" eb="6">
      <t>ギンコウ</t>
    </rPh>
    <phoneticPr fontId="1"/>
  </si>
  <si>
    <t>名古屋貯金事務センター</t>
    <phoneticPr fontId="1"/>
  </si>
  <si>
    <t>〒４６９－８７９４</t>
    <phoneticPr fontId="1"/>
  </si>
  <si>
    <t>可児市広見○丁目△番地</t>
    <rPh sb="0" eb="3">
      <t>カニシ</t>
    </rPh>
    <rPh sb="3" eb="5">
      <t>ヒロミ</t>
    </rPh>
    <rPh sb="6" eb="8">
      <t>チョウメ</t>
    </rPh>
    <rPh sb="9" eb="11">
      <t>バンチ</t>
    </rPh>
    <phoneticPr fontId="21"/>
  </si>
  <si>
    <t>株式会社　×××</t>
    <rPh sb="0" eb="4">
      <t>カブシキガイシャ</t>
    </rPh>
    <phoneticPr fontId="2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</si>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</sst>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0"/>
    <numFmt numFmtId="177" formatCode="0_ "/>
    <numFmt numFmtId="178" formatCode="#,##0_);[Red]\(#,##0\)"/>
    <numFmt numFmtId="179" formatCode="0;0;"/>
    <numFmt numFmtId="180" formatCode="#,##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rgb="FF000000"/>
      <name val="ＭＳ Ｐ明朝"/>
      <family val="1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7E7F7"/>
        <bgColor indexed="64"/>
      </patternFill>
    </fill>
    <fill>
      <patternFill patternType="solid">
        <fgColor theme="0" tint="-0.14999847407452621"/>
        <bgColor indexed="64"/>
      </patternFill>
    </fill>
  </fills>
  <borders count="61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0" fillId="0" borderId="0" xfId="0" applyFill="1"/>
    <xf numFmtId="0" fontId="6" fillId="0" borderId="0" xfId="0" applyFont="1" applyFill="1" applyBorder="1"/>
    <xf numFmtId="0" fontId="8" fillId="0" borderId="0" xfId="0" applyFont="1" applyFill="1" applyBorder="1" applyAlignment="1">
      <alignment vertical="center"/>
    </xf>
    <xf numFmtId="0" fontId="10" fillId="0" borderId="0" xfId="0" applyFont="1" applyFill="1"/>
    <xf numFmtId="178" fontId="0" fillId="0" borderId="0" xfId="0" applyNumberFormat="1" applyAlignment="1">
      <alignment vertical="center"/>
    </xf>
    <xf numFmtId="179" fontId="6" fillId="0" borderId="0" xfId="0" applyNumberFormat="1" applyFont="1" applyFill="1" applyBorder="1" applyAlignment="1">
      <alignment vertical="center" wrapText="1" shrinkToFit="1"/>
    </xf>
    <xf numFmtId="179" fontId="6" fillId="0" borderId="0" xfId="0" applyNumberFormat="1" applyFont="1" applyFill="1" applyBorder="1" applyAlignment="1"/>
    <xf numFmtId="0" fontId="0" fillId="0" borderId="7" xfId="0" applyBorder="1"/>
    <xf numFmtId="0" fontId="0" fillId="0" borderId="8" xfId="0" applyBorder="1"/>
    <xf numFmtId="0" fontId="0" fillId="0" borderId="9" xfId="0" applyNumberFormat="1" applyBorder="1"/>
    <xf numFmtId="0" fontId="11" fillId="0" borderId="7" xfId="0" applyFont="1" applyBorder="1"/>
    <xf numFmtId="0" fontId="0" fillId="0" borderId="10" xfId="0" applyFill="1" applyBorder="1"/>
    <xf numFmtId="0" fontId="0" fillId="0" borderId="11" xfId="0" applyFill="1" applyBorder="1"/>
    <xf numFmtId="0" fontId="10" fillId="0" borderId="11" xfId="0" applyFont="1" applyFill="1" applyBorder="1"/>
    <xf numFmtId="0" fontId="0" fillId="0" borderId="12" xfId="0" applyFill="1" applyBorder="1"/>
    <xf numFmtId="0" fontId="0" fillId="0" borderId="13" xfId="0" applyFill="1" applyBorder="1"/>
    <xf numFmtId="0" fontId="0" fillId="0" borderId="14" xfId="0" applyFill="1" applyBorder="1"/>
    <xf numFmtId="0" fontId="0" fillId="0" borderId="15" xfId="0" applyFill="1" applyBorder="1"/>
    <xf numFmtId="0" fontId="0" fillId="0" borderId="16" xfId="0" applyFill="1" applyBorder="1"/>
    <xf numFmtId="0" fontId="10" fillId="0" borderId="16" xfId="0" applyFont="1" applyFill="1" applyBorder="1"/>
    <xf numFmtId="0" fontId="0" fillId="0" borderId="17" xfId="0" applyFill="1" applyBorder="1"/>
    <xf numFmtId="176" fontId="0" fillId="0" borderId="7" xfId="0" applyNumberForma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wrapText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horizontal="left" vertical="center" wrapText="1"/>
    </xf>
    <xf numFmtId="0" fontId="0" fillId="0" borderId="0" xfId="0" applyBorder="1" applyAlignment="1" applyProtection="1">
      <alignment wrapText="1"/>
    </xf>
    <xf numFmtId="0" fontId="0" fillId="0" borderId="0" xfId="0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Protection="1"/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Protection="1"/>
    <xf numFmtId="178" fontId="5" fillId="0" borderId="0" xfId="0" applyNumberFormat="1" applyFont="1" applyAlignment="1" applyProtection="1">
      <alignment vertical="center"/>
    </xf>
    <xf numFmtId="178" fontId="0" fillId="0" borderId="0" xfId="0" applyNumberFormat="1" applyAlignment="1" applyProtection="1">
      <alignment vertical="center"/>
    </xf>
    <xf numFmtId="178" fontId="12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177" fontId="0" fillId="0" borderId="0" xfId="0" applyNumberFormat="1" applyAlignment="1" applyProtection="1">
      <alignment vertical="center"/>
    </xf>
    <xf numFmtId="0" fontId="12" fillId="0" borderId="0" xfId="0" applyFont="1" applyProtection="1"/>
    <xf numFmtId="0" fontId="8" fillId="0" borderId="0" xfId="0" applyFont="1" applyFill="1" applyBorder="1" applyAlignment="1">
      <alignment horizontal="center" vertical="center"/>
    </xf>
    <xf numFmtId="178" fontId="12" fillId="0" borderId="0" xfId="0" applyNumberFormat="1" applyFont="1" applyFill="1" applyAlignment="1" applyProtection="1">
      <alignment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12" fillId="2" borderId="9" xfId="0" applyFont="1" applyFill="1" applyBorder="1" applyAlignment="1" applyProtection="1">
      <alignment vertical="center"/>
    </xf>
    <xf numFmtId="0" fontId="12" fillId="2" borderId="7" xfId="0" applyFont="1" applyFill="1" applyBorder="1" applyAlignment="1" applyProtection="1">
      <alignment vertical="center"/>
    </xf>
    <xf numFmtId="0" fontId="15" fillId="0" borderId="0" xfId="0" applyFont="1" applyProtection="1"/>
    <xf numFmtId="0" fontId="7" fillId="0" borderId="0" xfId="0" applyFont="1" applyFill="1" applyBorder="1" applyAlignment="1">
      <alignment vertical="center" shrinkToFit="1"/>
    </xf>
    <xf numFmtId="0" fontId="19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shrinkToFit="1"/>
    </xf>
    <xf numFmtId="179" fontId="6" fillId="0" borderId="30" xfId="0" applyNumberFormat="1" applyFont="1" applyFill="1" applyBorder="1" applyAlignment="1">
      <alignment vertical="center" wrapText="1" shrinkToFit="1"/>
    </xf>
    <xf numFmtId="0" fontId="6" fillId="0" borderId="22" xfId="0" applyFont="1" applyFill="1" applyBorder="1"/>
    <xf numFmtId="0" fontId="6" fillId="0" borderId="31" xfId="0" applyFont="1" applyFill="1" applyBorder="1"/>
    <xf numFmtId="0" fontId="7" fillId="0" borderId="31" xfId="0" applyFont="1" applyFill="1" applyBorder="1"/>
    <xf numFmtId="0" fontId="7" fillId="0" borderId="32" xfId="0" applyFont="1" applyFill="1" applyBorder="1"/>
    <xf numFmtId="0" fontId="17" fillId="0" borderId="20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/>
    </xf>
    <xf numFmtId="0" fontId="17" fillId="0" borderId="20" xfId="0" applyFont="1" applyFill="1" applyBorder="1"/>
    <xf numFmtId="0" fontId="6" fillId="0" borderId="20" xfId="0" applyFont="1" applyFill="1" applyBorder="1"/>
    <xf numFmtId="0" fontId="7" fillId="0" borderId="8" xfId="0" applyFont="1" applyFill="1" applyBorder="1"/>
    <xf numFmtId="0" fontId="8" fillId="0" borderId="2" xfId="0" applyFont="1" applyFill="1" applyBorder="1" applyAlignment="1">
      <alignment vertical="center"/>
    </xf>
    <xf numFmtId="176" fontId="17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12" fillId="2" borderId="7" xfId="0" applyFont="1" applyFill="1" applyBorder="1" applyAlignment="1" applyProtection="1">
      <alignment horizontal="left" vertical="center"/>
    </xf>
    <xf numFmtId="0" fontId="8" fillId="0" borderId="27" xfId="0" applyFont="1" applyFill="1" applyBorder="1" applyAlignment="1">
      <alignment vertical="center"/>
    </xf>
    <xf numFmtId="0" fontId="8" fillId="0" borderId="36" xfId="0" applyFont="1" applyFill="1" applyBorder="1" applyAlignment="1">
      <alignment vertical="center"/>
    </xf>
    <xf numFmtId="0" fontId="6" fillId="0" borderId="27" xfId="0" applyFont="1" applyFill="1" applyBorder="1"/>
    <xf numFmtId="0" fontId="7" fillId="0" borderId="27" xfId="0" applyFont="1" applyFill="1" applyBorder="1"/>
    <xf numFmtId="0" fontId="7" fillId="0" borderId="28" xfId="0" applyFont="1" applyFill="1" applyBorder="1"/>
    <xf numFmtId="0" fontId="9" fillId="0" borderId="30" xfId="0" applyFont="1" applyFill="1" applyBorder="1" applyAlignment="1">
      <alignment horizontal="left"/>
    </xf>
    <xf numFmtId="0" fontId="8" fillId="0" borderId="31" xfId="0" applyFont="1" applyFill="1" applyBorder="1" applyAlignment="1">
      <alignment vertical="center"/>
    </xf>
    <xf numFmtId="0" fontId="8" fillId="0" borderId="41" xfId="0" applyFont="1" applyFill="1" applyBorder="1" applyAlignment="1">
      <alignment vertical="center"/>
    </xf>
    <xf numFmtId="0" fontId="7" fillId="0" borderId="20" xfId="0" applyFont="1" applyFill="1" applyBorder="1"/>
    <xf numFmtId="0" fontId="7" fillId="0" borderId="30" xfId="0" applyFont="1" applyFill="1" applyBorder="1"/>
    <xf numFmtId="0" fontId="7" fillId="0" borderId="31" xfId="0" applyFont="1" applyFill="1" applyBorder="1" applyAlignment="1">
      <alignment vertical="center"/>
    </xf>
    <xf numFmtId="0" fontId="8" fillId="0" borderId="48" xfId="0" applyFont="1" applyFill="1" applyBorder="1" applyAlignment="1">
      <alignment vertical="center"/>
    </xf>
    <xf numFmtId="0" fontId="8" fillId="0" borderId="49" xfId="0" applyFont="1" applyFill="1" applyBorder="1" applyAlignment="1">
      <alignment vertical="center"/>
    </xf>
    <xf numFmtId="0" fontId="6" fillId="0" borderId="48" xfId="0" applyFont="1" applyFill="1" applyBorder="1"/>
    <xf numFmtId="0" fontId="8" fillId="0" borderId="4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50" xfId="0" applyFont="1" applyFill="1" applyBorder="1"/>
    <xf numFmtId="0" fontId="9" fillId="0" borderId="52" xfId="0" applyFont="1" applyFill="1" applyBorder="1" applyAlignment="1">
      <alignment horizontal="left"/>
    </xf>
    <xf numFmtId="0" fontId="8" fillId="0" borderId="56" xfId="0" applyFont="1" applyFill="1" applyBorder="1" applyAlignment="1">
      <alignment vertical="center"/>
    </xf>
    <xf numFmtId="0" fontId="8" fillId="0" borderId="57" xfId="0" applyFont="1" applyFill="1" applyBorder="1" applyAlignment="1">
      <alignment vertical="center"/>
    </xf>
    <xf numFmtId="0" fontId="6" fillId="0" borderId="56" xfId="0" applyFont="1" applyFill="1" applyBorder="1"/>
    <xf numFmtId="0" fontId="7" fillId="0" borderId="56" xfId="0" applyFont="1" applyFill="1" applyBorder="1"/>
    <xf numFmtId="0" fontId="7" fillId="0" borderId="58" xfId="0" applyFont="1" applyFill="1" applyBorder="1"/>
    <xf numFmtId="0" fontId="7" fillId="0" borderId="27" xfId="0" applyFont="1" applyFill="1" applyBorder="1" applyAlignment="1">
      <alignment vertical="center"/>
    </xf>
    <xf numFmtId="0" fontId="7" fillId="0" borderId="27" xfId="0" applyFont="1" applyFill="1" applyBorder="1" applyAlignment="1">
      <alignment vertical="justify" wrapText="1"/>
    </xf>
    <xf numFmtId="0" fontId="7" fillId="0" borderId="0" xfId="0" applyFont="1" applyFill="1" applyBorder="1" applyAlignment="1">
      <alignment vertical="justify" wrapText="1"/>
    </xf>
    <xf numFmtId="0" fontId="8" fillId="0" borderId="31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8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vertical="center" wrapText="1"/>
    </xf>
    <xf numFmtId="0" fontId="0" fillId="0" borderId="0" xfId="0" applyFont="1" applyAlignment="1" applyProtection="1">
      <alignment vertical="center"/>
    </xf>
    <xf numFmtId="0" fontId="0" fillId="0" borderId="9" xfId="0" applyFill="1" applyBorder="1" applyAlignment="1" applyProtection="1">
      <alignment horizontal="left" vertical="center" wrapText="1"/>
      <protection locked="0"/>
    </xf>
    <xf numFmtId="0" fontId="0" fillId="0" borderId="20" xfId="0" applyFill="1" applyBorder="1" applyAlignment="1" applyProtection="1">
      <alignment horizontal="left" vertical="center" wrapText="1"/>
      <protection locked="0"/>
    </xf>
    <xf numFmtId="0" fontId="0" fillId="0" borderId="8" xfId="0" applyFill="1" applyBorder="1" applyAlignment="1" applyProtection="1">
      <alignment horizontal="left" vertical="center" wrapText="1"/>
      <protection locked="0"/>
    </xf>
    <xf numFmtId="180" fontId="12" fillId="0" borderId="9" xfId="0" applyNumberFormat="1" applyFont="1" applyFill="1" applyBorder="1" applyAlignment="1" applyProtection="1">
      <alignment horizontal="right" vertical="center"/>
      <protection locked="0"/>
    </xf>
    <xf numFmtId="180" fontId="12" fillId="0" borderId="20" xfId="0" applyNumberFormat="1" applyFont="1" applyFill="1" applyBorder="1" applyAlignment="1" applyProtection="1">
      <alignment horizontal="right" vertical="center"/>
      <protection locked="0"/>
    </xf>
    <xf numFmtId="180" fontId="12" fillId="0" borderId="8" xfId="0" applyNumberFormat="1" applyFont="1" applyFill="1" applyBorder="1" applyAlignment="1" applyProtection="1">
      <alignment horizontal="right" vertical="center"/>
      <protection locked="0"/>
    </xf>
    <xf numFmtId="180" fontId="12" fillId="3" borderId="9" xfId="0" applyNumberFormat="1" applyFont="1" applyFill="1" applyBorder="1" applyAlignment="1" applyProtection="1">
      <alignment vertical="center"/>
    </xf>
    <xf numFmtId="180" fontId="12" fillId="3" borderId="20" xfId="0" applyNumberFormat="1" applyFont="1" applyFill="1" applyBorder="1" applyAlignment="1" applyProtection="1">
      <alignment vertical="center"/>
    </xf>
    <xf numFmtId="180" fontId="12" fillId="3" borderId="8" xfId="0" applyNumberFormat="1" applyFont="1" applyFill="1" applyBorder="1" applyAlignment="1" applyProtection="1">
      <alignment vertical="center"/>
    </xf>
    <xf numFmtId="180" fontId="12" fillId="0" borderId="9" xfId="0" applyNumberFormat="1" applyFont="1" applyFill="1" applyBorder="1" applyAlignment="1" applyProtection="1">
      <alignment vertical="center"/>
      <protection locked="0"/>
    </xf>
    <xf numFmtId="180" fontId="12" fillId="0" borderId="20" xfId="0" applyNumberFormat="1" applyFont="1" applyFill="1" applyBorder="1" applyAlignment="1" applyProtection="1">
      <alignment vertical="center"/>
      <protection locked="0"/>
    </xf>
    <xf numFmtId="180" fontId="12" fillId="0" borderId="8" xfId="0" applyNumberFormat="1" applyFont="1" applyFill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7" fillId="0" borderId="44" xfId="0" applyFont="1" applyFill="1" applyBorder="1" applyAlignment="1">
      <alignment horizontal="distributed" vertical="center"/>
    </xf>
    <xf numFmtId="0" fontId="7" fillId="0" borderId="60" xfId="0" applyFont="1" applyFill="1" applyBorder="1" applyAlignment="1">
      <alignment horizontal="distributed" vertical="distributed" textRotation="255" indent="1"/>
    </xf>
    <xf numFmtId="0" fontId="7" fillId="0" borderId="7" xfId="0" applyFont="1" applyFill="1" applyBorder="1" applyAlignment="1">
      <alignment horizontal="distributed" vertical="distributed" textRotation="255" indent="1"/>
    </xf>
    <xf numFmtId="0" fontId="6" fillId="0" borderId="44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179" fontId="6" fillId="0" borderId="0" xfId="0" applyNumberFormat="1" applyFont="1" applyFill="1" applyBorder="1" applyAlignment="1">
      <alignment horizontal="center"/>
    </xf>
    <xf numFmtId="179" fontId="6" fillId="0" borderId="30" xfId="0" applyNumberFormat="1" applyFont="1" applyFill="1" applyBorder="1" applyAlignment="1">
      <alignment horizontal="center"/>
    </xf>
    <xf numFmtId="0" fontId="16" fillId="0" borderId="7" xfId="0" applyFont="1" applyFill="1" applyBorder="1" applyAlignment="1">
      <alignment horizontal="distributed" vertical="center" indent="2"/>
    </xf>
    <xf numFmtId="0" fontId="8" fillId="0" borderId="7" xfId="0" applyFont="1" applyFill="1" applyBorder="1" applyAlignment="1">
      <alignment horizontal="distributed" vertical="center"/>
    </xf>
    <xf numFmtId="0" fontId="17" fillId="0" borderId="7" xfId="0" applyFont="1" applyFill="1" applyBorder="1" applyAlignment="1">
      <alignment horizontal="distributed" vertical="center" indent="2"/>
    </xf>
    <xf numFmtId="179" fontId="6" fillId="0" borderId="21" xfId="0" applyNumberFormat="1" applyFont="1" applyFill="1" applyBorder="1" applyAlignment="1">
      <alignment horizontal="left" vertical="center" wrapText="1" indent="1" shrinkToFit="1"/>
    </xf>
    <xf numFmtId="179" fontId="6" fillId="0" borderId="27" xfId="0" applyNumberFormat="1" applyFont="1" applyFill="1" applyBorder="1" applyAlignment="1">
      <alignment horizontal="left" vertical="center" wrapText="1" indent="1" shrinkToFit="1"/>
    </xf>
    <xf numFmtId="179" fontId="6" fillId="0" borderId="28" xfId="0" applyNumberFormat="1" applyFont="1" applyFill="1" applyBorder="1" applyAlignment="1">
      <alignment horizontal="left" vertical="center" wrapText="1" indent="1" shrinkToFit="1"/>
    </xf>
    <xf numFmtId="179" fontId="6" fillId="0" borderId="29" xfId="0" applyNumberFormat="1" applyFont="1" applyFill="1" applyBorder="1" applyAlignment="1">
      <alignment horizontal="left" vertical="center" wrapText="1" indent="1" shrinkToFit="1"/>
    </xf>
    <xf numFmtId="179" fontId="6" fillId="0" borderId="0" xfId="0" applyNumberFormat="1" applyFont="1" applyFill="1" applyBorder="1" applyAlignment="1">
      <alignment horizontal="left" vertical="center" wrapText="1" indent="1" shrinkToFit="1"/>
    </xf>
    <xf numFmtId="179" fontId="6" fillId="0" borderId="30" xfId="0" applyNumberFormat="1" applyFont="1" applyFill="1" applyBorder="1" applyAlignment="1">
      <alignment horizontal="left" vertical="center" wrapText="1" indent="1" shrinkToFit="1"/>
    </xf>
    <xf numFmtId="179" fontId="6" fillId="0" borderId="29" xfId="0" applyNumberFormat="1" applyFont="1" applyFill="1" applyBorder="1" applyAlignment="1">
      <alignment horizontal="left" vertical="center" indent="1" shrinkToFit="1"/>
    </xf>
    <xf numFmtId="179" fontId="6" fillId="0" borderId="0" xfId="0" applyNumberFormat="1" applyFont="1" applyFill="1" applyBorder="1" applyAlignment="1">
      <alignment horizontal="left" vertical="center" indent="1" shrinkToFit="1"/>
    </xf>
    <xf numFmtId="0" fontId="8" fillId="0" borderId="33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center" vertical="center"/>
    </xf>
    <xf numFmtId="0" fontId="8" fillId="0" borderId="40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16" fillId="0" borderId="20" xfId="0" applyFont="1" applyFill="1" applyBorder="1" applyAlignment="1">
      <alignment horizontal="center" vertical="distributed" shrinkToFit="1"/>
    </xf>
    <xf numFmtId="0" fontId="16" fillId="0" borderId="8" xfId="0" applyFont="1" applyFill="1" applyBorder="1" applyAlignment="1">
      <alignment horizontal="center" vertical="distributed" shrinkToFit="1"/>
    </xf>
    <xf numFmtId="0" fontId="17" fillId="0" borderId="26" xfId="0" applyFont="1" applyFill="1" applyBorder="1" applyAlignment="1">
      <alignment horizontal="center" vertical="center"/>
    </xf>
    <xf numFmtId="0" fontId="17" fillId="0" borderId="21" xfId="0" applyFont="1" applyFill="1" applyBorder="1" applyAlignment="1">
      <alignment horizontal="center" vertical="center"/>
    </xf>
    <xf numFmtId="0" fontId="17" fillId="0" borderId="28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6" fillId="0" borderId="28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7" fillId="0" borderId="44" xfId="0" applyFont="1" applyBorder="1" applyAlignment="1" applyProtection="1">
      <alignment horizontal="distributed" vertical="center"/>
    </xf>
    <xf numFmtId="0" fontId="7" fillId="0" borderId="22" xfId="0" applyFont="1" applyBorder="1" applyAlignment="1" applyProtection="1">
      <alignment horizontal="distributed" vertical="center"/>
    </xf>
    <xf numFmtId="0" fontId="8" fillId="0" borderId="59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4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45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54" xfId="0" applyFont="1" applyFill="1" applyBorder="1" applyAlignment="1">
      <alignment horizontal="center" vertical="center"/>
    </xf>
    <xf numFmtId="0" fontId="8" fillId="0" borderId="55" xfId="0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distributed" vertical="distributed" textRotation="255" indent="1"/>
    </xf>
    <xf numFmtId="0" fontId="20" fillId="0" borderId="9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right" vertical="center"/>
    </xf>
    <xf numFmtId="0" fontId="20" fillId="0" borderId="8" xfId="0" applyFont="1" applyFill="1" applyBorder="1" applyAlignment="1">
      <alignment horizontal="right" vertical="center"/>
    </xf>
    <xf numFmtId="0" fontId="18" fillId="0" borderId="2" xfId="0" applyFont="1" applyFill="1" applyBorder="1" applyAlignment="1">
      <alignment horizontal="distributed" wrapText="1"/>
    </xf>
    <xf numFmtId="0" fontId="18" fillId="0" borderId="42" xfId="0" applyFont="1" applyFill="1" applyBorder="1" applyAlignment="1">
      <alignment horizontal="distributed"/>
    </xf>
    <xf numFmtId="0" fontId="18" fillId="0" borderId="1" xfId="0" applyFont="1" applyFill="1" applyBorder="1" applyAlignment="1">
      <alignment horizontal="distributed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distributed"/>
    </xf>
    <xf numFmtId="0" fontId="7" fillId="0" borderId="9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distributed" vertical="center" shrinkToFit="1"/>
    </xf>
    <xf numFmtId="0" fontId="16" fillId="0" borderId="27" xfId="0" applyFont="1" applyFill="1" applyBorder="1" applyAlignment="1">
      <alignment horizontal="distributed" vertical="center" shrinkToFit="1"/>
    </xf>
    <xf numFmtId="0" fontId="16" fillId="0" borderId="28" xfId="0" applyFont="1" applyFill="1" applyBorder="1" applyAlignment="1">
      <alignment horizontal="distributed" vertical="center" shrinkToFit="1"/>
    </xf>
    <xf numFmtId="0" fontId="20" fillId="0" borderId="23" xfId="0" applyFont="1" applyFill="1" applyBorder="1" applyAlignment="1">
      <alignment horizontal="right" vertical="center"/>
    </xf>
    <xf numFmtId="0" fontId="20" fillId="0" borderId="5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center" vertical="center" shrinkToFit="1"/>
    </xf>
    <xf numFmtId="0" fontId="16" fillId="0" borderId="9" xfId="0" applyFont="1" applyFill="1" applyBorder="1" applyAlignment="1">
      <alignment horizontal="center" vertical="distributed" shrinkToFit="1"/>
    </xf>
    <xf numFmtId="0" fontId="7" fillId="0" borderId="29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7" fillId="0" borderId="3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shrinkToFit="1"/>
    </xf>
    <xf numFmtId="0" fontId="17" fillId="0" borderId="7" xfId="0" applyFont="1" applyFill="1" applyBorder="1" applyAlignment="1">
      <alignment horizontal="center" vertical="center" shrinkToFit="1"/>
    </xf>
    <xf numFmtId="0" fontId="7" fillId="0" borderId="26" xfId="0" applyFont="1" applyFill="1" applyBorder="1" applyAlignment="1">
      <alignment horizontal="center" vertical="center" shrinkToFit="1"/>
    </xf>
    <xf numFmtId="0" fontId="11" fillId="0" borderId="7" xfId="0" applyFon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123825</xdr:colOff>
      <xdr:row>0</xdr:row>
      <xdr:rowOff>161925</xdr:rowOff>
    </xdr:from>
    <xdr:to>
      <xdr:col>21</xdr:col>
      <xdr:colOff>104775</xdr:colOff>
      <xdr:row>5</xdr:row>
      <xdr:rowOff>19050</xdr:rowOff>
    </xdr:to>
    <xdr:sp macro="" textlink="">
      <xdr:nvSpPr>
        <xdr:cNvPr id="2" name="テキスト ボックス 1"/>
        <xdr:cNvSpPr txBox="1"/>
      </xdr:nvSpPr>
      <xdr:spPr>
        <a:xfrm>
          <a:off x="5934075" y="161925"/>
          <a:ext cx="2781300" cy="1333500"/>
        </a:xfrm>
        <a:prstGeom prst="rect">
          <a:avLst/>
        </a:prstGeom>
        <a:solidFill>
          <a:schemeClr val="lt1"/>
        </a:solidFill>
        <a:ln w="38100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3200"/>
            <a:t>入力用シート</a:t>
          </a:r>
          <a:endParaRPr kumimoji="1" lang="en-US" altLang="ja-JP" sz="3200"/>
        </a:p>
        <a:p>
          <a:pPr algn="l"/>
          <a:r>
            <a:rPr kumimoji="1" lang="ja-JP" altLang="en-US" sz="3200"/>
            <a:t>記入例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142875</xdr:colOff>
      <xdr:row>7</xdr:row>
      <xdr:rowOff>152401</xdr:rowOff>
    </xdr:from>
    <xdr:to>
      <xdr:col>65</xdr:col>
      <xdr:colOff>19050</xdr:colOff>
      <xdr:row>12</xdr:row>
      <xdr:rowOff>1</xdr:rowOff>
    </xdr:to>
    <xdr:sp macro="" textlink="">
      <xdr:nvSpPr>
        <xdr:cNvPr id="4" name="テキスト ボックス 3"/>
        <xdr:cNvSpPr txBox="1"/>
      </xdr:nvSpPr>
      <xdr:spPr>
        <a:xfrm>
          <a:off x="4638675" y="1362076"/>
          <a:ext cx="2447925" cy="990600"/>
        </a:xfrm>
        <a:prstGeom prst="rect">
          <a:avLst/>
        </a:prstGeom>
        <a:solidFill>
          <a:srgbClr val="99FF3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ts val="2000"/>
            </a:lnSpc>
          </a:pPr>
          <a:r>
            <a:rPr kumimoji="1" lang="ja-JP" altLang="en-US" sz="1600"/>
            <a:t>入力用シートから</a:t>
          </a:r>
          <a:endParaRPr kumimoji="1" lang="en-US" altLang="ja-JP" sz="1600"/>
        </a:p>
        <a:p>
          <a:pPr algn="ctr">
            <a:lnSpc>
              <a:spcPts val="2000"/>
            </a:lnSpc>
          </a:pPr>
          <a:r>
            <a:rPr kumimoji="1" lang="ja-JP" altLang="en-US" sz="1600"/>
            <a:t>入力し、このページを印刷してください</a:t>
          </a:r>
        </a:p>
      </xdr:txBody>
    </xdr:sp>
    <xdr:clientData fPrintsWithSheet="0"/>
  </xdr:twoCellAnchor>
  <xdr:twoCellAnchor>
    <xdr:from>
      <xdr:col>27</xdr:col>
      <xdr:colOff>102932</xdr:colOff>
      <xdr:row>3</xdr:row>
      <xdr:rowOff>117987</xdr:rowOff>
    </xdr:from>
    <xdr:to>
      <xdr:col>29</xdr:col>
      <xdr:colOff>141032</xdr:colOff>
      <xdr:row>4</xdr:row>
      <xdr:rowOff>165612</xdr:rowOff>
    </xdr:to>
    <xdr:sp macro="" textlink="">
      <xdr:nvSpPr>
        <xdr:cNvPr id="6" name="円/楕円 5" descr="公"/>
        <xdr:cNvSpPr/>
      </xdr:nvSpPr>
      <xdr:spPr>
        <a:xfrm>
          <a:off x="2983476" y="624963"/>
          <a:ext cx="237818" cy="239661"/>
        </a:xfrm>
        <a:prstGeom prst="ellips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  <xdr:twoCellAnchor>
    <xdr:from>
      <xdr:col>62</xdr:col>
      <xdr:colOff>102932</xdr:colOff>
      <xdr:row>3</xdr:row>
      <xdr:rowOff>117987</xdr:rowOff>
    </xdr:from>
    <xdr:to>
      <xdr:col>64</xdr:col>
      <xdr:colOff>141032</xdr:colOff>
      <xdr:row>4</xdr:row>
      <xdr:rowOff>165612</xdr:rowOff>
    </xdr:to>
    <xdr:sp macro="" textlink="">
      <xdr:nvSpPr>
        <xdr:cNvPr id="7" name="円/楕円 6" descr="公"/>
        <xdr:cNvSpPr/>
      </xdr:nvSpPr>
      <xdr:spPr>
        <a:xfrm>
          <a:off x="2983476" y="624963"/>
          <a:ext cx="237818" cy="239661"/>
        </a:xfrm>
        <a:prstGeom prst="ellips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  <xdr:twoCellAnchor>
    <xdr:from>
      <xdr:col>97</xdr:col>
      <xdr:colOff>102932</xdr:colOff>
      <xdr:row>3</xdr:row>
      <xdr:rowOff>117987</xdr:rowOff>
    </xdr:from>
    <xdr:to>
      <xdr:col>99</xdr:col>
      <xdr:colOff>141032</xdr:colOff>
      <xdr:row>4</xdr:row>
      <xdr:rowOff>165612</xdr:rowOff>
    </xdr:to>
    <xdr:sp macro="" textlink="">
      <xdr:nvSpPr>
        <xdr:cNvPr id="8" name="円/楕円 7" descr="公"/>
        <xdr:cNvSpPr/>
      </xdr:nvSpPr>
      <xdr:spPr>
        <a:xfrm>
          <a:off x="2983476" y="624963"/>
          <a:ext cx="237818" cy="239661"/>
        </a:xfrm>
        <a:prstGeom prst="ellipse">
          <a:avLst/>
        </a:prstGeom>
        <a:ln w="952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Ｐ明朝" panose="02020600040205080304" pitchFamily="18" charset="-128"/>
              <a:ea typeface="ＭＳ Ｐ明朝" panose="02020600040205080304" pitchFamily="18" charset="-128"/>
            </a:rPr>
            <a:t>公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view="pageBreakPreview" zoomScaleNormal="100" zoomScaleSheetLayoutView="100" workbookViewId="0">
      <selection activeCell="H11" sqref="H11"/>
    </sheetView>
  </sheetViews>
  <sheetFormatPr defaultRowHeight="17.25" x14ac:dyDescent="0.2"/>
  <cols>
    <col min="1" max="1" width="16.125" style="40" bestFit="1" customWidth="1"/>
    <col min="2" max="20" width="4.625" style="23" customWidth="1"/>
    <col min="21" max="16384" width="9" style="23"/>
  </cols>
  <sheetData>
    <row r="1" spans="1:19" x14ac:dyDescent="0.2">
      <c r="A1" s="51" t="s">
        <v>49</v>
      </c>
    </row>
    <row r="3" spans="1:19" ht="43.5" customHeight="1" x14ac:dyDescent="0.15">
      <c r="A3" s="49" t="s">
        <v>38</v>
      </c>
      <c r="B3" s="102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24"/>
      <c r="O3" s="24"/>
      <c r="P3" s="24"/>
    </row>
    <row r="4" spans="1:19" ht="9.9499999999999993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4"/>
      <c r="P4" s="24"/>
    </row>
    <row r="5" spans="1:19" ht="28.5" customHeight="1" x14ac:dyDescent="0.15">
      <c r="A5" s="49" t="s">
        <v>39</v>
      </c>
      <c r="B5" s="102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1:19" ht="9.9499999999999993" customHeight="1" x14ac:dyDescent="0.1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9" ht="24.95" customHeight="1" x14ac:dyDescent="0.15">
      <c r="A7" s="50" t="s">
        <v>55</v>
      </c>
      <c r="B7" s="114"/>
      <c r="C7" s="115"/>
      <c r="D7" s="115"/>
      <c r="E7" s="115"/>
      <c r="F7" s="115"/>
      <c r="G7" s="115"/>
      <c r="H7" s="116"/>
      <c r="I7" s="101" t="s">
        <v>70</v>
      </c>
      <c r="J7" s="28"/>
      <c r="K7" s="28"/>
      <c r="L7" s="28"/>
      <c r="M7" s="28"/>
    </row>
    <row r="8" spans="1:19" ht="9.9499999999999993" customHeight="1" x14ac:dyDescent="0.15">
      <c r="A8" s="29"/>
      <c r="B8" s="30"/>
      <c r="C8" s="30"/>
      <c r="D8" s="28"/>
      <c r="E8" s="28"/>
      <c r="F8" s="28"/>
      <c r="G8" s="28"/>
      <c r="H8" s="28"/>
    </row>
    <row r="9" spans="1:19" ht="20.100000000000001" customHeight="1" x14ac:dyDescent="0.15">
      <c r="A9" s="49" t="s">
        <v>15</v>
      </c>
      <c r="B9" s="22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O9" s="31"/>
    </row>
    <row r="10" spans="1:19" ht="9.9499999999999993" customHeight="1" x14ac:dyDescent="0.15">
      <c r="A10" s="29"/>
      <c r="B10" s="28"/>
      <c r="C10" s="28"/>
      <c r="D10" s="28"/>
      <c r="E10" s="30"/>
      <c r="F10" s="28"/>
      <c r="G10" s="28"/>
      <c r="H10" s="28"/>
      <c r="I10" s="28"/>
      <c r="J10" s="28"/>
      <c r="K10" s="28"/>
      <c r="L10" s="28"/>
      <c r="M10" s="28"/>
    </row>
    <row r="11" spans="1:19" ht="20.100000000000001" customHeight="1" x14ac:dyDescent="0.15">
      <c r="A11" s="69" t="s">
        <v>27</v>
      </c>
      <c r="B11" s="117" t="s">
        <v>65</v>
      </c>
      <c r="C11" s="118"/>
      <c r="D11" s="118"/>
      <c r="E11" s="119"/>
      <c r="F11" s="68"/>
      <c r="G11" s="68"/>
      <c r="H11" s="30"/>
      <c r="I11" s="28"/>
      <c r="J11" s="28"/>
      <c r="K11" s="28"/>
      <c r="L11" s="28"/>
      <c r="M11" s="28"/>
      <c r="S11" s="31"/>
    </row>
    <row r="12" spans="1:19" ht="9.9499999999999993" customHeight="1" x14ac:dyDescent="0.15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9" ht="20.100000000000001" customHeight="1" x14ac:dyDescent="0.15">
      <c r="A13" s="50" t="s">
        <v>28</v>
      </c>
      <c r="B13" s="32"/>
      <c r="C13" s="22"/>
      <c r="D13" s="33" t="s">
        <v>29</v>
      </c>
      <c r="E13" s="22"/>
      <c r="F13" s="33" t="s">
        <v>30</v>
      </c>
      <c r="G13" s="22"/>
      <c r="H13" s="33" t="s">
        <v>31</v>
      </c>
      <c r="I13" s="33" t="s">
        <v>32</v>
      </c>
      <c r="J13" s="33"/>
      <c r="K13" s="22"/>
      <c r="L13" s="33" t="s">
        <v>29</v>
      </c>
      <c r="M13" s="22"/>
      <c r="N13" s="33" t="s">
        <v>30</v>
      </c>
      <c r="O13" s="22"/>
      <c r="P13" s="34" t="s">
        <v>31</v>
      </c>
    </row>
    <row r="14" spans="1:19" ht="9.9499999999999993" customHeight="1" x14ac:dyDescent="0.15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9" ht="20.100000000000001" customHeight="1" x14ac:dyDescent="0.15">
      <c r="A15" s="50" t="s">
        <v>4</v>
      </c>
      <c r="B15" s="33" t="s">
        <v>76</v>
      </c>
      <c r="C15" s="22"/>
      <c r="D15" s="33" t="s">
        <v>29</v>
      </c>
      <c r="E15" s="22"/>
      <c r="F15" s="33" t="s">
        <v>30</v>
      </c>
      <c r="G15" s="22"/>
      <c r="H15" s="33" t="s">
        <v>31</v>
      </c>
      <c r="I15" s="28"/>
      <c r="J15" s="28"/>
      <c r="L15" s="28"/>
      <c r="M15" s="28"/>
    </row>
    <row r="16" spans="1:19" ht="9.9499999999999993" customHeight="1" x14ac:dyDescent="0.15">
      <c r="A16" s="29"/>
      <c r="B16" s="28"/>
      <c r="C16" s="28"/>
      <c r="D16" s="28"/>
      <c r="E16" s="28"/>
      <c r="F16" s="28"/>
      <c r="G16" s="28"/>
      <c r="H16" s="28"/>
      <c r="I16" s="35"/>
      <c r="K16" s="36"/>
      <c r="L16" s="36"/>
      <c r="M16" s="36"/>
    </row>
    <row r="17" spans="1:13" ht="24.95" customHeight="1" x14ac:dyDescent="0.15">
      <c r="A17" s="49" t="s">
        <v>33</v>
      </c>
      <c r="B17" s="105"/>
      <c r="C17" s="106"/>
      <c r="D17" s="106"/>
      <c r="E17" s="106"/>
      <c r="F17" s="106"/>
      <c r="G17" s="107"/>
      <c r="H17" s="28"/>
      <c r="I17" s="38">
        <f>IF(B17&lt;0,B17*-1,B17)</f>
        <v>0</v>
      </c>
      <c r="J17" s="28"/>
      <c r="K17" s="28"/>
      <c r="L17" s="28"/>
      <c r="M17" s="28"/>
    </row>
    <row r="18" spans="1:13" ht="9.9499999999999993" customHeight="1" x14ac:dyDescent="0.15">
      <c r="A18" s="29"/>
      <c r="B18" s="37"/>
      <c r="C18" s="37"/>
      <c r="D18" s="37"/>
      <c r="E18" s="37"/>
      <c r="F18" s="37"/>
      <c r="G18" s="37"/>
      <c r="H18" s="28"/>
      <c r="I18" s="35"/>
      <c r="K18" s="28"/>
      <c r="L18" s="28"/>
      <c r="M18" s="28"/>
    </row>
    <row r="19" spans="1:13" ht="24.95" customHeight="1" x14ac:dyDescent="0.15">
      <c r="A19" s="49" t="s">
        <v>34</v>
      </c>
      <c r="B19" s="111"/>
      <c r="C19" s="112"/>
      <c r="D19" s="112"/>
      <c r="E19" s="112"/>
      <c r="F19" s="112"/>
      <c r="G19" s="113"/>
      <c r="H19" s="28"/>
      <c r="I19" s="38">
        <f>IF(B19&lt;0,B19*-1,B19)</f>
        <v>0</v>
      </c>
      <c r="K19" s="30"/>
      <c r="L19" s="28"/>
      <c r="M19" s="28"/>
    </row>
    <row r="20" spans="1:13" ht="9.9499999999999993" customHeight="1" x14ac:dyDescent="0.15">
      <c r="A20" s="29"/>
      <c r="B20" s="37"/>
      <c r="C20" s="37"/>
      <c r="D20" s="37"/>
      <c r="E20" s="37"/>
      <c r="F20" s="37"/>
      <c r="G20" s="37"/>
      <c r="H20" s="28"/>
      <c r="I20" s="35"/>
      <c r="K20" s="28"/>
      <c r="L20" s="28"/>
      <c r="M20" s="28"/>
    </row>
    <row r="21" spans="1:13" ht="24.95" customHeight="1" x14ac:dyDescent="0.15">
      <c r="A21" s="49" t="s">
        <v>35</v>
      </c>
      <c r="B21" s="111"/>
      <c r="C21" s="112"/>
      <c r="D21" s="112"/>
      <c r="E21" s="112"/>
      <c r="F21" s="112"/>
      <c r="G21" s="113"/>
      <c r="H21" s="28"/>
      <c r="I21" s="38"/>
      <c r="K21" s="28"/>
      <c r="L21" s="28"/>
      <c r="M21" s="28"/>
    </row>
    <row r="22" spans="1:13" ht="9.9499999999999993" customHeight="1" x14ac:dyDescent="0.15">
      <c r="A22" s="29"/>
      <c r="B22" s="42"/>
      <c r="C22" s="42"/>
      <c r="D22" s="42"/>
      <c r="E22" s="42"/>
      <c r="F22" s="42"/>
      <c r="G22" s="42"/>
      <c r="H22" s="28"/>
      <c r="I22" s="35"/>
      <c r="K22" s="28"/>
      <c r="L22" s="28"/>
      <c r="M22" s="28"/>
    </row>
    <row r="23" spans="1:13" ht="24.95" customHeight="1" x14ac:dyDescent="0.15">
      <c r="A23" s="49" t="s">
        <v>36</v>
      </c>
      <c r="B23" s="111"/>
      <c r="C23" s="112"/>
      <c r="D23" s="112"/>
      <c r="E23" s="112"/>
      <c r="F23" s="112"/>
      <c r="G23" s="113"/>
      <c r="H23" s="28"/>
      <c r="I23" s="38"/>
      <c r="J23" s="28"/>
      <c r="K23" s="28"/>
      <c r="L23" s="28"/>
      <c r="M23" s="28"/>
    </row>
    <row r="24" spans="1:13" ht="9.9499999999999993" customHeight="1" x14ac:dyDescent="0.15">
      <c r="A24" s="29"/>
      <c r="B24" s="37"/>
      <c r="C24" s="37"/>
      <c r="D24" s="37"/>
      <c r="E24" s="37"/>
      <c r="F24" s="37"/>
      <c r="G24" s="37"/>
      <c r="H24" s="28"/>
      <c r="I24" s="35"/>
      <c r="J24" s="28"/>
      <c r="K24" s="28"/>
      <c r="L24" s="28"/>
      <c r="M24" s="28"/>
    </row>
    <row r="25" spans="1:13" ht="24.95" customHeight="1" x14ac:dyDescent="0.15">
      <c r="A25" s="49" t="s">
        <v>37</v>
      </c>
      <c r="B25" s="108">
        <f>SUM(B17:G23)</f>
        <v>0</v>
      </c>
      <c r="C25" s="109"/>
      <c r="D25" s="109"/>
      <c r="E25" s="109"/>
      <c r="F25" s="109"/>
      <c r="G25" s="110"/>
      <c r="H25" s="28"/>
      <c r="I25" s="28"/>
      <c r="J25" s="28"/>
      <c r="K25" s="28"/>
      <c r="L25" s="28"/>
      <c r="M25" s="28"/>
    </row>
    <row r="26" spans="1:13" x14ac:dyDescent="0.15">
      <c r="A26" s="29"/>
      <c r="B26" s="39"/>
      <c r="C26" s="28"/>
      <c r="D26" s="28"/>
      <c r="E26" s="28"/>
      <c r="F26" s="28"/>
      <c r="G26" s="28"/>
      <c r="H26" s="28"/>
    </row>
    <row r="34" spans="21:21" x14ac:dyDescent="0.2">
      <c r="U34" s="31"/>
    </row>
  </sheetData>
  <sheetProtection selectLockedCells="1"/>
  <mergeCells count="9">
    <mergeCell ref="B3:M3"/>
    <mergeCell ref="B5:M5"/>
    <mergeCell ref="B17:G17"/>
    <mergeCell ref="B25:G25"/>
    <mergeCell ref="B23:G23"/>
    <mergeCell ref="B21:G21"/>
    <mergeCell ref="B19:G19"/>
    <mergeCell ref="B7:H7"/>
    <mergeCell ref="B11:E11"/>
  </mergeCells>
  <phoneticPr fontId="1"/>
  <dataValidations count="4">
    <dataValidation type="textLength" operator="equal" allowBlank="1" showInputMessage="1" showErrorMessage="1" error="９桁の番号を入力してください" sqref="B8">
      <formula1>9</formula1>
    </dataValidation>
    <dataValidation type="custom" operator="equal" allowBlank="1" showInputMessage="1" showErrorMessage="1" error="100円未満を切り捨ててください" sqref="B17:G17">
      <formula1>ROUNDDOWN(B17,-2)=B17</formula1>
    </dataValidation>
    <dataValidation type="custom" allowBlank="1" showInputMessage="1" showErrorMessage="1" error="100円未満を切り捨ててください" sqref="B19:G19 B21:G21">
      <formula1>ROUNDDOWN(B19,-2)=B19</formula1>
    </dataValidation>
    <dataValidation type="list" allowBlank="1" showInputMessage="1" showErrorMessage="1" sqref="B11:E11">
      <formula1>"確定申告,予定申告,中間申告,みなす申告,解散確定,清算予納,清算確定,更正,決定,修正申告"</formula1>
    </dataValidation>
  </dataValidations>
  <pageMargins left="0.7" right="0.7" top="0.75" bottom="0.75" header="0.3" footer="0.3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view="pageBreakPreview" topLeftCell="A4" zoomScaleNormal="100" zoomScaleSheetLayoutView="100" workbookViewId="0">
      <selection activeCell="L17" sqref="L17"/>
    </sheetView>
  </sheetViews>
  <sheetFormatPr defaultRowHeight="17.25" x14ac:dyDescent="0.2"/>
  <cols>
    <col min="1" max="1" width="16.125" style="40" bestFit="1" customWidth="1"/>
    <col min="2" max="20" width="4.625" style="23" customWidth="1"/>
    <col min="21" max="16384" width="9" style="23"/>
  </cols>
  <sheetData>
    <row r="1" spans="1:19" x14ac:dyDescent="0.2">
      <c r="A1" s="51" t="s">
        <v>49</v>
      </c>
    </row>
    <row r="3" spans="1:19" ht="43.5" customHeight="1" x14ac:dyDescent="0.15">
      <c r="A3" s="49" t="s">
        <v>38</v>
      </c>
      <c r="B3" s="102" t="s">
        <v>74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4"/>
      <c r="N3" s="24"/>
      <c r="O3" s="24"/>
      <c r="P3" s="24"/>
    </row>
    <row r="4" spans="1:19" ht="9.9499999999999993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7"/>
      <c r="O4" s="24"/>
      <c r="P4" s="24"/>
    </row>
    <row r="5" spans="1:19" ht="28.5" customHeight="1" x14ac:dyDescent="0.15">
      <c r="A5" s="49" t="s">
        <v>39</v>
      </c>
      <c r="B5" s="102" t="s">
        <v>75</v>
      </c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4"/>
    </row>
    <row r="6" spans="1:19" ht="9.9499999999999993" customHeight="1" x14ac:dyDescent="0.15">
      <c r="A6" s="25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9" ht="24.95" customHeight="1" x14ac:dyDescent="0.15">
      <c r="A7" s="50" t="s">
        <v>55</v>
      </c>
      <c r="B7" s="114">
        <v>12345</v>
      </c>
      <c r="C7" s="115"/>
      <c r="D7" s="115"/>
      <c r="E7" s="115"/>
      <c r="F7" s="115"/>
      <c r="G7" s="115"/>
      <c r="H7" s="116"/>
      <c r="I7" s="101" t="s">
        <v>70</v>
      </c>
      <c r="J7" s="28"/>
      <c r="K7" s="28"/>
      <c r="L7" s="28"/>
      <c r="M7" s="28"/>
    </row>
    <row r="8" spans="1:19" ht="9.9499999999999993" customHeight="1" x14ac:dyDescent="0.15">
      <c r="A8" s="29"/>
      <c r="B8" s="30"/>
      <c r="C8" s="30"/>
      <c r="D8" s="28"/>
      <c r="E8" s="28"/>
      <c r="F8" s="28"/>
      <c r="G8" s="28"/>
      <c r="H8" s="28"/>
    </row>
    <row r="9" spans="1:19" ht="20.100000000000001" customHeight="1" x14ac:dyDescent="0.15">
      <c r="A9" s="49" t="s">
        <v>11</v>
      </c>
      <c r="B9" s="22">
        <v>29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O9" s="31"/>
    </row>
    <row r="10" spans="1:19" ht="9.9499999999999993" customHeight="1" x14ac:dyDescent="0.15">
      <c r="A10" s="29"/>
      <c r="B10" s="28"/>
      <c r="C10" s="28"/>
      <c r="D10" s="28"/>
      <c r="E10" s="30"/>
      <c r="F10" s="28"/>
      <c r="G10" s="28"/>
      <c r="H10" s="28"/>
      <c r="I10" s="28"/>
      <c r="J10" s="28"/>
      <c r="K10" s="28"/>
      <c r="L10" s="28"/>
      <c r="M10" s="28"/>
    </row>
    <row r="11" spans="1:19" ht="20.100000000000001" customHeight="1" x14ac:dyDescent="0.15">
      <c r="A11" s="69" t="s">
        <v>12</v>
      </c>
      <c r="B11" s="117" t="s">
        <v>65</v>
      </c>
      <c r="C11" s="118"/>
      <c r="D11" s="118"/>
      <c r="E11" s="119"/>
      <c r="F11" s="68"/>
      <c r="G11" s="68"/>
      <c r="H11" s="30"/>
      <c r="I11" s="28"/>
      <c r="J11" s="28"/>
      <c r="K11" s="28"/>
      <c r="L11" s="28"/>
      <c r="M11" s="28"/>
      <c r="S11" s="31"/>
    </row>
    <row r="12" spans="1:19" ht="9.9499999999999993" customHeight="1" x14ac:dyDescent="0.15">
      <c r="A12" s="29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</row>
    <row r="13" spans="1:19" ht="20.100000000000001" customHeight="1" x14ac:dyDescent="0.15">
      <c r="A13" s="50" t="s">
        <v>28</v>
      </c>
      <c r="B13" s="33"/>
      <c r="C13" s="22">
        <v>31</v>
      </c>
      <c r="D13" s="33" t="s">
        <v>29</v>
      </c>
      <c r="E13" s="22">
        <v>1</v>
      </c>
      <c r="F13" s="33" t="s">
        <v>30</v>
      </c>
      <c r="G13" s="22">
        <v>1</v>
      </c>
      <c r="H13" s="33" t="s">
        <v>31</v>
      </c>
      <c r="I13" s="33" t="s">
        <v>32</v>
      </c>
      <c r="J13" s="33"/>
      <c r="K13" s="22">
        <v>1</v>
      </c>
      <c r="L13" s="33" t="s">
        <v>29</v>
      </c>
      <c r="M13" s="22">
        <v>12</v>
      </c>
      <c r="N13" s="33" t="s">
        <v>30</v>
      </c>
      <c r="O13" s="22">
        <v>31</v>
      </c>
      <c r="P13" s="34" t="s">
        <v>31</v>
      </c>
    </row>
    <row r="14" spans="1:19" ht="9.9499999999999993" customHeight="1" x14ac:dyDescent="0.15">
      <c r="A14" s="29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</row>
    <row r="15" spans="1:19" ht="20.100000000000001" customHeight="1" x14ac:dyDescent="0.15">
      <c r="A15" s="50" t="s">
        <v>4</v>
      </c>
      <c r="B15" s="33" t="s">
        <v>76</v>
      </c>
      <c r="C15" s="22">
        <v>2</v>
      </c>
      <c r="D15" s="33" t="s">
        <v>29</v>
      </c>
      <c r="E15" s="22">
        <v>2</v>
      </c>
      <c r="F15" s="33" t="s">
        <v>30</v>
      </c>
      <c r="G15" s="22">
        <v>28</v>
      </c>
      <c r="H15" s="33" t="s">
        <v>31</v>
      </c>
      <c r="I15" s="28"/>
      <c r="J15" s="28"/>
      <c r="L15" s="28"/>
      <c r="M15" s="28"/>
    </row>
    <row r="16" spans="1:19" ht="9.9499999999999993" customHeight="1" x14ac:dyDescent="0.15">
      <c r="A16" s="29"/>
      <c r="B16" s="28"/>
      <c r="C16" s="28"/>
      <c r="D16" s="28"/>
      <c r="E16" s="28"/>
      <c r="F16" s="28"/>
      <c r="G16" s="28"/>
      <c r="H16" s="28"/>
      <c r="I16" s="35"/>
      <c r="K16" s="36"/>
      <c r="L16" s="36"/>
      <c r="M16" s="36"/>
    </row>
    <row r="17" spans="1:13" ht="24.95" customHeight="1" x14ac:dyDescent="0.15">
      <c r="A17" s="49" t="s">
        <v>7</v>
      </c>
      <c r="B17" s="105">
        <v>100000</v>
      </c>
      <c r="C17" s="106"/>
      <c r="D17" s="106"/>
      <c r="E17" s="106"/>
      <c r="F17" s="106"/>
      <c r="G17" s="107"/>
      <c r="H17" s="28"/>
      <c r="I17" s="38">
        <f>IF(B17&lt;0,B17*-1,B17)</f>
        <v>100000</v>
      </c>
      <c r="J17" s="28"/>
      <c r="K17" s="28"/>
      <c r="L17" s="28"/>
      <c r="M17" s="28"/>
    </row>
    <row r="18" spans="1:13" ht="9.9499999999999993" customHeight="1" x14ac:dyDescent="0.15">
      <c r="A18" s="29"/>
      <c r="B18" s="37"/>
      <c r="C18" s="37"/>
      <c r="D18" s="37"/>
      <c r="E18" s="37"/>
      <c r="F18" s="37"/>
      <c r="G18" s="37"/>
      <c r="H18" s="28"/>
      <c r="I18" s="35"/>
      <c r="K18" s="28"/>
      <c r="L18" s="28"/>
      <c r="M18" s="28"/>
    </row>
    <row r="19" spans="1:13" ht="24.95" customHeight="1" x14ac:dyDescent="0.15">
      <c r="A19" s="49" t="s">
        <v>34</v>
      </c>
      <c r="B19" s="111">
        <v>50000</v>
      </c>
      <c r="C19" s="112"/>
      <c r="D19" s="112"/>
      <c r="E19" s="112"/>
      <c r="F19" s="112"/>
      <c r="G19" s="113"/>
      <c r="H19" s="28"/>
      <c r="I19" s="38">
        <f>IF(B19&lt;0,B19*-1,B19)</f>
        <v>50000</v>
      </c>
      <c r="K19" s="30"/>
      <c r="L19" s="28"/>
      <c r="M19" s="28"/>
    </row>
    <row r="20" spans="1:13" ht="9.9499999999999993" customHeight="1" x14ac:dyDescent="0.15">
      <c r="A20" s="29"/>
      <c r="B20" s="37"/>
      <c r="C20" s="37"/>
      <c r="D20" s="37"/>
      <c r="E20" s="37"/>
      <c r="F20" s="37"/>
      <c r="G20" s="37"/>
      <c r="H20" s="28"/>
      <c r="I20" s="35"/>
      <c r="K20" s="28"/>
      <c r="L20" s="28"/>
      <c r="M20" s="28"/>
    </row>
    <row r="21" spans="1:13" ht="24.95" customHeight="1" x14ac:dyDescent="0.15">
      <c r="A21" s="49" t="s">
        <v>8</v>
      </c>
      <c r="B21" s="111">
        <v>1000</v>
      </c>
      <c r="C21" s="112"/>
      <c r="D21" s="112"/>
      <c r="E21" s="112"/>
      <c r="F21" s="112"/>
      <c r="G21" s="113"/>
      <c r="H21" s="28"/>
      <c r="I21" s="38"/>
      <c r="K21" s="28"/>
      <c r="L21" s="28"/>
      <c r="M21" s="28"/>
    </row>
    <row r="22" spans="1:13" ht="9.9499999999999993" customHeight="1" x14ac:dyDescent="0.15">
      <c r="A22" s="29"/>
      <c r="B22" s="42"/>
      <c r="C22" s="42"/>
      <c r="D22" s="42"/>
      <c r="E22" s="42"/>
      <c r="F22" s="42"/>
      <c r="G22" s="42"/>
      <c r="H22" s="28"/>
      <c r="I22" s="35"/>
      <c r="K22" s="28"/>
      <c r="L22" s="28"/>
      <c r="M22" s="28"/>
    </row>
    <row r="23" spans="1:13" ht="24.95" customHeight="1" x14ac:dyDescent="0.15">
      <c r="A23" s="49" t="s">
        <v>9</v>
      </c>
      <c r="B23" s="111">
        <v>100</v>
      </c>
      <c r="C23" s="112"/>
      <c r="D23" s="112"/>
      <c r="E23" s="112"/>
      <c r="F23" s="112"/>
      <c r="G23" s="113"/>
      <c r="H23" s="28"/>
      <c r="I23" s="38"/>
      <c r="J23" s="28"/>
      <c r="K23" s="28"/>
      <c r="L23" s="28"/>
      <c r="M23" s="28"/>
    </row>
    <row r="24" spans="1:13" ht="9.9499999999999993" customHeight="1" x14ac:dyDescent="0.15">
      <c r="A24" s="29"/>
      <c r="B24" s="37"/>
      <c r="C24" s="37"/>
      <c r="D24" s="37"/>
      <c r="E24" s="37"/>
      <c r="F24" s="37"/>
      <c r="G24" s="37"/>
      <c r="H24" s="28"/>
      <c r="I24" s="35"/>
      <c r="J24" s="28"/>
      <c r="K24" s="28"/>
      <c r="L24" s="28"/>
      <c r="M24" s="28"/>
    </row>
    <row r="25" spans="1:13" ht="24.95" customHeight="1" x14ac:dyDescent="0.15">
      <c r="A25" s="49" t="s">
        <v>10</v>
      </c>
      <c r="B25" s="108">
        <f>SUM(B17:G23)</f>
        <v>151100</v>
      </c>
      <c r="C25" s="109"/>
      <c r="D25" s="109"/>
      <c r="E25" s="109"/>
      <c r="F25" s="109"/>
      <c r="G25" s="110"/>
      <c r="H25" s="28"/>
      <c r="I25" s="28"/>
      <c r="J25" s="28"/>
      <c r="K25" s="28"/>
      <c r="L25" s="28"/>
      <c r="M25" s="28"/>
    </row>
    <row r="26" spans="1:13" x14ac:dyDescent="0.15">
      <c r="A26" s="29"/>
      <c r="B26" s="39"/>
      <c r="C26" s="28"/>
      <c r="D26" s="28"/>
      <c r="E26" s="28"/>
      <c r="F26" s="28"/>
      <c r="G26" s="28"/>
      <c r="H26" s="28"/>
    </row>
    <row r="34" spans="21:21" x14ac:dyDescent="0.2">
      <c r="U34" s="31"/>
    </row>
  </sheetData>
  <sheetProtection sheet="1" objects="1" scenarios="1" selectLockedCells="1" selectUnlockedCells="1"/>
  <mergeCells count="9">
    <mergeCell ref="B21:G21"/>
    <mergeCell ref="B23:G23"/>
    <mergeCell ref="B25:G25"/>
    <mergeCell ref="B3:M3"/>
    <mergeCell ref="B5:M5"/>
    <mergeCell ref="B7:H7"/>
    <mergeCell ref="B11:E11"/>
    <mergeCell ref="B17:G17"/>
    <mergeCell ref="B19:G19"/>
  </mergeCells>
  <phoneticPr fontId="21"/>
  <dataValidations count="4">
    <dataValidation type="list" allowBlank="1" showInputMessage="1" showErrorMessage="1" sqref="B11:E11">
      <formula1>"確定申告,予定申告,中間申告,みなす申告,解散確定,清算予納,清算確定,更正,決定,修正申告"</formula1>
    </dataValidation>
    <dataValidation type="custom" allowBlank="1" showInputMessage="1" showErrorMessage="1" error="100円未満を切り捨ててください" sqref="B19:G19 B21:G21">
      <formula1>ROUNDDOWN(B19,-2)=B19</formula1>
    </dataValidation>
    <dataValidation type="custom" operator="equal" allowBlank="1" showInputMessage="1" showErrorMessage="1" error="100円未満を切り捨ててください" sqref="B17:G17">
      <formula1>ROUNDDOWN(B17,-2)=B17</formula1>
    </dataValidation>
    <dataValidation type="textLength" operator="equal" allowBlank="1" showInputMessage="1" showErrorMessage="1" error="９桁の番号を入力してください" sqref="B8">
      <formula1>9</formula1>
    </dataValidation>
  </dataValidations>
  <pageMargins left="0.7" right="0.7" top="0.75" bottom="0.75" header="0.3" footer="0.3"/>
  <pageSetup paperSize="9" scale="8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42"/>
  <sheetViews>
    <sheetView showGridLines="0" view="pageBreakPreview" zoomScale="106" zoomScaleNormal="100" zoomScaleSheetLayoutView="106" workbookViewId="0">
      <selection activeCell="BE17" sqref="BE17"/>
    </sheetView>
  </sheetViews>
  <sheetFormatPr defaultColWidth="2.125" defaultRowHeight="18" customHeight="1" x14ac:dyDescent="0.15"/>
  <cols>
    <col min="1" max="3" width="2.125" style="1"/>
    <col min="4" max="4" width="2.25" style="1" customWidth="1"/>
    <col min="5" max="5" width="0.375" style="1" customWidth="1"/>
    <col min="6" max="6" width="2.25" style="1" customWidth="1"/>
    <col min="7" max="7" width="0.375" style="1" customWidth="1"/>
    <col min="8" max="8" width="2.25" style="1" customWidth="1"/>
    <col min="9" max="9" width="0.375" style="1" customWidth="1"/>
    <col min="10" max="10" width="2.25" style="1" customWidth="1"/>
    <col min="11" max="11" width="0.375" style="1" customWidth="1"/>
    <col min="12" max="12" width="2.25" style="1" customWidth="1"/>
    <col min="13" max="13" width="0.375" style="1" customWidth="1"/>
    <col min="14" max="14" width="2.25" style="1" customWidth="1"/>
    <col min="15" max="15" width="0.375" style="4" customWidth="1"/>
    <col min="16" max="16" width="2.25" style="1" customWidth="1"/>
    <col min="17" max="17" width="0.375" style="1" customWidth="1"/>
    <col min="18" max="18" width="2.25" style="1" customWidth="1"/>
    <col min="19" max="19" width="0.375" style="1" customWidth="1"/>
    <col min="20" max="20" width="2.25" style="1" customWidth="1"/>
    <col min="21" max="21" width="0.375" style="4" customWidth="1"/>
    <col min="22" max="22" width="2.25" style="1" customWidth="1"/>
    <col min="23" max="23" width="0.375" style="1" customWidth="1"/>
    <col min="24" max="24" width="2.25" style="1" customWidth="1"/>
    <col min="25" max="25" width="0.375" style="1" customWidth="1"/>
    <col min="26" max="26" width="2.25" style="1" customWidth="1"/>
    <col min="27" max="27" width="0.375" style="4" customWidth="1"/>
    <col min="28" max="28" width="2.25" style="1" customWidth="1"/>
    <col min="29" max="29" width="0.375" style="1" customWidth="1"/>
    <col min="30" max="30" width="2.25" style="1" customWidth="1"/>
    <col min="31" max="31" width="0.375" style="1" customWidth="1"/>
    <col min="32" max="32" width="2.25" style="1" customWidth="1"/>
    <col min="33" max="33" width="0.375" style="1" customWidth="1"/>
    <col min="34" max="34" width="2.125" style="4" customWidth="1"/>
    <col min="35" max="38" width="2.125" style="1"/>
    <col min="39" max="39" width="2.25" style="1" customWidth="1"/>
    <col min="40" max="40" width="0.375" style="1" customWidth="1"/>
    <col min="41" max="41" width="2.25" style="1" customWidth="1"/>
    <col min="42" max="42" width="0.375" style="1" customWidth="1"/>
    <col min="43" max="43" width="2.25" style="1" customWidth="1"/>
    <col min="44" max="44" width="0.375" style="1" customWidth="1"/>
    <col min="45" max="45" width="2.25" style="1" customWidth="1"/>
    <col min="46" max="46" width="0.375" style="1" customWidth="1"/>
    <col min="47" max="47" width="2.25" style="1" customWidth="1"/>
    <col min="48" max="48" width="0.375" style="1" customWidth="1"/>
    <col min="49" max="49" width="2.25" style="1" customWidth="1"/>
    <col min="50" max="50" width="0.375" style="4" customWidth="1"/>
    <col min="51" max="51" width="2.25" style="1" customWidth="1"/>
    <col min="52" max="52" width="0.375" style="1" customWidth="1"/>
    <col min="53" max="53" width="2.25" style="1" customWidth="1"/>
    <col min="54" max="54" width="0.375" style="1" customWidth="1"/>
    <col min="55" max="55" width="2.25" style="1" customWidth="1"/>
    <col min="56" max="56" width="0.375" style="4" customWidth="1"/>
    <col min="57" max="57" width="2.25" style="1" customWidth="1"/>
    <col min="58" max="58" width="0.375" style="1" customWidth="1"/>
    <col min="59" max="59" width="2.25" style="1" customWidth="1"/>
    <col min="60" max="60" width="0.375" style="1" customWidth="1"/>
    <col min="61" max="61" width="2.25" style="1" customWidth="1"/>
    <col min="62" max="62" width="0.375" style="4" customWidth="1"/>
    <col min="63" max="63" width="2.25" style="1" customWidth="1"/>
    <col min="64" max="64" width="0.375" style="1" customWidth="1"/>
    <col min="65" max="65" width="2.25" style="1" customWidth="1"/>
    <col min="66" max="66" width="0.375" style="1" customWidth="1"/>
    <col min="67" max="67" width="2.25" style="1" customWidth="1"/>
    <col min="68" max="68" width="0.375" style="1" customWidth="1"/>
    <col min="69" max="69" width="2.125" style="4" customWidth="1"/>
    <col min="70" max="73" width="2.125" style="1"/>
    <col min="74" max="74" width="2.25" style="1" customWidth="1"/>
    <col min="75" max="75" width="0.375" style="1" customWidth="1"/>
    <col min="76" max="76" width="2.25" style="1" customWidth="1"/>
    <col min="77" max="77" width="0.375" style="1" customWidth="1"/>
    <col min="78" max="78" width="2.25" style="1" customWidth="1"/>
    <col min="79" max="79" width="0.375" style="1" customWidth="1"/>
    <col min="80" max="80" width="2.25" style="1" customWidth="1"/>
    <col min="81" max="81" width="0.375" style="1" customWidth="1"/>
    <col min="82" max="82" width="2.25" style="1" customWidth="1"/>
    <col min="83" max="83" width="0.375" style="1" customWidth="1"/>
    <col min="84" max="84" width="2.25" style="1" customWidth="1"/>
    <col min="85" max="85" width="0.375" style="4" customWidth="1"/>
    <col min="86" max="86" width="2.25" style="1" customWidth="1"/>
    <col min="87" max="87" width="0.375" style="1" customWidth="1"/>
    <col min="88" max="88" width="2.25" style="1" customWidth="1"/>
    <col min="89" max="89" width="0.375" style="1" customWidth="1"/>
    <col min="90" max="90" width="2.25" style="1" customWidth="1"/>
    <col min="91" max="91" width="0.375" style="4" customWidth="1"/>
    <col min="92" max="92" width="2.25" style="1" customWidth="1"/>
    <col min="93" max="93" width="0.375" style="1" customWidth="1"/>
    <col min="94" max="94" width="2.25" style="1" customWidth="1"/>
    <col min="95" max="95" width="0.375" style="1" customWidth="1"/>
    <col min="96" max="96" width="2.25" style="1" customWidth="1"/>
    <col min="97" max="97" width="0.375" style="4" customWidth="1"/>
    <col min="98" max="98" width="2.25" style="1" customWidth="1"/>
    <col min="99" max="99" width="0.375" style="1" customWidth="1"/>
    <col min="100" max="100" width="2.25" style="1" customWidth="1"/>
    <col min="101" max="101" width="0.375" style="1" customWidth="1"/>
    <col min="102" max="102" width="2.25" style="1" customWidth="1"/>
    <col min="103" max="103" width="0.375" style="1" customWidth="1"/>
    <col min="104" max="104" width="2.875" style="4" bestFit="1" customWidth="1"/>
    <col min="105" max="16384" width="2.125" style="1"/>
  </cols>
  <sheetData>
    <row r="1" spans="1:105" ht="9.9499999999999993" customHeight="1" x14ac:dyDescent="0.1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P1" s="13"/>
      <c r="Q1" s="13"/>
      <c r="R1" s="13"/>
      <c r="S1" s="13"/>
      <c r="T1" s="13"/>
      <c r="U1" s="14"/>
      <c r="V1" s="13"/>
      <c r="W1" s="13"/>
      <c r="X1" s="13"/>
      <c r="Y1" s="13"/>
      <c r="Z1" s="13"/>
      <c r="AA1" s="14"/>
      <c r="AB1" s="13"/>
      <c r="AC1" s="13"/>
      <c r="AD1" s="13"/>
      <c r="AE1" s="13"/>
      <c r="AF1" s="13"/>
      <c r="AG1" s="13"/>
      <c r="AH1" s="14"/>
      <c r="AI1" s="15"/>
      <c r="AJ1" s="12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4"/>
      <c r="AY1" s="13"/>
      <c r="AZ1" s="13"/>
      <c r="BA1" s="13"/>
      <c r="BB1" s="13"/>
      <c r="BC1" s="13"/>
      <c r="BD1" s="14"/>
      <c r="BE1" s="13"/>
      <c r="BF1" s="13"/>
      <c r="BG1" s="13"/>
      <c r="BH1" s="13"/>
      <c r="BI1" s="13"/>
      <c r="BJ1" s="14"/>
      <c r="BK1" s="13"/>
      <c r="BL1" s="13"/>
      <c r="BM1" s="13"/>
      <c r="BN1" s="13"/>
      <c r="BO1" s="13"/>
      <c r="BP1" s="13"/>
      <c r="BQ1" s="14"/>
      <c r="BR1" s="15"/>
      <c r="BS1" s="12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4"/>
      <c r="CH1" s="13"/>
      <c r="CI1" s="13"/>
      <c r="CJ1" s="13"/>
      <c r="CK1" s="13"/>
      <c r="CL1" s="13"/>
      <c r="CM1" s="14"/>
      <c r="CN1" s="13"/>
      <c r="CO1" s="13"/>
      <c r="CP1" s="13"/>
      <c r="CQ1" s="13"/>
      <c r="CR1" s="13"/>
      <c r="CS1" s="14"/>
      <c r="CT1" s="13"/>
      <c r="CU1" s="13"/>
      <c r="CV1" s="13"/>
      <c r="CW1" s="13"/>
      <c r="CX1" s="13"/>
      <c r="CY1" s="13"/>
      <c r="CZ1" s="14"/>
      <c r="DA1" s="15"/>
    </row>
    <row r="2" spans="1:105" ht="15" customHeight="1" x14ac:dyDescent="0.15">
      <c r="A2" s="16"/>
      <c r="B2" s="207" t="s">
        <v>0</v>
      </c>
      <c r="C2" s="207"/>
      <c r="D2" s="207"/>
      <c r="E2" s="207"/>
      <c r="F2" s="207"/>
      <c r="H2" s="52"/>
      <c r="I2" s="52"/>
      <c r="J2" s="52"/>
      <c r="K2" s="52"/>
      <c r="L2" s="52"/>
      <c r="M2" s="52"/>
      <c r="N2" s="2"/>
      <c r="O2" s="45"/>
      <c r="P2" s="53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17"/>
      <c r="AJ2" s="16"/>
      <c r="AK2" s="207" t="s">
        <v>0</v>
      </c>
      <c r="AL2" s="207"/>
      <c r="AM2" s="207"/>
      <c r="AN2" s="207"/>
      <c r="AO2" s="207"/>
      <c r="AQ2" s="52"/>
      <c r="AR2" s="52"/>
      <c r="AS2" s="52"/>
      <c r="AT2" s="52"/>
      <c r="AU2" s="52"/>
      <c r="AV2" s="52"/>
      <c r="AW2" s="2"/>
      <c r="AX2" s="45"/>
      <c r="AY2" s="53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17"/>
      <c r="BS2" s="16"/>
      <c r="BT2" s="207" t="s">
        <v>0</v>
      </c>
      <c r="BU2" s="207"/>
      <c r="BV2" s="207"/>
      <c r="BW2" s="207"/>
      <c r="BX2" s="207"/>
      <c r="BZ2" s="52"/>
      <c r="CA2" s="52"/>
      <c r="CB2" s="52"/>
      <c r="CC2" s="52"/>
      <c r="CD2" s="52"/>
      <c r="CE2" s="52"/>
      <c r="CF2" s="2"/>
      <c r="CG2" s="45"/>
      <c r="CH2" s="53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17"/>
    </row>
    <row r="3" spans="1:105" ht="15" customHeight="1" x14ac:dyDescent="0.15">
      <c r="A3" s="16"/>
      <c r="B3" s="208">
        <v>212148</v>
      </c>
      <c r="C3" s="208"/>
      <c r="D3" s="208"/>
      <c r="E3" s="208"/>
      <c r="F3" s="208"/>
      <c r="H3" s="55"/>
      <c r="I3" s="55"/>
      <c r="J3" s="55"/>
      <c r="K3" s="55"/>
      <c r="L3" s="55"/>
      <c r="M3" s="55"/>
      <c r="N3" s="2"/>
      <c r="O3" s="45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17"/>
      <c r="AJ3" s="16"/>
      <c r="AK3" s="208">
        <v>212148</v>
      </c>
      <c r="AL3" s="208"/>
      <c r="AM3" s="208"/>
      <c r="AN3" s="208"/>
      <c r="AO3" s="208"/>
      <c r="AQ3" s="55"/>
      <c r="AR3" s="55"/>
      <c r="AS3" s="55"/>
      <c r="AT3" s="55"/>
      <c r="AU3" s="55"/>
      <c r="AV3" s="55"/>
      <c r="AW3" s="2"/>
      <c r="AX3" s="45"/>
      <c r="AY3" s="54"/>
      <c r="AZ3" s="54"/>
      <c r="BA3" s="54"/>
      <c r="BB3" s="54"/>
      <c r="BC3" s="54"/>
      <c r="BD3" s="54"/>
      <c r="BE3" s="54"/>
      <c r="BF3" s="54"/>
      <c r="BG3" s="54"/>
      <c r="BH3" s="54"/>
      <c r="BI3" s="54"/>
      <c r="BJ3" s="54"/>
      <c r="BK3" s="54"/>
      <c r="BL3" s="54"/>
      <c r="BM3" s="54"/>
      <c r="BN3" s="54"/>
      <c r="BO3" s="54"/>
      <c r="BP3" s="54"/>
      <c r="BQ3" s="54"/>
      <c r="BR3" s="17"/>
      <c r="BS3" s="16"/>
      <c r="BT3" s="208">
        <v>212148</v>
      </c>
      <c r="BU3" s="208"/>
      <c r="BV3" s="208"/>
      <c r="BW3" s="208"/>
      <c r="BX3" s="208"/>
      <c r="BZ3" s="55"/>
      <c r="CA3" s="55"/>
      <c r="CB3" s="55"/>
      <c r="CC3" s="55"/>
      <c r="CD3" s="55"/>
      <c r="CE3" s="55"/>
      <c r="CF3" s="2"/>
      <c r="CG3" s="45"/>
      <c r="CH3" s="54"/>
      <c r="CI3" s="54"/>
      <c r="CJ3" s="54"/>
      <c r="CK3" s="54"/>
      <c r="CL3" s="54"/>
      <c r="CM3" s="54"/>
      <c r="CN3" s="54"/>
      <c r="CO3" s="54"/>
      <c r="CP3" s="54"/>
      <c r="CQ3" s="54"/>
      <c r="CR3" s="54"/>
      <c r="CS3" s="54"/>
      <c r="CT3" s="54"/>
      <c r="CU3" s="54"/>
      <c r="CV3" s="54"/>
      <c r="CW3" s="54"/>
      <c r="CX3" s="54"/>
      <c r="CY3" s="54"/>
      <c r="CZ3" s="54"/>
      <c r="DA3" s="17"/>
    </row>
    <row r="4" spans="1:105" ht="15" customHeight="1" x14ac:dyDescent="0.15">
      <c r="A4" s="16"/>
      <c r="B4" s="207" t="s">
        <v>2</v>
      </c>
      <c r="C4" s="207"/>
      <c r="D4" s="207"/>
      <c r="E4" s="207"/>
      <c r="F4" s="207"/>
      <c r="H4" s="52"/>
      <c r="I4" s="52"/>
      <c r="J4" s="52"/>
      <c r="K4" s="52"/>
      <c r="L4" s="52"/>
      <c r="M4" s="52"/>
      <c r="N4" s="2"/>
      <c r="O4" s="45"/>
      <c r="P4" s="54"/>
      <c r="Q4" s="54"/>
      <c r="R4" s="54"/>
      <c r="S4" s="54"/>
      <c r="T4" s="54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  <c r="AG4" s="54"/>
      <c r="AH4" s="54"/>
      <c r="AI4" s="17"/>
      <c r="AJ4" s="16"/>
      <c r="AK4" s="207" t="s">
        <v>2</v>
      </c>
      <c r="AL4" s="207"/>
      <c r="AM4" s="207"/>
      <c r="AN4" s="207"/>
      <c r="AO4" s="207"/>
      <c r="AQ4" s="52"/>
      <c r="AR4" s="52"/>
      <c r="AS4" s="52"/>
      <c r="AT4" s="52"/>
      <c r="AU4" s="52"/>
      <c r="AV4" s="52"/>
      <c r="AW4" s="2"/>
      <c r="AX4" s="45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  <c r="BM4" s="54"/>
      <c r="BN4" s="54"/>
      <c r="BO4" s="54"/>
      <c r="BP4" s="54"/>
      <c r="BQ4" s="54"/>
      <c r="BR4" s="17"/>
      <c r="BS4" s="16"/>
      <c r="BT4" s="207" t="s">
        <v>2</v>
      </c>
      <c r="BU4" s="207"/>
      <c r="BV4" s="207"/>
      <c r="BW4" s="207"/>
      <c r="BX4" s="207"/>
      <c r="BZ4" s="52"/>
      <c r="CA4" s="52"/>
      <c r="CB4" s="52"/>
      <c r="CC4" s="52"/>
      <c r="CD4" s="52"/>
      <c r="CE4" s="52"/>
      <c r="CF4" s="2"/>
      <c r="CG4" s="45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17"/>
    </row>
    <row r="5" spans="1:105" ht="15" customHeight="1" x14ac:dyDescent="0.15">
      <c r="A5" s="16"/>
      <c r="B5" s="209" t="s">
        <v>50</v>
      </c>
      <c r="C5" s="209"/>
      <c r="D5" s="209"/>
      <c r="E5" s="209"/>
      <c r="F5" s="209"/>
      <c r="H5" s="199" t="s">
        <v>51</v>
      </c>
      <c r="I5" s="199"/>
      <c r="J5" s="199"/>
      <c r="K5" s="199"/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54"/>
      <c r="AH5" s="54"/>
      <c r="AI5" s="17"/>
      <c r="AJ5" s="16"/>
      <c r="AK5" s="209" t="s">
        <v>50</v>
      </c>
      <c r="AL5" s="209"/>
      <c r="AM5" s="209"/>
      <c r="AN5" s="209"/>
      <c r="AO5" s="209"/>
      <c r="AQ5" s="199" t="s">
        <v>66</v>
      </c>
      <c r="AR5" s="199"/>
      <c r="AS5" s="199"/>
      <c r="AT5" s="199"/>
      <c r="AU5" s="199"/>
      <c r="AV5" s="199"/>
      <c r="AW5" s="199"/>
      <c r="AX5" s="199"/>
      <c r="AY5" s="199"/>
      <c r="AZ5" s="199"/>
      <c r="BA5" s="199"/>
      <c r="BB5" s="199"/>
      <c r="BC5" s="199"/>
      <c r="BD5" s="199"/>
      <c r="BE5" s="199"/>
      <c r="BF5" s="199"/>
      <c r="BG5" s="199"/>
      <c r="BH5" s="199"/>
      <c r="BI5" s="199"/>
      <c r="BJ5" s="199"/>
      <c r="BK5" s="199"/>
      <c r="BL5" s="199"/>
      <c r="BM5" s="199"/>
      <c r="BN5" s="199"/>
      <c r="BO5" s="199"/>
      <c r="BP5" s="54"/>
      <c r="BQ5" s="54"/>
      <c r="BR5" s="17"/>
      <c r="BS5" s="16"/>
      <c r="BT5" s="209" t="s">
        <v>50</v>
      </c>
      <c r="BU5" s="209"/>
      <c r="BV5" s="209"/>
      <c r="BW5" s="209"/>
      <c r="BX5" s="209"/>
      <c r="BZ5" s="199" t="s">
        <v>67</v>
      </c>
      <c r="CA5" s="199"/>
      <c r="CB5" s="199"/>
      <c r="CC5" s="199"/>
      <c r="CD5" s="199"/>
      <c r="CE5" s="199"/>
      <c r="CF5" s="199"/>
      <c r="CG5" s="199"/>
      <c r="CH5" s="199"/>
      <c r="CI5" s="199"/>
      <c r="CJ5" s="199"/>
      <c r="CK5" s="199"/>
      <c r="CL5" s="199"/>
      <c r="CM5" s="199"/>
      <c r="CN5" s="199"/>
      <c r="CO5" s="199"/>
      <c r="CP5" s="199"/>
      <c r="CQ5" s="199"/>
      <c r="CR5" s="199"/>
      <c r="CS5" s="199"/>
      <c r="CT5" s="199"/>
      <c r="CU5" s="199"/>
      <c r="CV5" s="199"/>
      <c r="CW5" s="199"/>
      <c r="CX5" s="199"/>
      <c r="CY5" s="54"/>
      <c r="CZ5" s="54"/>
      <c r="DA5" s="17"/>
    </row>
    <row r="6" spans="1:105" ht="8.1" customHeight="1" x14ac:dyDescent="0.15">
      <c r="A6" s="16"/>
      <c r="B6" s="130" t="s">
        <v>14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 t="s">
        <v>13</v>
      </c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7"/>
      <c r="AJ6" s="16"/>
      <c r="AK6" s="130" t="s">
        <v>14</v>
      </c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 t="s">
        <v>13</v>
      </c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7"/>
      <c r="BS6" s="16"/>
      <c r="BT6" s="130" t="s">
        <v>14</v>
      </c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 t="s">
        <v>13</v>
      </c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7"/>
    </row>
    <row r="7" spans="1:105" ht="18" customHeight="1" x14ac:dyDescent="0.15">
      <c r="A7" s="16"/>
      <c r="B7" s="131" t="s">
        <v>52</v>
      </c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2" t="s">
        <v>53</v>
      </c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7"/>
      <c r="AJ7" s="16"/>
      <c r="AK7" s="131" t="s">
        <v>52</v>
      </c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2" t="s">
        <v>53</v>
      </c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7"/>
      <c r="BS7" s="16"/>
      <c r="BT7" s="131" t="s">
        <v>52</v>
      </c>
      <c r="BU7" s="131"/>
      <c r="BV7" s="131"/>
      <c r="BW7" s="131"/>
      <c r="BX7" s="131"/>
      <c r="BY7" s="131"/>
      <c r="BZ7" s="131"/>
      <c r="CA7" s="131"/>
      <c r="CB7" s="131"/>
      <c r="CC7" s="131"/>
      <c r="CD7" s="131"/>
      <c r="CE7" s="131"/>
      <c r="CF7" s="132" t="s">
        <v>53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7"/>
    </row>
    <row r="8" spans="1:105" ht="18" customHeight="1" x14ac:dyDescent="0.15">
      <c r="A8" s="16"/>
      <c r="B8" s="133">
        <f>入力用!B3</f>
        <v>0</v>
      </c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5"/>
      <c r="AI8" s="17"/>
      <c r="AJ8" s="16"/>
      <c r="AK8" s="133">
        <f>B8</f>
        <v>0</v>
      </c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4"/>
      <c r="BP8" s="134"/>
      <c r="BQ8" s="135"/>
      <c r="BR8" s="17"/>
      <c r="BS8" s="16"/>
      <c r="BT8" s="133">
        <f>B8</f>
        <v>0</v>
      </c>
      <c r="BU8" s="134"/>
      <c r="BV8" s="134"/>
      <c r="BW8" s="134"/>
      <c r="BX8" s="134"/>
      <c r="BY8" s="134"/>
      <c r="BZ8" s="134"/>
      <c r="CA8" s="134"/>
      <c r="CB8" s="134"/>
      <c r="CC8" s="134"/>
      <c r="CD8" s="134"/>
      <c r="CE8" s="134"/>
      <c r="CF8" s="134"/>
      <c r="CG8" s="134"/>
      <c r="CH8" s="134"/>
      <c r="CI8" s="134"/>
      <c r="CJ8" s="134"/>
      <c r="CK8" s="134"/>
      <c r="CL8" s="134"/>
      <c r="CM8" s="134"/>
      <c r="CN8" s="134"/>
      <c r="CO8" s="134"/>
      <c r="CP8" s="134"/>
      <c r="CQ8" s="134"/>
      <c r="CR8" s="134"/>
      <c r="CS8" s="134"/>
      <c r="CT8" s="134"/>
      <c r="CU8" s="134"/>
      <c r="CV8" s="134"/>
      <c r="CW8" s="134"/>
      <c r="CX8" s="134"/>
      <c r="CY8" s="134"/>
      <c r="CZ8" s="135"/>
      <c r="DA8" s="17"/>
    </row>
    <row r="9" spans="1:105" ht="18" customHeight="1" x14ac:dyDescent="0.15">
      <c r="A9" s="16"/>
      <c r="B9" s="136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  <c r="AI9" s="17"/>
      <c r="AJ9" s="16"/>
      <c r="AK9" s="136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  <c r="BM9" s="137"/>
      <c r="BN9" s="137"/>
      <c r="BO9" s="137"/>
      <c r="BP9" s="137"/>
      <c r="BQ9" s="138"/>
      <c r="BR9" s="17"/>
      <c r="BS9" s="16"/>
      <c r="BT9" s="136"/>
      <c r="BU9" s="137"/>
      <c r="BV9" s="137"/>
      <c r="BW9" s="137"/>
      <c r="BX9" s="137"/>
      <c r="BY9" s="137"/>
      <c r="BZ9" s="137"/>
      <c r="CA9" s="137"/>
      <c r="CB9" s="137"/>
      <c r="CC9" s="137"/>
      <c r="CD9" s="137"/>
      <c r="CE9" s="137"/>
      <c r="CF9" s="137"/>
      <c r="CG9" s="137"/>
      <c r="CH9" s="137"/>
      <c r="CI9" s="137"/>
      <c r="CJ9" s="137"/>
      <c r="CK9" s="137"/>
      <c r="CL9" s="137"/>
      <c r="CM9" s="137"/>
      <c r="CN9" s="137"/>
      <c r="CO9" s="137"/>
      <c r="CP9" s="137"/>
      <c r="CQ9" s="137"/>
      <c r="CR9" s="137"/>
      <c r="CS9" s="137"/>
      <c r="CT9" s="137"/>
      <c r="CU9" s="137"/>
      <c r="CV9" s="137"/>
      <c r="CW9" s="137"/>
      <c r="CX9" s="137"/>
      <c r="CY9" s="137"/>
      <c r="CZ9" s="138"/>
      <c r="DA9" s="17"/>
    </row>
    <row r="10" spans="1:105" ht="18" customHeight="1" x14ac:dyDescent="0.15">
      <c r="A10" s="16"/>
      <c r="B10" s="136"/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  <c r="P10" s="137"/>
      <c r="Q10" s="137"/>
      <c r="R10" s="137"/>
      <c r="S10" s="137"/>
      <c r="T10" s="137"/>
      <c r="U10" s="137"/>
      <c r="V10" s="137"/>
      <c r="W10" s="137"/>
      <c r="X10" s="137"/>
      <c r="Y10" s="137"/>
      <c r="Z10" s="137"/>
      <c r="AA10" s="137"/>
      <c r="AB10" s="137"/>
      <c r="AC10" s="137"/>
      <c r="AD10" s="137"/>
      <c r="AE10" s="137"/>
      <c r="AF10" s="137"/>
      <c r="AG10" s="137"/>
      <c r="AH10" s="138"/>
      <c r="AI10" s="17"/>
      <c r="AJ10" s="16"/>
      <c r="AK10" s="136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137"/>
      <c r="BK10" s="137"/>
      <c r="BL10" s="137"/>
      <c r="BM10" s="137"/>
      <c r="BN10" s="137"/>
      <c r="BO10" s="137"/>
      <c r="BP10" s="137"/>
      <c r="BQ10" s="138"/>
      <c r="BR10" s="17"/>
      <c r="BS10" s="16"/>
      <c r="BT10" s="136"/>
      <c r="BU10" s="137"/>
      <c r="BV10" s="137"/>
      <c r="BW10" s="137"/>
      <c r="BX10" s="137"/>
      <c r="BY10" s="137"/>
      <c r="BZ10" s="137"/>
      <c r="CA10" s="137"/>
      <c r="CB10" s="137"/>
      <c r="CC10" s="137"/>
      <c r="CD10" s="137"/>
      <c r="CE10" s="137"/>
      <c r="CF10" s="137"/>
      <c r="CG10" s="137"/>
      <c r="CH10" s="137"/>
      <c r="CI10" s="137"/>
      <c r="CJ10" s="137"/>
      <c r="CK10" s="137"/>
      <c r="CL10" s="137"/>
      <c r="CM10" s="137"/>
      <c r="CN10" s="137"/>
      <c r="CO10" s="137"/>
      <c r="CP10" s="137"/>
      <c r="CQ10" s="137"/>
      <c r="CR10" s="137"/>
      <c r="CS10" s="137"/>
      <c r="CT10" s="137"/>
      <c r="CU10" s="137"/>
      <c r="CV10" s="137"/>
      <c r="CW10" s="137"/>
      <c r="CX10" s="137"/>
      <c r="CY10" s="137"/>
      <c r="CZ10" s="138"/>
      <c r="DA10" s="17"/>
    </row>
    <row r="11" spans="1:105" ht="18" customHeight="1" x14ac:dyDescent="0.15">
      <c r="A11" s="16"/>
      <c r="B11" s="139">
        <f>入力用!B5</f>
        <v>0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  <c r="T11" s="140"/>
      <c r="U11" s="140"/>
      <c r="V11" s="140"/>
      <c r="W11" s="140"/>
      <c r="X11" s="140"/>
      <c r="Y11" s="140"/>
      <c r="Z11" s="140"/>
      <c r="AA11" s="140"/>
      <c r="AB11" s="140"/>
      <c r="AC11" s="140"/>
      <c r="AD11" s="140"/>
      <c r="AE11" s="6"/>
      <c r="AF11" s="6"/>
      <c r="AG11" s="6"/>
      <c r="AH11" s="56"/>
      <c r="AI11" s="17"/>
      <c r="AJ11" s="16"/>
      <c r="AK11" s="139">
        <f>B11</f>
        <v>0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140"/>
      <c r="BC11" s="140"/>
      <c r="BD11" s="140"/>
      <c r="BE11" s="140"/>
      <c r="BF11" s="140"/>
      <c r="BG11" s="140"/>
      <c r="BH11" s="140"/>
      <c r="BI11" s="140"/>
      <c r="BJ11" s="140"/>
      <c r="BK11" s="140"/>
      <c r="BL11" s="140"/>
      <c r="BM11" s="140"/>
      <c r="BN11" s="6"/>
      <c r="BO11" s="6"/>
      <c r="BP11" s="6"/>
      <c r="BQ11" s="56"/>
      <c r="BR11" s="17"/>
      <c r="BS11" s="16"/>
      <c r="BT11" s="139">
        <f>B11</f>
        <v>0</v>
      </c>
      <c r="BU11" s="140"/>
      <c r="BV11" s="140"/>
      <c r="BW11" s="140"/>
      <c r="BX11" s="140"/>
      <c r="BY11" s="140"/>
      <c r="BZ11" s="140"/>
      <c r="CA11" s="140"/>
      <c r="CB11" s="140"/>
      <c r="CC11" s="140"/>
      <c r="CD11" s="140"/>
      <c r="CE11" s="140"/>
      <c r="CF11" s="140"/>
      <c r="CG11" s="140"/>
      <c r="CH11" s="140"/>
      <c r="CI11" s="140"/>
      <c r="CJ11" s="140"/>
      <c r="CK11" s="140"/>
      <c r="CL11" s="140"/>
      <c r="CM11" s="140"/>
      <c r="CN11" s="140"/>
      <c r="CO11" s="140"/>
      <c r="CP11" s="140"/>
      <c r="CQ11" s="140"/>
      <c r="CR11" s="140"/>
      <c r="CS11" s="140"/>
      <c r="CT11" s="140"/>
      <c r="CU11" s="140"/>
      <c r="CV11" s="140"/>
      <c r="CW11" s="6"/>
      <c r="CX11" s="6"/>
      <c r="CY11" s="6"/>
      <c r="CZ11" s="56"/>
      <c r="DA11" s="17"/>
    </row>
    <row r="12" spans="1:105" ht="18" customHeight="1" x14ac:dyDescent="0.15">
      <c r="A12" s="16"/>
      <c r="B12" s="139"/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  <c r="T12" s="140"/>
      <c r="U12" s="140"/>
      <c r="V12" s="140"/>
      <c r="W12" s="140"/>
      <c r="X12" s="140"/>
      <c r="Y12" s="140"/>
      <c r="Z12" s="140"/>
      <c r="AA12" s="140"/>
      <c r="AB12" s="140"/>
      <c r="AC12" s="140"/>
      <c r="AD12" s="140"/>
      <c r="AE12" s="7"/>
      <c r="AF12" s="128" t="s">
        <v>1</v>
      </c>
      <c r="AG12" s="128"/>
      <c r="AH12" s="129"/>
      <c r="AI12" s="17"/>
      <c r="AJ12" s="16"/>
      <c r="AK12" s="139"/>
      <c r="AL12" s="140"/>
      <c r="AM12" s="140"/>
      <c r="AN12" s="140"/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J12" s="140"/>
      <c r="BK12" s="140"/>
      <c r="BL12" s="140"/>
      <c r="BM12" s="140"/>
      <c r="BN12" s="7"/>
      <c r="BO12" s="128" t="s">
        <v>1</v>
      </c>
      <c r="BP12" s="128"/>
      <c r="BQ12" s="129"/>
      <c r="BR12" s="17"/>
      <c r="BS12" s="16"/>
      <c r="BT12" s="139"/>
      <c r="BU12" s="140"/>
      <c r="BV12" s="140"/>
      <c r="BW12" s="140"/>
      <c r="BX12" s="140"/>
      <c r="BY12" s="140"/>
      <c r="BZ12" s="140"/>
      <c r="CA12" s="140"/>
      <c r="CB12" s="140"/>
      <c r="CC12" s="140"/>
      <c r="CD12" s="140"/>
      <c r="CE12" s="140"/>
      <c r="CF12" s="140"/>
      <c r="CG12" s="140"/>
      <c r="CH12" s="140"/>
      <c r="CI12" s="140"/>
      <c r="CJ12" s="140"/>
      <c r="CK12" s="140"/>
      <c r="CL12" s="140"/>
      <c r="CM12" s="140"/>
      <c r="CN12" s="140"/>
      <c r="CO12" s="140"/>
      <c r="CP12" s="140"/>
      <c r="CQ12" s="140"/>
      <c r="CR12" s="140"/>
      <c r="CS12" s="140"/>
      <c r="CT12" s="140"/>
      <c r="CU12" s="140"/>
      <c r="CV12" s="140"/>
      <c r="CW12" s="7"/>
      <c r="CX12" s="128" t="s">
        <v>1</v>
      </c>
      <c r="CY12" s="128"/>
      <c r="CZ12" s="129"/>
      <c r="DA12" s="17"/>
    </row>
    <row r="13" spans="1:105" ht="9.9499999999999993" customHeight="1" x14ac:dyDescent="0.15">
      <c r="A13" s="16"/>
      <c r="B13" s="57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9"/>
      <c r="P13" s="58"/>
      <c r="Q13" s="58"/>
      <c r="R13" s="58"/>
      <c r="S13" s="58"/>
      <c r="T13" s="58"/>
      <c r="U13" s="59"/>
      <c r="V13" s="58"/>
      <c r="W13" s="58"/>
      <c r="X13" s="58"/>
      <c r="Y13" s="58"/>
      <c r="Z13" s="58"/>
      <c r="AA13" s="59"/>
      <c r="AB13" s="58"/>
      <c r="AC13" s="58"/>
      <c r="AD13" s="58"/>
      <c r="AE13" s="58"/>
      <c r="AF13" s="58"/>
      <c r="AG13" s="58"/>
      <c r="AH13" s="60"/>
      <c r="AI13" s="17"/>
      <c r="AJ13" s="16"/>
      <c r="AK13" s="57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9"/>
      <c r="AY13" s="58"/>
      <c r="AZ13" s="58"/>
      <c r="BA13" s="58"/>
      <c r="BB13" s="58"/>
      <c r="BC13" s="58"/>
      <c r="BD13" s="59"/>
      <c r="BE13" s="58"/>
      <c r="BF13" s="58"/>
      <c r="BG13" s="58"/>
      <c r="BH13" s="58"/>
      <c r="BI13" s="58"/>
      <c r="BJ13" s="59"/>
      <c r="BK13" s="58"/>
      <c r="BL13" s="58"/>
      <c r="BM13" s="58"/>
      <c r="BN13" s="58"/>
      <c r="BO13" s="58"/>
      <c r="BP13" s="58"/>
      <c r="BQ13" s="60"/>
      <c r="BR13" s="17"/>
      <c r="BS13" s="16"/>
      <c r="BT13" s="57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9"/>
      <c r="CH13" s="58"/>
      <c r="CI13" s="58"/>
      <c r="CJ13" s="58"/>
      <c r="CK13" s="58"/>
      <c r="CL13" s="58"/>
      <c r="CM13" s="59"/>
      <c r="CN13" s="58"/>
      <c r="CO13" s="58"/>
      <c r="CP13" s="58"/>
      <c r="CQ13" s="58"/>
      <c r="CR13" s="58"/>
      <c r="CS13" s="59"/>
      <c r="CT13" s="58"/>
      <c r="CU13" s="58"/>
      <c r="CV13" s="58"/>
      <c r="CW13" s="58"/>
      <c r="CX13" s="58"/>
      <c r="CY13" s="58"/>
      <c r="CZ13" s="60"/>
      <c r="DA13" s="17"/>
    </row>
    <row r="14" spans="1:105" ht="8.1" customHeight="1" x14ac:dyDescent="0.15">
      <c r="A14" s="16"/>
      <c r="B14" s="200" t="s">
        <v>11</v>
      </c>
      <c r="C14" s="153"/>
      <c r="D14" s="153"/>
      <c r="E14" s="153"/>
      <c r="F14" s="153"/>
      <c r="G14" s="153"/>
      <c r="H14" s="153"/>
      <c r="I14" s="154"/>
      <c r="J14" s="200" t="s">
        <v>12</v>
      </c>
      <c r="K14" s="153"/>
      <c r="L14" s="153"/>
      <c r="M14" s="153"/>
      <c r="N14" s="153"/>
      <c r="O14" s="153"/>
      <c r="P14" s="154"/>
      <c r="Q14" s="200" t="s">
        <v>54</v>
      </c>
      <c r="R14" s="153"/>
      <c r="S14" s="153"/>
      <c r="T14" s="153"/>
      <c r="U14" s="153"/>
      <c r="V14" s="153"/>
      <c r="W14" s="153"/>
      <c r="X14" s="153"/>
      <c r="Y14" s="153"/>
      <c r="Z14" s="154"/>
      <c r="AA14" s="153" t="s">
        <v>55</v>
      </c>
      <c r="AB14" s="153"/>
      <c r="AC14" s="153"/>
      <c r="AD14" s="153"/>
      <c r="AE14" s="153"/>
      <c r="AF14" s="153"/>
      <c r="AG14" s="153"/>
      <c r="AH14" s="154"/>
      <c r="AI14" s="17"/>
      <c r="AJ14" s="16"/>
      <c r="AK14" s="200" t="s">
        <v>11</v>
      </c>
      <c r="AL14" s="153"/>
      <c r="AM14" s="153"/>
      <c r="AN14" s="153"/>
      <c r="AO14" s="153"/>
      <c r="AP14" s="153"/>
      <c r="AQ14" s="153"/>
      <c r="AR14" s="154"/>
      <c r="AS14" s="200" t="s">
        <v>12</v>
      </c>
      <c r="AT14" s="153"/>
      <c r="AU14" s="153"/>
      <c r="AV14" s="153"/>
      <c r="AW14" s="153"/>
      <c r="AX14" s="153"/>
      <c r="AY14" s="154"/>
      <c r="AZ14" s="200" t="s">
        <v>54</v>
      </c>
      <c r="BA14" s="153"/>
      <c r="BB14" s="153"/>
      <c r="BC14" s="153"/>
      <c r="BD14" s="153"/>
      <c r="BE14" s="153"/>
      <c r="BF14" s="153"/>
      <c r="BG14" s="153"/>
      <c r="BH14" s="153"/>
      <c r="BI14" s="154"/>
      <c r="BJ14" s="153" t="s">
        <v>55</v>
      </c>
      <c r="BK14" s="153"/>
      <c r="BL14" s="153"/>
      <c r="BM14" s="153"/>
      <c r="BN14" s="153"/>
      <c r="BO14" s="153"/>
      <c r="BP14" s="153"/>
      <c r="BQ14" s="154"/>
      <c r="BR14" s="17"/>
      <c r="BS14" s="16"/>
      <c r="BT14" s="200" t="s">
        <v>11</v>
      </c>
      <c r="BU14" s="153"/>
      <c r="BV14" s="153"/>
      <c r="BW14" s="153"/>
      <c r="BX14" s="153"/>
      <c r="BY14" s="153"/>
      <c r="BZ14" s="153"/>
      <c r="CA14" s="154"/>
      <c r="CB14" s="200" t="s">
        <v>12</v>
      </c>
      <c r="CC14" s="153"/>
      <c r="CD14" s="153"/>
      <c r="CE14" s="153"/>
      <c r="CF14" s="153"/>
      <c r="CG14" s="153"/>
      <c r="CH14" s="154"/>
      <c r="CI14" s="200" t="s">
        <v>54</v>
      </c>
      <c r="CJ14" s="153"/>
      <c r="CK14" s="153"/>
      <c r="CL14" s="153"/>
      <c r="CM14" s="153"/>
      <c r="CN14" s="153"/>
      <c r="CO14" s="153"/>
      <c r="CP14" s="153"/>
      <c r="CQ14" s="153"/>
      <c r="CR14" s="154"/>
      <c r="CS14" s="153" t="s">
        <v>55</v>
      </c>
      <c r="CT14" s="153"/>
      <c r="CU14" s="153"/>
      <c r="CV14" s="153"/>
      <c r="CW14" s="153"/>
      <c r="CX14" s="153"/>
      <c r="CY14" s="153"/>
      <c r="CZ14" s="154"/>
      <c r="DA14" s="17"/>
    </row>
    <row r="15" spans="1:105" ht="21" customHeight="1" x14ac:dyDescent="0.15">
      <c r="A15" s="16"/>
      <c r="B15" s="155"/>
      <c r="C15" s="156"/>
      <c r="D15" s="157">
        <f>入力用!B9</f>
        <v>0</v>
      </c>
      <c r="E15" s="158"/>
      <c r="F15" s="159" t="s">
        <v>56</v>
      </c>
      <c r="G15" s="160"/>
      <c r="H15" s="160"/>
      <c r="I15" s="160"/>
      <c r="J15" s="161" t="str">
        <f>入力用!B11</f>
        <v>確定申告</v>
      </c>
      <c r="K15" s="161"/>
      <c r="L15" s="161"/>
      <c r="M15" s="161"/>
      <c r="N15" s="161"/>
      <c r="O15" s="161"/>
      <c r="P15" s="161"/>
      <c r="Q15" s="161"/>
      <c r="R15" s="161"/>
      <c r="S15" s="161"/>
      <c r="T15" s="161"/>
      <c r="U15" s="161"/>
      <c r="V15" s="161"/>
      <c r="W15" s="161"/>
      <c r="X15" s="161"/>
      <c r="Y15" s="161"/>
      <c r="Z15" s="161"/>
      <c r="AA15" s="191">
        <f>入力用!B7</f>
        <v>0</v>
      </c>
      <c r="AB15" s="192"/>
      <c r="AC15" s="192"/>
      <c r="AD15" s="192"/>
      <c r="AE15" s="192"/>
      <c r="AF15" s="192"/>
      <c r="AG15" s="192"/>
      <c r="AH15" s="193"/>
      <c r="AI15" s="17"/>
      <c r="AJ15" s="16"/>
      <c r="AK15" s="155"/>
      <c r="AL15" s="156"/>
      <c r="AM15" s="157">
        <f>D15</f>
        <v>0</v>
      </c>
      <c r="AN15" s="158"/>
      <c r="AO15" s="159" t="s">
        <v>56</v>
      </c>
      <c r="AP15" s="160"/>
      <c r="AQ15" s="160"/>
      <c r="AR15" s="160"/>
      <c r="AS15" s="161" t="str">
        <f>J15</f>
        <v>確定申告</v>
      </c>
      <c r="AT15" s="161"/>
      <c r="AU15" s="161"/>
      <c r="AV15" s="161"/>
      <c r="AW15" s="161"/>
      <c r="AX15" s="161"/>
      <c r="AY15" s="161"/>
      <c r="AZ15" s="161"/>
      <c r="BA15" s="161"/>
      <c r="BB15" s="161"/>
      <c r="BC15" s="161"/>
      <c r="BD15" s="161"/>
      <c r="BE15" s="161"/>
      <c r="BF15" s="161"/>
      <c r="BG15" s="161"/>
      <c r="BH15" s="161"/>
      <c r="BI15" s="161"/>
      <c r="BJ15" s="191">
        <f>AA15</f>
        <v>0</v>
      </c>
      <c r="BK15" s="192"/>
      <c r="BL15" s="192"/>
      <c r="BM15" s="192"/>
      <c r="BN15" s="192"/>
      <c r="BO15" s="192"/>
      <c r="BP15" s="192"/>
      <c r="BQ15" s="193"/>
      <c r="BR15" s="17"/>
      <c r="BS15" s="16"/>
      <c r="BT15" s="155"/>
      <c r="BU15" s="156"/>
      <c r="BV15" s="157">
        <f>D15</f>
        <v>0</v>
      </c>
      <c r="BW15" s="158"/>
      <c r="BX15" s="159" t="s">
        <v>56</v>
      </c>
      <c r="BY15" s="160"/>
      <c r="BZ15" s="160"/>
      <c r="CA15" s="160"/>
      <c r="CB15" s="161" t="str">
        <f>J15</f>
        <v>確定申告</v>
      </c>
      <c r="CC15" s="161"/>
      <c r="CD15" s="161"/>
      <c r="CE15" s="161"/>
      <c r="CF15" s="161"/>
      <c r="CG15" s="161"/>
      <c r="CH15" s="161"/>
      <c r="CI15" s="161"/>
      <c r="CJ15" s="161"/>
      <c r="CK15" s="161"/>
      <c r="CL15" s="161"/>
      <c r="CM15" s="161"/>
      <c r="CN15" s="161"/>
      <c r="CO15" s="161"/>
      <c r="CP15" s="161"/>
      <c r="CQ15" s="161"/>
      <c r="CR15" s="161"/>
      <c r="CS15" s="191">
        <f>AA15</f>
        <v>0</v>
      </c>
      <c r="CT15" s="192"/>
      <c r="CU15" s="192"/>
      <c r="CV15" s="192"/>
      <c r="CW15" s="192"/>
      <c r="CX15" s="192"/>
      <c r="CY15" s="192"/>
      <c r="CZ15" s="193"/>
      <c r="DA15" s="17"/>
    </row>
    <row r="16" spans="1:105" ht="8.1" customHeight="1" x14ac:dyDescent="0.15">
      <c r="A16" s="16"/>
      <c r="B16" s="194" t="s">
        <v>57</v>
      </c>
      <c r="C16" s="195"/>
      <c r="D16" s="195"/>
      <c r="E16" s="195"/>
      <c r="F16" s="195"/>
      <c r="G16" s="195"/>
      <c r="H16" s="195"/>
      <c r="I16" s="195"/>
      <c r="J16" s="195"/>
      <c r="K16" s="195"/>
      <c r="L16" s="195"/>
      <c r="M16" s="195"/>
      <c r="N16" s="195"/>
      <c r="O16" s="195"/>
      <c r="P16" s="195"/>
      <c r="Q16" s="195"/>
      <c r="R16" s="195"/>
      <c r="S16" s="195"/>
      <c r="T16" s="195"/>
      <c r="U16" s="195"/>
      <c r="V16" s="195"/>
      <c r="W16" s="195"/>
      <c r="X16" s="195"/>
      <c r="Y16" s="195"/>
      <c r="Z16" s="195"/>
      <c r="AA16" s="195"/>
      <c r="AB16" s="195"/>
      <c r="AC16" s="195"/>
      <c r="AD16" s="195"/>
      <c r="AE16" s="195"/>
      <c r="AF16" s="195"/>
      <c r="AG16" s="195"/>
      <c r="AH16" s="196"/>
      <c r="AI16" s="17"/>
      <c r="AJ16" s="16"/>
      <c r="AK16" s="194" t="s">
        <v>57</v>
      </c>
      <c r="AL16" s="195"/>
      <c r="AM16" s="195"/>
      <c r="AN16" s="195"/>
      <c r="AO16" s="195"/>
      <c r="AP16" s="195"/>
      <c r="AQ16" s="195"/>
      <c r="AR16" s="195"/>
      <c r="AS16" s="195"/>
      <c r="AT16" s="195"/>
      <c r="AU16" s="195"/>
      <c r="AV16" s="195"/>
      <c r="AW16" s="195"/>
      <c r="AX16" s="195"/>
      <c r="AY16" s="195"/>
      <c r="AZ16" s="195"/>
      <c r="BA16" s="195"/>
      <c r="BB16" s="195"/>
      <c r="BC16" s="195"/>
      <c r="BD16" s="195"/>
      <c r="BE16" s="195"/>
      <c r="BF16" s="195"/>
      <c r="BG16" s="195"/>
      <c r="BH16" s="195"/>
      <c r="BI16" s="195"/>
      <c r="BJ16" s="195"/>
      <c r="BK16" s="195"/>
      <c r="BL16" s="195"/>
      <c r="BM16" s="195"/>
      <c r="BN16" s="195"/>
      <c r="BO16" s="195"/>
      <c r="BP16" s="195"/>
      <c r="BQ16" s="196"/>
      <c r="BR16" s="17"/>
      <c r="BS16" s="16"/>
      <c r="BT16" s="194" t="s">
        <v>57</v>
      </c>
      <c r="BU16" s="195"/>
      <c r="BV16" s="195"/>
      <c r="BW16" s="195"/>
      <c r="BX16" s="195"/>
      <c r="BY16" s="195"/>
      <c r="BZ16" s="195"/>
      <c r="CA16" s="195"/>
      <c r="CB16" s="195"/>
      <c r="CC16" s="195"/>
      <c r="CD16" s="195"/>
      <c r="CE16" s="195"/>
      <c r="CF16" s="195"/>
      <c r="CG16" s="195"/>
      <c r="CH16" s="195"/>
      <c r="CI16" s="195"/>
      <c r="CJ16" s="195"/>
      <c r="CK16" s="195"/>
      <c r="CL16" s="195"/>
      <c r="CM16" s="195"/>
      <c r="CN16" s="195"/>
      <c r="CO16" s="195"/>
      <c r="CP16" s="195"/>
      <c r="CQ16" s="195"/>
      <c r="CR16" s="195"/>
      <c r="CS16" s="195"/>
      <c r="CT16" s="195"/>
      <c r="CU16" s="195"/>
      <c r="CV16" s="195"/>
      <c r="CW16" s="195"/>
      <c r="CX16" s="195"/>
      <c r="CY16" s="195"/>
      <c r="CZ16" s="196"/>
      <c r="DA16" s="17"/>
    </row>
    <row r="17" spans="1:256" ht="21" customHeight="1" x14ac:dyDescent="0.15">
      <c r="A17" s="16"/>
      <c r="B17" s="191"/>
      <c r="C17" s="192"/>
      <c r="D17" s="61">
        <f>入力用!C13</f>
        <v>0</v>
      </c>
      <c r="E17" s="62"/>
      <c r="F17" s="61" t="s">
        <v>58</v>
      </c>
      <c r="G17" s="62"/>
      <c r="H17" s="61">
        <f>入力用!E13</f>
        <v>0</v>
      </c>
      <c r="I17" s="62"/>
      <c r="J17" s="61" t="s">
        <v>59</v>
      </c>
      <c r="K17" s="62"/>
      <c r="L17" s="61">
        <f>入力用!G13</f>
        <v>0</v>
      </c>
      <c r="M17" s="62"/>
      <c r="N17" s="61" t="s">
        <v>60</v>
      </c>
      <c r="O17" s="62"/>
      <c r="P17" s="61" t="s">
        <v>61</v>
      </c>
      <c r="Q17" s="63"/>
      <c r="R17" s="192"/>
      <c r="S17" s="192"/>
      <c r="T17" s="192"/>
      <c r="U17" s="62"/>
      <c r="V17" s="61">
        <f>入力用!K13</f>
        <v>0</v>
      </c>
      <c r="W17" s="62"/>
      <c r="X17" s="61" t="s">
        <v>58</v>
      </c>
      <c r="Y17" s="62"/>
      <c r="Z17" s="61">
        <f>入力用!M13</f>
        <v>0</v>
      </c>
      <c r="AA17" s="62"/>
      <c r="AB17" s="61" t="s">
        <v>59</v>
      </c>
      <c r="AC17" s="62"/>
      <c r="AD17" s="61">
        <f>入力用!O13</f>
        <v>0</v>
      </c>
      <c r="AE17" s="62"/>
      <c r="AF17" s="61" t="s">
        <v>60</v>
      </c>
      <c r="AG17" s="64"/>
      <c r="AH17" s="65"/>
      <c r="AI17" s="17"/>
      <c r="AJ17" s="16"/>
      <c r="AK17" s="191"/>
      <c r="AL17" s="192"/>
      <c r="AM17" s="61">
        <f>D17</f>
        <v>0</v>
      </c>
      <c r="AN17" s="62"/>
      <c r="AO17" s="61" t="s">
        <v>58</v>
      </c>
      <c r="AP17" s="62"/>
      <c r="AQ17" s="61">
        <f>H17</f>
        <v>0</v>
      </c>
      <c r="AR17" s="62"/>
      <c r="AS17" s="61" t="s">
        <v>59</v>
      </c>
      <c r="AT17" s="62"/>
      <c r="AU17" s="61">
        <f>L17</f>
        <v>0</v>
      </c>
      <c r="AV17" s="62"/>
      <c r="AW17" s="61" t="s">
        <v>60</v>
      </c>
      <c r="AX17" s="62"/>
      <c r="AY17" s="61" t="s">
        <v>61</v>
      </c>
      <c r="AZ17" s="63"/>
      <c r="BA17" s="192"/>
      <c r="BB17" s="192"/>
      <c r="BC17" s="192"/>
      <c r="BD17" s="62"/>
      <c r="BE17" s="61">
        <f>V17</f>
        <v>0</v>
      </c>
      <c r="BF17" s="62"/>
      <c r="BG17" s="61" t="s">
        <v>58</v>
      </c>
      <c r="BH17" s="62"/>
      <c r="BI17" s="61">
        <f>Z17</f>
        <v>0</v>
      </c>
      <c r="BJ17" s="62"/>
      <c r="BK17" s="61" t="s">
        <v>59</v>
      </c>
      <c r="BL17" s="62"/>
      <c r="BM17" s="61">
        <f>AD17</f>
        <v>0</v>
      </c>
      <c r="BN17" s="62"/>
      <c r="BO17" s="61" t="s">
        <v>60</v>
      </c>
      <c r="BP17" s="64"/>
      <c r="BQ17" s="65"/>
      <c r="BR17" s="17"/>
      <c r="BS17" s="16"/>
      <c r="BT17" s="191"/>
      <c r="BU17" s="192"/>
      <c r="BV17" s="61">
        <f>D17</f>
        <v>0</v>
      </c>
      <c r="BW17" s="62"/>
      <c r="BX17" s="61" t="s">
        <v>58</v>
      </c>
      <c r="BY17" s="62"/>
      <c r="BZ17" s="61">
        <f>H17</f>
        <v>0</v>
      </c>
      <c r="CA17" s="62"/>
      <c r="CB17" s="61" t="s">
        <v>59</v>
      </c>
      <c r="CC17" s="62"/>
      <c r="CD17" s="61">
        <f>L17</f>
        <v>0</v>
      </c>
      <c r="CE17" s="62"/>
      <c r="CF17" s="61" t="s">
        <v>60</v>
      </c>
      <c r="CG17" s="62"/>
      <c r="CH17" s="61" t="s">
        <v>61</v>
      </c>
      <c r="CI17" s="63"/>
      <c r="CJ17" s="192"/>
      <c r="CK17" s="192"/>
      <c r="CL17" s="192"/>
      <c r="CM17" s="62"/>
      <c r="CN17" s="61">
        <f>V17</f>
        <v>0</v>
      </c>
      <c r="CO17" s="62"/>
      <c r="CP17" s="61" t="s">
        <v>58</v>
      </c>
      <c r="CQ17" s="62"/>
      <c r="CR17" s="61">
        <f>Z17</f>
        <v>0</v>
      </c>
      <c r="CS17" s="62"/>
      <c r="CT17" s="61" t="s">
        <v>59</v>
      </c>
      <c r="CU17" s="62"/>
      <c r="CV17" s="61">
        <f>AD17</f>
        <v>0</v>
      </c>
      <c r="CW17" s="62"/>
      <c r="CX17" s="61" t="s">
        <v>60</v>
      </c>
      <c r="CY17" s="64"/>
      <c r="CZ17" s="65"/>
      <c r="DA17" s="17"/>
    </row>
    <row r="18" spans="1:256" ht="3" customHeight="1" x14ac:dyDescent="0.15">
      <c r="A18" s="16"/>
      <c r="B18" s="6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45"/>
      <c r="P18" s="2"/>
      <c r="Q18" s="2"/>
      <c r="R18" s="2"/>
      <c r="S18" s="2"/>
      <c r="T18" s="2"/>
      <c r="U18" s="45"/>
      <c r="V18" s="2"/>
      <c r="W18" s="2"/>
      <c r="X18" s="2"/>
      <c r="Y18" s="2"/>
      <c r="Z18" s="2"/>
      <c r="AA18" s="45"/>
      <c r="AB18" s="2"/>
      <c r="AC18" s="2"/>
      <c r="AD18" s="2"/>
      <c r="AE18" s="2"/>
      <c r="AF18" s="2"/>
      <c r="AG18" s="2"/>
      <c r="AH18" s="78"/>
      <c r="AI18" s="17"/>
      <c r="AJ18" s="16"/>
      <c r="AK18" s="64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45"/>
      <c r="AY18" s="2"/>
      <c r="AZ18" s="2"/>
      <c r="BA18" s="2"/>
      <c r="BB18" s="2"/>
      <c r="BC18" s="2"/>
      <c r="BD18" s="45"/>
      <c r="BE18" s="2"/>
      <c r="BF18" s="2"/>
      <c r="BG18" s="2"/>
      <c r="BH18" s="2"/>
      <c r="BI18" s="2"/>
      <c r="BJ18" s="45"/>
      <c r="BK18" s="2"/>
      <c r="BL18" s="2"/>
      <c r="BM18" s="2"/>
      <c r="BN18" s="2"/>
      <c r="BO18" s="2"/>
      <c r="BP18" s="2"/>
      <c r="BQ18" s="78"/>
      <c r="BR18" s="17"/>
      <c r="BS18" s="16"/>
      <c r="BT18" s="64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45"/>
      <c r="CH18" s="2"/>
      <c r="CI18" s="2"/>
      <c r="CJ18" s="2"/>
      <c r="CK18" s="2"/>
      <c r="CL18" s="2"/>
      <c r="CM18" s="45"/>
      <c r="CN18" s="2"/>
      <c r="CO18" s="2"/>
      <c r="CP18" s="2"/>
      <c r="CQ18" s="2"/>
      <c r="CR18" s="2"/>
      <c r="CS18" s="45"/>
      <c r="CT18" s="2"/>
      <c r="CU18" s="2"/>
      <c r="CV18" s="2"/>
      <c r="CW18" s="2"/>
      <c r="CX18" s="2"/>
      <c r="CY18" s="2"/>
      <c r="CZ18" s="78"/>
      <c r="DA18" s="17"/>
    </row>
    <row r="19" spans="1:256" ht="2.1" customHeight="1" x14ac:dyDescent="0.15">
      <c r="A19" s="16"/>
      <c r="B19" s="141" t="s">
        <v>7</v>
      </c>
      <c r="C19" s="142"/>
      <c r="D19" s="142"/>
      <c r="E19" s="142"/>
      <c r="F19" s="142"/>
      <c r="G19" s="142"/>
      <c r="H19" s="143"/>
      <c r="I19" s="70"/>
      <c r="J19" s="71"/>
      <c r="K19" s="72"/>
      <c r="L19" s="72"/>
      <c r="M19" s="72"/>
      <c r="N19" s="72"/>
      <c r="O19" s="73"/>
      <c r="P19" s="72"/>
      <c r="Q19" s="72"/>
      <c r="R19" s="72"/>
      <c r="S19" s="72"/>
      <c r="T19" s="72"/>
      <c r="U19" s="73"/>
      <c r="V19" s="72"/>
      <c r="W19" s="72"/>
      <c r="X19" s="72"/>
      <c r="Y19" s="72"/>
      <c r="Z19" s="72"/>
      <c r="AA19" s="73"/>
      <c r="AB19" s="72"/>
      <c r="AC19" s="72"/>
      <c r="AD19" s="72"/>
      <c r="AE19" s="72"/>
      <c r="AF19" s="72"/>
      <c r="AG19" s="72"/>
      <c r="AH19" s="74"/>
      <c r="AI19" s="17"/>
      <c r="AJ19" s="16"/>
      <c r="AK19" s="141" t="s">
        <v>7</v>
      </c>
      <c r="AL19" s="142"/>
      <c r="AM19" s="142"/>
      <c r="AN19" s="142"/>
      <c r="AO19" s="142"/>
      <c r="AP19" s="142"/>
      <c r="AQ19" s="143"/>
      <c r="AR19" s="70"/>
      <c r="AS19" s="71"/>
      <c r="AT19" s="72"/>
      <c r="AU19" s="72"/>
      <c r="AV19" s="72"/>
      <c r="AW19" s="72"/>
      <c r="AX19" s="73"/>
      <c r="AY19" s="72"/>
      <c r="AZ19" s="72"/>
      <c r="BA19" s="72"/>
      <c r="BB19" s="72"/>
      <c r="BC19" s="72"/>
      <c r="BD19" s="73"/>
      <c r="BE19" s="72"/>
      <c r="BF19" s="72"/>
      <c r="BG19" s="72"/>
      <c r="BH19" s="72"/>
      <c r="BI19" s="72"/>
      <c r="BJ19" s="73"/>
      <c r="BK19" s="72"/>
      <c r="BL19" s="72"/>
      <c r="BM19" s="72"/>
      <c r="BN19" s="72"/>
      <c r="BO19" s="72"/>
      <c r="BP19" s="72"/>
      <c r="BQ19" s="74"/>
      <c r="BR19" s="17"/>
      <c r="BS19" s="16"/>
      <c r="BT19" s="141" t="s">
        <v>7</v>
      </c>
      <c r="BU19" s="142"/>
      <c r="BV19" s="142"/>
      <c r="BW19" s="142"/>
      <c r="BX19" s="142"/>
      <c r="BY19" s="142"/>
      <c r="BZ19" s="143"/>
      <c r="CA19" s="70"/>
      <c r="CB19" s="71"/>
      <c r="CC19" s="72"/>
      <c r="CD19" s="72"/>
      <c r="CE19" s="72"/>
      <c r="CF19" s="72"/>
      <c r="CG19" s="73"/>
      <c r="CH19" s="72"/>
      <c r="CI19" s="72"/>
      <c r="CJ19" s="72"/>
      <c r="CK19" s="72"/>
      <c r="CL19" s="72"/>
      <c r="CM19" s="73"/>
      <c r="CN19" s="72"/>
      <c r="CO19" s="72"/>
      <c r="CP19" s="72"/>
      <c r="CQ19" s="72"/>
      <c r="CR19" s="72"/>
      <c r="CS19" s="73"/>
      <c r="CT19" s="72"/>
      <c r="CU19" s="72"/>
      <c r="CV19" s="72"/>
      <c r="CW19" s="72"/>
      <c r="CX19" s="72"/>
      <c r="CY19" s="72"/>
      <c r="CZ19" s="74"/>
      <c r="DA19" s="17"/>
    </row>
    <row r="20" spans="1:256" ht="21" customHeight="1" x14ac:dyDescent="0.15">
      <c r="A20" s="16"/>
      <c r="B20" s="144"/>
      <c r="C20" s="145"/>
      <c r="D20" s="145"/>
      <c r="E20" s="145"/>
      <c r="F20" s="145"/>
      <c r="G20" s="145"/>
      <c r="H20" s="146"/>
      <c r="I20" s="3"/>
      <c r="J20" s="67">
        <v>1</v>
      </c>
      <c r="K20" s="2"/>
      <c r="L20" s="43" t="str">
        <f>IF(9999999999&lt;入力用!$I$17,(RIGHT(入力用!$I$17,11)-RIGHT(入力用!$I$17,10))/10000000000,IF(AND(入力用!B17&lt;0,COUNTIF(N20:AF20,"-")=0),"-",""))</f>
        <v/>
      </c>
      <c r="M20" s="44"/>
      <c r="N20" s="43" t="str">
        <f>IF(999999999&lt;入力用!$I$17,(RIGHT(入力用!$I$17,10)-RIGHT(入力用!$I$17,9))/1000000000,IF(AND(入力用!B17&lt;0,COUNTIF(P20:AF21,"-")=0),"-",""))</f>
        <v/>
      </c>
      <c r="O20" s="46" t="s">
        <v>48</v>
      </c>
      <c r="P20" s="43" t="str">
        <f>IF(99999999&lt;入力用!$I$17,(RIGHT(入力用!$I$17,9)-RIGHT(入力用!$I$17,8))/100000000,IF(AND(入力用!B17&lt;0,COUNTIF(R20:AF20,"-")=0),"-",""))</f>
        <v/>
      </c>
      <c r="Q20" s="44"/>
      <c r="R20" s="43" t="str">
        <f>IF(9999999&lt;入力用!$I$17,(RIGHT(入力用!$I$17,8)-RIGHT(入力用!$I$17,7))/10000000,IF(AND(入力用!B17&lt;0,COUNTIF(T20:AF20,"-")=0),"-",""))</f>
        <v/>
      </c>
      <c r="S20" s="44"/>
      <c r="T20" s="43" t="str">
        <f>IF(999999&lt;入力用!$I$17,(RIGHT(入力用!$I$17,7)-RIGHT(入力用!$I$17,6))/1000000,IF(AND(入力用!B17&lt;0,COUNTIF(V20:AF20,"-")=0),"-",""))</f>
        <v/>
      </c>
      <c r="U20" s="46" t="s">
        <v>48</v>
      </c>
      <c r="V20" s="43" t="str">
        <f>IF(99999&lt;入力用!$I$17,(RIGHT(入力用!$I$17,6)-RIGHT(入力用!$I$17,5))/100000,IF(AND(入力用!B17&lt;0,COUNTIF(X20:AF20,"-")=0),"-",""))</f>
        <v/>
      </c>
      <c r="W20" s="44"/>
      <c r="X20" s="43" t="str">
        <f>IF(9999&lt;入力用!$I$17,(RIGHT(入力用!$I$17,5)-RIGHT(入力用!$I$17,4))/10000,IF(AND(入力用!B17&lt;0,COUNTIF(Z20:AF20,"-")=0),"-",""))</f>
        <v/>
      </c>
      <c r="Y20" s="44"/>
      <c r="Z20" s="43" t="str">
        <f>IF(999&lt;入力用!$I$17,(RIGHT(入力用!$I$17,4)-RIGHT(入力用!$I$17,3))/1000,IF(AND(入力用!B17&lt;0,COUNTIF(AB20:AF20,"-")=0),"-",""))</f>
        <v/>
      </c>
      <c r="AA20" s="46" t="s">
        <v>48</v>
      </c>
      <c r="AB20" s="43" t="str">
        <f>IF(99&lt;入力用!$I$17,(RIGHT(入力用!$I$17,3)-RIGHT(入力用!$I$17,2))/100,"")</f>
        <v/>
      </c>
      <c r="AC20" s="44"/>
      <c r="AD20" s="43" t="str">
        <f>IF(9&lt;入力用!$I$17,(RIGHT(入力用!$I$17,2)-RIGHT(入力用!$I$17,1))/10,"")</f>
        <v/>
      </c>
      <c r="AE20" s="44"/>
      <c r="AF20" s="43" t="str">
        <f>IF(0&lt;入力用!$I$17,(RIGHT(入力用!$I$17,1)),"")</f>
        <v/>
      </c>
      <c r="AG20" s="2"/>
      <c r="AH20" s="75" t="s">
        <v>3</v>
      </c>
      <c r="AI20" s="17"/>
      <c r="AJ20" s="16"/>
      <c r="AK20" s="144"/>
      <c r="AL20" s="145"/>
      <c r="AM20" s="145"/>
      <c r="AN20" s="145"/>
      <c r="AO20" s="145"/>
      <c r="AP20" s="145"/>
      <c r="AQ20" s="146"/>
      <c r="AR20" s="3"/>
      <c r="AS20" s="67">
        <v>1</v>
      </c>
      <c r="AT20" s="2"/>
      <c r="AU20" s="43" t="str">
        <f>IF(9999999999&lt;入力用!$I$17,(RIGHT(入力用!$I$17,11)-RIGHT(入力用!$I$17,10))/10000000000,IF(AND(入力用!AK17&lt;0,COUNTIF(AW20:BO20,"-")=0),"-",""))</f>
        <v/>
      </c>
      <c r="AV20" s="44"/>
      <c r="AW20" s="43" t="str">
        <f>IF(999999999&lt;入力用!$I$17,(RIGHT(入力用!$I$17,10)-RIGHT(入力用!$I$17,9))/1000000000,IF(AND(入力用!AK17&lt;0,COUNTIF(AY20:BO21,"-")=0),"-",""))</f>
        <v/>
      </c>
      <c r="AX20" s="46" t="s">
        <v>48</v>
      </c>
      <c r="AY20" s="43" t="str">
        <f>IF(99999999&lt;入力用!$I$17,(RIGHT(入力用!$I$17,9)-RIGHT(入力用!$I$17,8))/100000000,IF(AND(入力用!AK17&lt;0,COUNTIF(BA20:BO20,"-")=0),"-",""))</f>
        <v/>
      </c>
      <c r="AZ20" s="44"/>
      <c r="BA20" s="43" t="str">
        <f>IF(9999999&lt;入力用!$I$17,(RIGHT(入力用!$I$17,8)-RIGHT(入力用!$I$17,7))/10000000,IF(AND(入力用!AK17&lt;0,COUNTIF(BC20:BO20,"-")=0),"-",""))</f>
        <v/>
      </c>
      <c r="BB20" s="44"/>
      <c r="BC20" s="43" t="str">
        <f>IF(999999&lt;入力用!$I$17,(RIGHT(入力用!$I$17,7)-RIGHT(入力用!$I$17,6))/1000000,IF(AND(入力用!AK17&lt;0,COUNTIF(BE20:BO20,"-")=0),"-",""))</f>
        <v/>
      </c>
      <c r="BD20" s="46" t="s">
        <v>48</v>
      </c>
      <c r="BE20" s="43" t="str">
        <f>IF(99999&lt;入力用!$I$17,(RIGHT(入力用!$I$17,6)-RIGHT(入力用!$I$17,5))/100000,IF(AND(入力用!AK17&lt;0,COUNTIF(BG20:BO20,"-")=0),"-",""))</f>
        <v/>
      </c>
      <c r="BF20" s="44"/>
      <c r="BG20" s="43" t="str">
        <f>IF(9999&lt;入力用!$I$17,(RIGHT(入力用!$I$17,5)-RIGHT(入力用!$I$17,4))/10000,IF(AND(入力用!AK17&lt;0,COUNTIF(BI20:BO20,"-")=0),"-",""))</f>
        <v/>
      </c>
      <c r="BH20" s="44"/>
      <c r="BI20" s="43" t="str">
        <f>IF(999&lt;入力用!$I$17,(RIGHT(入力用!$I$17,4)-RIGHT(入力用!$I$17,3))/1000,IF(AND(入力用!AK17&lt;0,COUNTIF(BK20:BO20,"-")=0),"-",""))</f>
        <v/>
      </c>
      <c r="BJ20" s="46" t="s">
        <v>48</v>
      </c>
      <c r="BK20" s="43" t="str">
        <f>IF(99&lt;入力用!$I$17,(RIGHT(入力用!$I$17,3)-RIGHT(入力用!$I$17,2))/100,"")</f>
        <v/>
      </c>
      <c r="BL20" s="44"/>
      <c r="BM20" s="43" t="str">
        <f>IF(9&lt;入力用!$I$17,(RIGHT(入力用!$I$17,2)-RIGHT(入力用!$I$17,1))/10,"")</f>
        <v/>
      </c>
      <c r="BN20" s="44"/>
      <c r="BO20" s="43" t="str">
        <f>IF(0&lt;入力用!$I$17,(RIGHT(入力用!$I$17,1)),"")</f>
        <v/>
      </c>
      <c r="BP20" s="2"/>
      <c r="BQ20" s="75" t="s">
        <v>3</v>
      </c>
      <c r="BR20" s="17"/>
      <c r="BS20" s="16"/>
      <c r="BT20" s="144"/>
      <c r="BU20" s="145"/>
      <c r="BV20" s="145"/>
      <c r="BW20" s="145"/>
      <c r="BX20" s="145"/>
      <c r="BY20" s="145"/>
      <c r="BZ20" s="146"/>
      <c r="CA20" s="3"/>
      <c r="CB20" s="67">
        <v>1</v>
      </c>
      <c r="CC20" s="2"/>
      <c r="CD20" s="43" t="str">
        <f>IF(9999999999&lt;入力用!$I$17,(RIGHT(入力用!$I$17,11)-RIGHT(入力用!$I$17,10))/10000000000,IF(AND(入力用!BT17&lt;0,COUNTIF(CF20:CX20,"-")=0),"-",""))</f>
        <v/>
      </c>
      <c r="CE20" s="44"/>
      <c r="CF20" s="43" t="str">
        <f>IF(999999999&lt;入力用!$I$17,(RIGHT(入力用!$I$17,10)-RIGHT(入力用!$I$17,9))/1000000000,IF(AND(入力用!BT17&lt;0,COUNTIF(CH20:CX21,"-")=0),"-",""))</f>
        <v/>
      </c>
      <c r="CG20" s="46" t="s">
        <v>48</v>
      </c>
      <c r="CH20" s="43" t="str">
        <f>IF(99999999&lt;入力用!$I$17,(RIGHT(入力用!$I$17,9)-RIGHT(入力用!$I$17,8))/100000000,IF(AND(入力用!BT17&lt;0,COUNTIF(CJ20:CX20,"-")=0),"-",""))</f>
        <v/>
      </c>
      <c r="CI20" s="44"/>
      <c r="CJ20" s="43" t="str">
        <f>IF(9999999&lt;入力用!$I$17,(RIGHT(入力用!$I$17,8)-RIGHT(入力用!$I$17,7))/10000000,IF(AND(入力用!BT17&lt;0,COUNTIF(CL20:CX20,"-")=0),"-",""))</f>
        <v/>
      </c>
      <c r="CK20" s="44"/>
      <c r="CL20" s="43" t="str">
        <f>IF(999999&lt;入力用!$I$17,(RIGHT(入力用!$I$17,7)-RIGHT(入力用!$I$17,6))/1000000,IF(AND(入力用!BT17&lt;0,COUNTIF(CN20:CX20,"-")=0),"-",""))</f>
        <v/>
      </c>
      <c r="CM20" s="46" t="s">
        <v>48</v>
      </c>
      <c r="CN20" s="43" t="str">
        <f>IF(99999&lt;入力用!$I$17,(RIGHT(入力用!$I$17,6)-RIGHT(入力用!$I$17,5))/100000,IF(AND(入力用!BT17&lt;0,COUNTIF(CP20:CX20,"-")=0),"-",""))</f>
        <v/>
      </c>
      <c r="CO20" s="44"/>
      <c r="CP20" s="43" t="str">
        <f>IF(9999&lt;入力用!$I$17,(RIGHT(入力用!$I$17,5)-RIGHT(入力用!$I$17,4))/10000,IF(AND(入力用!BT17&lt;0,COUNTIF(CR20:CX20,"-")=0),"-",""))</f>
        <v/>
      </c>
      <c r="CQ20" s="44"/>
      <c r="CR20" s="43" t="str">
        <f>IF(999&lt;入力用!$I$17,(RIGHT(入力用!$I$17,4)-RIGHT(入力用!$I$17,3))/1000,IF(AND(入力用!BT17&lt;0,COUNTIF(CT20:CX20,"-")=0),"-",""))</f>
        <v/>
      </c>
      <c r="CS20" s="46" t="s">
        <v>48</v>
      </c>
      <c r="CT20" s="43" t="str">
        <f>IF(99&lt;入力用!$I$17,(RIGHT(入力用!$I$17,3)-RIGHT(入力用!$I$17,2))/100,"")</f>
        <v/>
      </c>
      <c r="CU20" s="44"/>
      <c r="CV20" s="43" t="str">
        <f>IF(9&lt;入力用!$I$17,(RIGHT(入力用!$I$17,2)-RIGHT(入力用!$I$17,1))/10,"")</f>
        <v/>
      </c>
      <c r="CW20" s="44"/>
      <c r="CX20" s="43" t="str">
        <f>IF(0&lt;入力用!$I$17,(RIGHT(入力用!$I$17,1)),"")</f>
        <v/>
      </c>
      <c r="CY20" s="2"/>
      <c r="CZ20" s="75" t="s">
        <v>3</v>
      </c>
      <c r="DA20" s="17"/>
    </row>
    <row r="21" spans="1:256" ht="2.1" customHeight="1" x14ac:dyDescent="0.15">
      <c r="A21" s="16"/>
      <c r="B21" s="147"/>
      <c r="C21" s="148"/>
      <c r="D21" s="148"/>
      <c r="E21" s="148"/>
      <c r="F21" s="148"/>
      <c r="G21" s="148"/>
      <c r="H21" s="149"/>
      <c r="I21" s="76"/>
      <c r="J21" s="77"/>
      <c r="K21" s="58"/>
      <c r="L21" s="96"/>
      <c r="M21" s="96"/>
      <c r="N21" s="96"/>
      <c r="O21" s="97"/>
      <c r="P21" s="96"/>
      <c r="Q21" s="96"/>
      <c r="R21" s="96"/>
      <c r="S21" s="96"/>
      <c r="T21" s="96"/>
      <c r="U21" s="97"/>
      <c r="V21" s="96"/>
      <c r="W21" s="96"/>
      <c r="X21" s="96"/>
      <c r="Y21" s="96"/>
      <c r="Z21" s="96"/>
      <c r="AA21" s="97"/>
      <c r="AB21" s="96"/>
      <c r="AC21" s="96"/>
      <c r="AD21" s="96"/>
      <c r="AE21" s="96"/>
      <c r="AF21" s="96"/>
      <c r="AG21" s="58"/>
      <c r="AH21" s="60"/>
      <c r="AI21" s="17"/>
      <c r="AJ21" s="16"/>
      <c r="AK21" s="147"/>
      <c r="AL21" s="148"/>
      <c r="AM21" s="148"/>
      <c r="AN21" s="148"/>
      <c r="AO21" s="148"/>
      <c r="AP21" s="148"/>
      <c r="AQ21" s="149"/>
      <c r="AR21" s="76"/>
      <c r="AS21" s="77"/>
      <c r="AT21" s="58"/>
      <c r="AU21" s="96"/>
      <c r="AV21" s="96"/>
      <c r="AW21" s="96"/>
      <c r="AX21" s="97"/>
      <c r="AY21" s="96"/>
      <c r="AZ21" s="96"/>
      <c r="BA21" s="96"/>
      <c r="BB21" s="96"/>
      <c r="BC21" s="96"/>
      <c r="BD21" s="97"/>
      <c r="BE21" s="96"/>
      <c r="BF21" s="96"/>
      <c r="BG21" s="96"/>
      <c r="BH21" s="96"/>
      <c r="BI21" s="96"/>
      <c r="BJ21" s="97"/>
      <c r="BK21" s="96"/>
      <c r="BL21" s="96"/>
      <c r="BM21" s="96"/>
      <c r="BN21" s="96"/>
      <c r="BO21" s="96"/>
      <c r="BP21" s="58"/>
      <c r="BQ21" s="60"/>
      <c r="BR21" s="17"/>
      <c r="BS21" s="16"/>
      <c r="BT21" s="147"/>
      <c r="BU21" s="148"/>
      <c r="BV21" s="148"/>
      <c r="BW21" s="148"/>
      <c r="BX21" s="148"/>
      <c r="BY21" s="148"/>
      <c r="BZ21" s="149"/>
      <c r="CA21" s="76"/>
      <c r="CB21" s="77"/>
      <c r="CC21" s="58"/>
      <c r="CD21" s="96"/>
      <c r="CE21" s="96"/>
      <c r="CF21" s="96"/>
      <c r="CG21" s="97"/>
      <c r="CH21" s="96"/>
      <c r="CI21" s="96"/>
      <c r="CJ21" s="96"/>
      <c r="CK21" s="96"/>
      <c r="CL21" s="96"/>
      <c r="CM21" s="97"/>
      <c r="CN21" s="96"/>
      <c r="CO21" s="96"/>
      <c r="CP21" s="96"/>
      <c r="CQ21" s="96"/>
      <c r="CR21" s="96"/>
      <c r="CS21" s="97"/>
      <c r="CT21" s="96"/>
      <c r="CU21" s="96"/>
      <c r="CV21" s="96"/>
      <c r="CW21" s="96"/>
      <c r="CX21" s="96"/>
      <c r="CY21" s="58"/>
      <c r="CZ21" s="60"/>
      <c r="DA21" s="17"/>
    </row>
    <row r="22" spans="1:256" ht="2.1" customHeight="1" x14ac:dyDescent="0.15">
      <c r="A22" s="16"/>
      <c r="B22" s="141" t="s">
        <v>62</v>
      </c>
      <c r="C22" s="142"/>
      <c r="D22" s="142"/>
      <c r="E22" s="142"/>
      <c r="F22" s="142"/>
      <c r="G22" s="142"/>
      <c r="H22" s="143"/>
      <c r="I22" s="70"/>
      <c r="J22" s="71"/>
      <c r="K22" s="72"/>
      <c r="L22" s="98"/>
      <c r="M22" s="98"/>
      <c r="N22" s="98"/>
      <c r="O22" s="99"/>
      <c r="P22" s="98"/>
      <c r="Q22" s="98"/>
      <c r="R22" s="98"/>
      <c r="S22" s="98"/>
      <c r="T22" s="98"/>
      <c r="U22" s="99"/>
      <c r="V22" s="98"/>
      <c r="W22" s="98"/>
      <c r="X22" s="98"/>
      <c r="Y22" s="98"/>
      <c r="Z22" s="98"/>
      <c r="AA22" s="99"/>
      <c r="AB22" s="98"/>
      <c r="AC22" s="98"/>
      <c r="AD22" s="98"/>
      <c r="AE22" s="98"/>
      <c r="AF22" s="98"/>
      <c r="AG22" s="72"/>
      <c r="AH22" s="74"/>
      <c r="AI22" s="17"/>
      <c r="AJ22" s="16"/>
      <c r="AK22" s="141" t="s">
        <v>62</v>
      </c>
      <c r="AL22" s="142"/>
      <c r="AM22" s="142"/>
      <c r="AN22" s="142"/>
      <c r="AO22" s="142"/>
      <c r="AP22" s="142"/>
      <c r="AQ22" s="143"/>
      <c r="AR22" s="70"/>
      <c r="AS22" s="71"/>
      <c r="AT22" s="72"/>
      <c r="AU22" s="98"/>
      <c r="AV22" s="98"/>
      <c r="AW22" s="98"/>
      <c r="AX22" s="99"/>
      <c r="AY22" s="98"/>
      <c r="AZ22" s="98"/>
      <c r="BA22" s="98"/>
      <c r="BB22" s="98"/>
      <c r="BC22" s="98"/>
      <c r="BD22" s="99"/>
      <c r="BE22" s="98"/>
      <c r="BF22" s="98"/>
      <c r="BG22" s="98"/>
      <c r="BH22" s="98"/>
      <c r="BI22" s="98"/>
      <c r="BJ22" s="99"/>
      <c r="BK22" s="98"/>
      <c r="BL22" s="98"/>
      <c r="BM22" s="98"/>
      <c r="BN22" s="98"/>
      <c r="BO22" s="98"/>
      <c r="BP22" s="72"/>
      <c r="BQ22" s="74"/>
      <c r="BR22" s="17"/>
      <c r="BS22" s="16"/>
      <c r="BT22" s="141" t="s">
        <v>62</v>
      </c>
      <c r="BU22" s="142"/>
      <c r="BV22" s="142"/>
      <c r="BW22" s="142"/>
      <c r="BX22" s="142"/>
      <c r="BY22" s="142"/>
      <c r="BZ22" s="143"/>
      <c r="CA22" s="70"/>
      <c r="CB22" s="71"/>
      <c r="CC22" s="72"/>
      <c r="CD22" s="98"/>
      <c r="CE22" s="98"/>
      <c r="CF22" s="98"/>
      <c r="CG22" s="99"/>
      <c r="CH22" s="98"/>
      <c r="CI22" s="98"/>
      <c r="CJ22" s="98"/>
      <c r="CK22" s="98"/>
      <c r="CL22" s="98"/>
      <c r="CM22" s="99"/>
      <c r="CN22" s="98"/>
      <c r="CO22" s="98"/>
      <c r="CP22" s="98"/>
      <c r="CQ22" s="98"/>
      <c r="CR22" s="98"/>
      <c r="CS22" s="99"/>
      <c r="CT22" s="98"/>
      <c r="CU22" s="98"/>
      <c r="CV22" s="98"/>
      <c r="CW22" s="98"/>
      <c r="CX22" s="98"/>
      <c r="CY22" s="72"/>
      <c r="CZ22" s="74"/>
      <c r="DA22" s="17"/>
    </row>
    <row r="23" spans="1:256" ht="21" customHeight="1" x14ac:dyDescent="0.15">
      <c r="A23" s="16"/>
      <c r="B23" s="144"/>
      <c r="C23" s="145"/>
      <c r="D23" s="145"/>
      <c r="E23" s="145"/>
      <c r="F23" s="145"/>
      <c r="G23" s="145"/>
      <c r="H23" s="146"/>
      <c r="I23" s="3"/>
      <c r="J23" s="67">
        <v>2</v>
      </c>
      <c r="K23" s="2"/>
      <c r="L23" s="43" t="str">
        <f>IF(9999999999&lt;入力用!$I$19,(RIGHT(入力用!$I$19,11)-RIGHT(入力用!$I$19,10))/10000000000,IF(AND(入力用!B19&lt;0,COUNTIF(N23:AF23,"-")=0),"-",""))</f>
        <v/>
      </c>
      <c r="M23" s="41"/>
      <c r="N23" s="43" t="str">
        <f>IF(999999999&lt;入力用!$I$19,(RIGHT(入力用!$I$19,10)-RIGHT(入力用!$I$19,9))/1000000000,IF(AND(入力用!B19&lt;0,COUNTIF(P23:AF24,"-")=0),"-",""))</f>
        <v/>
      </c>
      <c r="O23" s="46" t="s">
        <v>48</v>
      </c>
      <c r="P23" s="43" t="str">
        <f>IF(99999999&lt;入力用!$I$19,(RIGHT(入力用!$I$19,9)-RIGHT(入力用!$I$19,8))/100000000,IF(AND(入力用!B19&lt;0,COUNTIF(R23:AF23,"-")=0),"-",""))</f>
        <v/>
      </c>
      <c r="Q23" s="41"/>
      <c r="R23" s="43" t="str">
        <f>IF(9999999&lt;入力用!$I$19,(RIGHT(入力用!$I$19,8)-RIGHT(入力用!$I$19,7))/10000000,IF(AND(入力用!B19&lt;0,COUNTIF(T23:AF23,"-")=0),"-",""))</f>
        <v/>
      </c>
      <c r="S23" s="41"/>
      <c r="T23" s="43" t="str">
        <f>IF(999999&lt;入力用!$I$19,(RIGHT(入力用!$I$19,7)-RIGHT(入力用!$I$19,6))/1000000,IF(AND(入力用!B19&lt;0,COUNTIF(V23:AF23,"-")=0),"-",""))</f>
        <v/>
      </c>
      <c r="U23" s="46" t="s">
        <v>48</v>
      </c>
      <c r="V23" s="43" t="str">
        <f>IF(99999&lt;入力用!$I$19,(RIGHT(入力用!$I$19,6)-RIGHT(入力用!$I$19,5))/100000,IF(AND(入力用!B19&lt;0,COUNTIF(X23:AF23,"-")=0),"-",""))</f>
        <v/>
      </c>
      <c r="W23" s="41"/>
      <c r="X23" s="43" t="str">
        <f>IF(9999&lt;入力用!$I$19,(RIGHT(入力用!$I$19,5)-RIGHT(入力用!$I$19,4))/10000,IF(AND(入力用!B19&lt;0,COUNTIF(Z23:AF23,"-")=0),"-",""))</f>
        <v/>
      </c>
      <c r="Y23" s="41"/>
      <c r="Z23" s="43" t="str">
        <f>IF(999&lt;入力用!$I$19,(RIGHT(入力用!$I$19,4)-RIGHT(入力用!$I$19,3))/1000,IF(AND(入力用!B19&lt;0,COUNTIF(AB23:AF23,"-")=0),"-",""))</f>
        <v/>
      </c>
      <c r="AA23" s="46" t="s">
        <v>48</v>
      </c>
      <c r="AB23" s="43" t="str">
        <f>IF(99&lt;入力用!$I$19,(RIGHT(入力用!$I$19,3)-RIGHT(入力用!$I$19,2))/100,"")</f>
        <v/>
      </c>
      <c r="AC23" s="41"/>
      <c r="AD23" s="43" t="str">
        <f>IF(9&lt;入力用!$I$19,(RIGHT(入力用!$I$19,2)-RIGHT(入力用!$I$19,1))/10,"")</f>
        <v/>
      </c>
      <c r="AE23" s="41"/>
      <c r="AF23" s="43" t="str">
        <f>IF(0&lt;入力用!$I$19,(RIGHT(入力用!$I$19,1)),"")</f>
        <v/>
      </c>
      <c r="AG23" s="2"/>
      <c r="AH23" s="75" t="s">
        <v>3</v>
      </c>
      <c r="AI23" s="17"/>
      <c r="AJ23" s="16"/>
      <c r="AK23" s="144"/>
      <c r="AL23" s="145"/>
      <c r="AM23" s="145"/>
      <c r="AN23" s="145"/>
      <c r="AO23" s="145"/>
      <c r="AP23" s="145"/>
      <c r="AQ23" s="146"/>
      <c r="AR23" s="3"/>
      <c r="AS23" s="67">
        <v>2</v>
      </c>
      <c r="AT23" s="2"/>
      <c r="AU23" s="43" t="str">
        <f>IF(9999999999&lt;入力用!$I$19,(RIGHT(入力用!$I$19,11)-RIGHT(入力用!$I$19,10))/10000000000,IF(AND(入力用!AK19&lt;0,COUNTIF(AW23:BO23,"-")=0),"-",""))</f>
        <v/>
      </c>
      <c r="AV23" s="41"/>
      <c r="AW23" s="43" t="str">
        <f>IF(999999999&lt;入力用!$I$19,(RIGHT(入力用!$I$19,10)-RIGHT(入力用!$I$19,9))/1000000000,IF(AND(入力用!AK19&lt;0,COUNTIF(AY23:BO24,"-")=0),"-",""))</f>
        <v/>
      </c>
      <c r="AX23" s="46" t="s">
        <v>48</v>
      </c>
      <c r="AY23" s="43" t="str">
        <f>IF(99999999&lt;入力用!$I$19,(RIGHT(入力用!$I$19,9)-RIGHT(入力用!$I$19,8))/100000000,IF(AND(入力用!AK19&lt;0,COUNTIF(BA23:BO23,"-")=0),"-",""))</f>
        <v/>
      </c>
      <c r="AZ23" s="41"/>
      <c r="BA23" s="43" t="str">
        <f>IF(9999999&lt;入力用!$I$19,(RIGHT(入力用!$I$19,8)-RIGHT(入力用!$I$19,7))/10000000,IF(AND(入力用!AK19&lt;0,COUNTIF(BC23:BO23,"-")=0),"-",""))</f>
        <v/>
      </c>
      <c r="BB23" s="41"/>
      <c r="BC23" s="43" t="str">
        <f>IF(999999&lt;入力用!$I$19,(RIGHT(入力用!$I$19,7)-RIGHT(入力用!$I$19,6))/1000000,IF(AND(入力用!AK19&lt;0,COUNTIF(BE23:BO23,"-")=0),"-",""))</f>
        <v/>
      </c>
      <c r="BD23" s="46" t="s">
        <v>48</v>
      </c>
      <c r="BE23" s="43" t="str">
        <f>IF(99999&lt;入力用!$I$19,(RIGHT(入力用!$I$19,6)-RIGHT(入力用!$I$19,5))/100000,IF(AND(入力用!AK19&lt;0,COUNTIF(BG23:BO23,"-")=0),"-",""))</f>
        <v/>
      </c>
      <c r="BF23" s="41"/>
      <c r="BG23" s="43" t="str">
        <f>IF(9999&lt;入力用!$I$19,(RIGHT(入力用!$I$19,5)-RIGHT(入力用!$I$19,4))/10000,IF(AND(入力用!AK19&lt;0,COUNTIF(BI23:BO23,"-")=0),"-",""))</f>
        <v/>
      </c>
      <c r="BH23" s="41"/>
      <c r="BI23" s="43" t="str">
        <f>IF(999&lt;入力用!$I$19,(RIGHT(入力用!$I$19,4)-RIGHT(入力用!$I$19,3))/1000,IF(AND(入力用!AK19&lt;0,COUNTIF(BK23:BO23,"-")=0),"-",""))</f>
        <v/>
      </c>
      <c r="BJ23" s="46" t="s">
        <v>48</v>
      </c>
      <c r="BK23" s="43" t="str">
        <f>IF(99&lt;入力用!$I$19,(RIGHT(入力用!$I$19,3)-RIGHT(入力用!$I$19,2))/100,"")</f>
        <v/>
      </c>
      <c r="BL23" s="41"/>
      <c r="BM23" s="43" t="str">
        <f>IF(9&lt;入力用!$I$19,(RIGHT(入力用!$I$19,2)-RIGHT(入力用!$I$19,1))/10,"")</f>
        <v/>
      </c>
      <c r="BN23" s="41"/>
      <c r="BO23" s="43" t="str">
        <f>IF(0&lt;入力用!$I$19,(RIGHT(入力用!$I$19,1)),"")</f>
        <v/>
      </c>
      <c r="BP23" s="2"/>
      <c r="BQ23" s="75" t="s">
        <v>3</v>
      </c>
      <c r="BR23" s="17"/>
      <c r="BS23" s="16"/>
      <c r="BT23" s="144"/>
      <c r="BU23" s="145"/>
      <c r="BV23" s="145"/>
      <c r="BW23" s="145"/>
      <c r="BX23" s="145"/>
      <c r="BY23" s="145"/>
      <c r="BZ23" s="146"/>
      <c r="CA23" s="3"/>
      <c r="CB23" s="67">
        <v>2</v>
      </c>
      <c r="CC23" s="2"/>
      <c r="CD23" s="43" t="str">
        <f>IF(9999999999&lt;入力用!$I$19,(RIGHT(入力用!$I$19,11)-RIGHT(入力用!$I$19,10))/10000000000,IF(AND(入力用!BT19&lt;0,COUNTIF(CF23:CX23,"-")=0),"-",""))</f>
        <v/>
      </c>
      <c r="CE23" s="41"/>
      <c r="CF23" s="43" t="str">
        <f>IF(999999999&lt;入力用!$I$19,(RIGHT(入力用!$I$19,10)-RIGHT(入力用!$I$19,9))/1000000000,IF(AND(入力用!BT19&lt;0,COUNTIF(CH23:CX24,"-")=0),"-",""))</f>
        <v/>
      </c>
      <c r="CG23" s="46" t="s">
        <v>48</v>
      </c>
      <c r="CH23" s="43" t="str">
        <f>IF(99999999&lt;入力用!$I$19,(RIGHT(入力用!$I$19,9)-RIGHT(入力用!$I$19,8))/100000000,IF(AND(入力用!BT19&lt;0,COUNTIF(CJ23:CX23,"-")=0),"-",""))</f>
        <v/>
      </c>
      <c r="CI23" s="41"/>
      <c r="CJ23" s="43" t="str">
        <f>IF(9999999&lt;入力用!$I$19,(RIGHT(入力用!$I$19,8)-RIGHT(入力用!$I$19,7))/10000000,IF(AND(入力用!BT19&lt;0,COUNTIF(CL23:CX23,"-")=0),"-",""))</f>
        <v/>
      </c>
      <c r="CK23" s="41"/>
      <c r="CL23" s="43" t="str">
        <f>IF(999999&lt;入力用!$I$19,(RIGHT(入力用!$I$19,7)-RIGHT(入力用!$I$19,6))/1000000,IF(AND(入力用!BT19&lt;0,COUNTIF(CN23:CX23,"-")=0),"-",""))</f>
        <v/>
      </c>
      <c r="CM23" s="46" t="s">
        <v>48</v>
      </c>
      <c r="CN23" s="43" t="str">
        <f>IF(99999&lt;入力用!$I$19,(RIGHT(入力用!$I$19,6)-RIGHT(入力用!$I$19,5))/100000,IF(AND(入力用!BT19&lt;0,COUNTIF(CP23:CX23,"-")=0),"-",""))</f>
        <v/>
      </c>
      <c r="CO23" s="41"/>
      <c r="CP23" s="43" t="str">
        <f>IF(9999&lt;入力用!$I$19,(RIGHT(入力用!$I$19,5)-RIGHT(入力用!$I$19,4))/10000,IF(AND(入力用!BT19&lt;0,COUNTIF(CR23:CX23,"-")=0),"-",""))</f>
        <v/>
      </c>
      <c r="CQ23" s="41"/>
      <c r="CR23" s="43" t="str">
        <f>IF(999&lt;入力用!$I$19,(RIGHT(入力用!$I$19,4)-RIGHT(入力用!$I$19,3))/1000,IF(AND(入力用!BT19&lt;0,COUNTIF(CT23:CX23,"-")=0),"-",""))</f>
        <v/>
      </c>
      <c r="CS23" s="46" t="s">
        <v>48</v>
      </c>
      <c r="CT23" s="43" t="str">
        <f>IF(99&lt;入力用!$I$19,(RIGHT(入力用!$I$19,3)-RIGHT(入力用!$I$19,2))/100,"")</f>
        <v/>
      </c>
      <c r="CU23" s="41"/>
      <c r="CV23" s="43" t="str">
        <f>IF(9&lt;入力用!$I$19,(RIGHT(入力用!$I$19,2)-RIGHT(入力用!$I$19,1))/10,"")</f>
        <v/>
      </c>
      <c r="CW23" s="41"/>
      <c r="CX23" s="43" t="str">
        <f>IF(0&lt;入力用!$I$19,(RIGHT(入力用!$I$19,1)),"")</f>
        <v/>
      </c>
      <c r="CY23" s="2"/>
      <c r="CZ23" s="75" t="s">
        <v>3</v>
      </c>
      <c r="DA23" s="17"/>
    </row>
    <row r="24" spans="1:256" ht="2.1" customHeight="1" x14ac:dyDescent="0.15">
      <c r="A24" s="16"/>
      <c r="B24" s="147"/>
      <c r="C24" s="148"/>
      <c r="D24" s="148"/>
      <c r="E24" s="148"/>
      <c r="F24" s="148"/>
      <c r="G24" s="148"/>
      <c r="H24" s="149"/>
      <c r="I24" s="76"/>
      <c r="J24" s="77"/>
      <c r="K24" s="58"/>
      <c r="L24" s="96"/>
      <c r="M24" s="96"/>
      <c r="N24" s="96"/>
      <c r="O24" s="97"/>
      <c r="P24" s="96"/>
      <c r="Q24" s="96"/>
      <c r="R24" s="96"/>
      <c r="S24" s="96"/>
      <c r="T24" s="96"/>
      <c r="U24" s="97"/>
      <c r="V24" s="96"/>
      <c r="W24" s="96"/>
      <c r="X24" s="96"/>
      <c r="Y24" s="96"/>
      <c r="Z24" s="96"/>
      <c r="AA24" s="97"/>
      <c r="AB24" s="96"/>
      <c r="AC24" s="96"/>
      <c r="AD24" s="96"/>
      <c r="AE24" s="96"/>
      <c r="AF24" s="96"/>
      <c r="AG24" s="58"/>
      <c r="AH24" s="60"/>
      <c r="AI24" s="17"/>
      <c r="AJ24" s="16"/>
      <c r="AK24" s="147"/>
      <c r="AL24" s="148"/>
      <c r="AM24" s="148"/>
      <c r="AN24" s="148"/>
      <c r="AO24" s="148"/>
      <c r="AP24" s="148"/>
      <c r="AQ24" s="149"/>
      <c r="AR24" s="76"/>
      <c r="AS24" s="77"/>
      <c r="AT24" s="58"/>
      <c r="AU24" s="96"/>
      <c r="AV24" s="96"/>
      <c r="AW24" s="96"/>
      <c r="AX24" s="97"/>
      <c r="AY24" s="96"/>
      <c r="AZ24" s="96"/>
      <c r="BA24" s="96"/>
      <c r="BB24" s="96"/>
      <c r="BC24" s="96"/>
      <c r="BD24" s="97"/>
      <c r="BE24" s="96"/>
      <c r="BF24" s="96"/>
      <c r="BG24" s="96"/>
      <c r="BH24" s="96"/>
      <c r="BI24" s="96"/>
      <c r="BJ24" s="97"/>
      <c r="BK24" s="96"/>
      <c r="BL24" s="96"/>
      <c r="BM24" s="96"/>
      <c r="BN24" s="96"/>
      <c r="BO24" s="96"/>
      <c r="BP24" s="58"/>
      <c r="BQ24" s="60"/>
      <c r="BR24" s="17"/>
      <c r="BS24" s="16"/>
      <c r="BT24" s="147"/>
      <c r="BU24" s="148"/>
      <c r="BV24" s="148"/>
      <c r="BW24" s="148"/>
      <c r="BX24" s="148"/>
      <c r="BY24" s="148"/>
      <c r="BZ24" s="149"/>
      <c r="CA24" s="76"/>
      <c r="CB24" s="77"/>
      <c r="CC24" s="58"/>
      <c r="CD24" s="96"/>
      <c r="CE24" s="96"/>
      <c r="CF24" s="96"/>
      <c r="CG24" s="97"/>
      <c r="CH24" s="96"/>
      <c r="CI24" s="96"/>
      <c r="CJ24" s="96"/>
      <c r="CK24" s="96"/>
      <c r="CL24" s="96"/>
      <c r="CM24" s="97"/>
      <c r="CN24" s="96"/>
      <c r="CO24" s="96"/>
      <c r="CP24" s="96"/>
      <c r="CQ24" s="96"/>
      <c r="CR24" s="96"/>
      <c r="CS24" s="97"/>
      <c r="CT24" s="96"/>
      <c r="CU24" s="96"/>
      <c r="CV24" s="96"/>
      <c r="CW24" s="96"/>
      <c r="CX24" s="96"/>
      <c r="CY24" s="58"/>
      <c r="CZ24" s="60"/>
      <c r="DA24" s="17"/>
    </row>
    <row r="25" spans="1:256" ht="2.1" customHeight="1" x14ac:dyDescent="0.15">
      <c r="A25" s="16"/>
      <c r="B25" s="141" t="s">
        <v>8</v>
      </c>
      <c r="C25" s="142"/>
      <c r="D25" s="142"/>
      <c r="E25" s="142"/>
      <c r="F25" s="142"/>
      <c r="G25" s="142"/>
      <c r="H25" s="143"/>
      <c r="I25" s="70"/>
      <c r="J25" s="71"/>
      <c r="K25" s="72"/>
      <c r="L25" s="98"/>
      <c r="M25" s="98"/>
      <c r="N25" s="98"/>
      <c r="O25" s="99"/>
      <c r="P25" s="98"/>
      <c r="Q25" s="98"/>
      <c r="R25" s="98"/>
      <c r="S25" s="98"/>
      <c r="T25" s="98"/>
      <c r="U25" s="99"/>
      <c r="V25" s="98"/>
      <c r="W25" s="98"/>
      <c r="X25" s="98"/>
      <c r="Y25" s="98"/>
      <c r="Z25" s="98"/>
      <c r="AA25" s="99"/>
      <c r="AB25" s="98"/>
      <c r="AC25" s="98"/>
      <c r="AD25" s="98"/>
      <c r="AE25" s="98"/>
      <c r="AF25" s="98"/>
      <c r="AG25" s="72"/>
      <c r="AH25" s="74"/>
      <c r="AI25" s="17"/>
      <c r="AJ25" s="16"/>
      <c r="AK25" s="141" t="s">
        <v>8</v>
      </c>
      <c r="AL25" s="142"/>
      <c r="AM25" s="142"/>
      <c r="AN25" s="142"/>
      <c r="AO25" s="142"/>
      <c r="AP25" s="142"/>
      <c r="AQ25" s="143"/>
      <c r="AR25" s="70"/>
      <c r="AS25" s="71"/>
      <c r="AT25" s="72"/>
      <c r="AU25" s="98"/>
      <c r="AV25" s="98"/>
      <c r="AW25" s="98"/>
      <c r="AX25" s="99"/>
      <c r="AY25" s="98"/>
      <c r="AZ25" s="98"/>
      <c r="BA25" s="98"/>
      <c r="BB25" s="98"/>
      <c r="BC25" s="98"/>
      <c r="BD25" s="99"/>
      <c r="BE25" s="98"/>
      <c r="BF25" s="98"/>
      <c r="BG25" s="98"/>
      <c r="BH25" s="98"/>
      <c r="BI25" s="98"/>
      <c r="BJ25" s="99"/>
      <c r="BK25" s="98"/>
      <c r="BL25" s="98"/>
      <c r="BM25" s="98"/>
      <c r="BN25" s="98"/>
      <c r="BO25" s="98"/>
      <c r="BP25" s="72"/>
      <c r="BQ25" s="74"/>
      <c r="BR25" s="17"/>
      <c r="BS25" s="16"/>
      <c r="BT25" s="141" t="s">
        <v>8</v>
      </c>
      <c r="BU25" s="142"/>
      <c r="BV25" s="142"/>
      <c r="BW25" s="142"/>
      <c r="BX25" s="142"/>
      <c r="BY25" s="142"/>
      <c r="BZ25" s="143"/>
      <c r="CA25" s="70"/>
      <c r="CB25" s="71"/>
      <c r="CC25" s="72"/>
      <c r="CD25" s="98"/>
      <c r="CE25" s="98"/>
      <c r="CF25" s="98"/>
      <c r="CG25" s="99"/>
      <c r="CH25" s="98"/>
      <c r="CI25" s="98"/>
      <c r="CJ25" s="98"/>
      <c r="CK25" s="98"/>
      <c r="CL25" s="98"/>
      <c r="CM25" s="99"/>
      <c r="CN25" s="98"/>
      <c r="CO25" s="98"/>
      <c r="CP25" s="98"/>
      <c r="CQ25" s="98"/>
      <c r="CR25" s="98"/>
      <c r="CS25" s="99"/>
      <c r="CT25" s="98"/>
      <c r="CU25" s="98"/>
      <c r="CV25" s="98"/>
      <c r="CW25" s="98"/>
      <c r="CX25" s="98"/>
      <c r="CY25" s="72"/>
      <c r="CZ25" s="74"/>
      <c r="DA25" s="17"/>
    </row>
    <row r="26" spans="1:256" ht="21" customHeight="1" x14ac:dyDescent="0.15">
      <c r="A26" s="16"/>
      <c r="B26" s="144"/>
      <c r="C26" s="145"/>
      <c r="D26" s="145"/>
      <c r="E26" s="145"/>
      <c r="F26" s="145"/>
      <c r="G26" s="145"/>
      <c r="H26" s="146"/>
      <c r="I26" s="3"/>
      <c r="J26" s="67">
        <v>3</v>
      </c>
      <c r="K26" s="2"/>
      <c r="L26" s="43" t="str">
        <f>IF(9999999999&lt;入力用!$B$21,(RIGHT(入力用!$B$21,11)-RIGHT(入力用!$B$21,10))/10000000000,"")</f>
        <v/>
      </c>
      <c r="M26" s="41"/>
      <c r="N26" s="43" t="str">
        <f>IF(999999999&lt;入力用!$B$21,(RIGHT(入力用!$B$21,10)-RIGHT(入力用!$B$21,9))/1000000000,"")</f>
        <v/>
      </c>
      <c r="O26" s="46" t="s">
        <v>48</v>
      </c>
      <c r="P26" s="43" t="str">
        <f>IF(99999999&lt;入力用!$B$21,(RIGHT(入力用!$B$21,9)-RIGHT(入力用!$B$21,8))/100000000,"")</f>
        <v/>
      </c>
      <c r="Q26" s="41"/>
      <c r="R26" s="43" t="str">
        <f>IF(9999999&lt;入力用!$B$21,(RIGHT(入力用!$B$21,8)-RIGHT(入力用!$B$21,7))/10000000,"")</f>
        <v/>
      </c>
      <c r="S26" s="41"/>
      <c r="T26" s="43" t="str">
        <f>IF(999999&lt;入力用!$B$21,(RIGHT(入力用!$B$21,7)-RIGHT(入力用!$B$21,6))/1000000,"")</f>
        <v/>
      </c>
      <c r="U26" s="46" t="s">
        <v>48</v>
      </c>
      <c r="V26" s="43" t="str">
        <f>IF(99999&lt;入力用!$B$21,(RIGHT(入力用!$B$21,6)-RIGHT(入力用!$B$21,5))/100000,"")</f>
        <v/>
      </c>
      <c r="W26" s="41"/>
      <c r="X26" s="43" t="str">
        <f>IF(9999&lt;入力用!$B$21,(RIGHT(入力用!$B$21,5)-RIGHT(入力用!$B$21,4))/10000,"")</f>
        <v/>
      </c>
      <c r="Y26" s="41"/>
      <c r="Z26" s="43" t="str">
        <f>IF(999&lt;入力用!$B$21,(RIGHT(入力用!$B$21,4)-RIGHT(入力用!$B$21,3))/1000,"")</f>
        <v/>
      </c>
      <c r="AA26" s="46" t="s">
        <v>48</v>
      </c>
      <c r="AB26" s="43" t="str">
        <f>IF(99&lt;入力用!$B$21,(RIGHT(入力用!$B$21,3)-RIGHT(入力用!$B$21,2))/100,"")</f>
        <v/>
      </c>
      <c r="AC26" s="41"/>
      <c r="AD26" s="43" t="str">
        <f>IF(9&lt;入力用!$B$21,(RIGHT(入力用!$B$21,2)-RIGHT(入力用!$B$21,1))/10,"")</f>
        <v/>
      </c>
      <c r="AE26" s="41"/>
      <c r="AF26" s="43" t="str">
        <f>IF(0&lt;入力用!$B$21,(RIGHT(入力用!$B$21,1)),"")</f>
        <v/>
      </c>
      <c r="AG26" s="2"/>
      <c r="AH26" s="75" t="s">
        <v>3</v>
      </c>
      <c r="AI26" s="17"/>
      <c r="AJ26" s="16"/>
      <c r="AK26" s="144"/>
      <c r="AL26" s="145"/>
      <c r="AM26" s="145"/>
      <c r="AN26" s="145"/>
      <c r="AO26" s="145"/>
      <c r="AP26" s="145"/>
      <c r="AQ26" s="146"/>
      <c r="AR26" s="3"/>
      <c r="AS26" s="67">
        <v>3</v>
      </c>
      <c r="AT26" s="2"/>
      <c r="AU26" s="43" t="str">
        <f>IF(9999999999&lt;入力用!$B$21,(RIGHT(入力用!$B$21,11)-RIGHT(入力用!$B$21,10))/10000000000,"")</f>
        <v/>
      </c>
      <c r="AV26" s="41"/>
      <c r="AW26" s="43" t="str">
        <f>IF(999999999&lt;入力用!$B$21,(RIGHT(入力用!$B$21,10)-RIGHT(入力用!$B$21,9))/1000000000,"")</f>
        <v/>
      </c>
      <c r="AX26" s="46" t="s">
        <v>48</v>
      </c>
      <c r="AY26" s="43" t="str">
        <f>IF(99999999&lt;入力用!$B$21,(RIGHT(入力用!$B$21,9)-RIGHT(入力用!$B$21,8))/100000000,"")</f>
        <v/>
      </c>
      <c r="AZ26" s="41"/>
      <c r="BA26" s="43" t="str">
        <f>IF(9999999&lt;入力用!$B$21,(RIGHT(入力用!$B$21,8)-RIGHT(入力用!$B$21,7))/10000000,"")</f>
        <v/>
      </c>
      <c r="BB26" s="41"/>
      <c r="BC26" s="43" t="str">
        <f>IF(999999&lt;入力用!$B$21,(RIGHT(入力用!$B$21,7)-RIGHT(入力用!$B$21,6))/1000000,"")</f>
        <v/>
      </c>
      <c r="BD26" s="46" t="s">
        <v>48</v>
      </c>
      <c r="BE26" s="43" t="str">
        <f>IF(99999&lt;入力用!$B$21,(RIGHT(入力用!$B$21,6)-RIGHT(入力用!$B$21,5))/100000,"")</f>
        <v/>
      </c>
      <c r="BF26" s="41"/>
      <c r="BG26" s="43" t="str">
        <f>IF(9999&lt;入力用!$B$21,(RIGHT(入力用!$B$21,5)-RIGHT(入力用!$B$21,4))/10000,"")</f>
        <v/>
      </c>
      <c r="BH26" s="41"/>
      <c r="BI26" s="43" t="str">
        <f>IF(999&lt;入力用!$B$21,(RIGHT(入力用!$B$21,4)-RIGHT(入力用!$B$21,3))/1000,"")</f>
        <v/>
      </c>
      <c r="BJ26" s="46" t="s">
        <v>48</v>
      </c>
      <c r="BK26" s="43" t="str">
        <f>IF(99&lt;入力用!$B$21,(RIGHT(入力用!$B$21,3)-RIGHT(入力用!$B$21,2))/100,"")</f>
        <v/>
      </c>
      <c r="BL26" s="41"/>
      <c r="BM26" s="43" t="str">
        <f>IF(9&lt;入力用!$B$21,(RIGHT(入力用!$B$21,2)-RIGHT(入力用!$B$21,1))/10,"")</f>
        <v/>
      </c>
      <c r="BN26" s="41"/>
      <c r="BO26" s="43" t="str">
        <f>IF(0&lt;入力用!$B$21,(RIGHT(入力用!$B$21,1)),"")</f>
        <v/>
      </c>
      <c r="BP26" s="2"/>
      <c r="BQ26" s="75" t="s">
        <v>3</v>
      </c>
      <c r="BR26" s="17"/>
      <c r="BS26" s="16"/>
      <c r="BT26" s="144"/>
      <c r="BU26" s="145"/>
      <c r="BV26" s="145"/>
      <c r="BW26" s="145"/>
      <c r="BX26" s="145"/>
      <c r="BY26" s="145"/>
      <c r="BZ26" s="146"/>
      <c r="CA26" s="3"/>
      <c r="CB26" s="67">
        <v>3</v>
      </c>
      <c r="CC26" s="2"/>
      <c r="CD26" s="43" t="str">
        <f>IF(9999999999&lt;入力用!$B$21,(RIGHT(入力用!$B$21,11)-RIGHT(入力用!$B$21,10))/10000000000,"")</f>
        <v/>
      </c>
      <c r="CE26" s="41"/>
      <c r="CF26" s="43" t="str">
        <f>IF(999999999&lt;入力用!$B$21,(RIGHT(入力用!$B$21,10)-RIGHT(入力用!$B$21,9))/1000000000,"")</f>
        <v/>
      </c>
      <c r="CG26" s="46" t="s">
        <v>48</v>
      </c>
      <c r="CH26" s="43" t="str">
        <f>IF(99999999&lt;入力用!$B$21,(RIGHT(入力用!$B$21,9)-RIGHT(入力用!$B$21,8))/100000000,"")</f>
        <v/>
      </c>
      <c r="CI26" s="41"/>
      <c r="CJ26" s="43" t="str">
        <f>IF(9999999&lt;入力用!$B$21,(RIGHT(入力用!$B$21,8)-RIGHT(入力用!$B$21,7))/10000000,"")</f>
        <v/>
      </c>
      <c r="CK26" s="41"/>
      <c r="CL26" s="43" t="str">
        <f>IF(999999&lt;入力用!$B$21,(RIGHT(入力用!$B$21,7)-RIGHT(入力用!$B$21,6))/1000000,"")</f>
        <v/>
      </c>
      <c r="CM26" s="46" t="s">
        <v>48</v>
      </c>
      <c r="CN26" s="43" t="str">
        <f>IF(99999&lt;入力用!$B$21,(RIGHT(入力用!$B$21,6)-RIGHT(入力用!$B$21,5))/100000,"")</f>
        <v/>
      </c>
      <c r="CO26" s="41"/>
      <c r="CP26" s="43" t="str">
        <f>IF(9999&lt;入力用!$B$21,(RIGHT(入力用!$B$21,5)-RIGHT(入力用!$B$21,4))/10000,"")</f>
        <v/>
      </c>
      <c r="CQ26" s="41"/>
      <c r="CR26" s="43" t="str">
        <f>IF(999&lt;入力用!$B$21,(RIGHT(入力用!$B$21,4)-RIGHT(入力用!$B$21,3))/1000,"")</f>
        <v/>
      </c>
      <c r="CS26" s="46" t="s">
        <v>48</v>
      </c>
      <c r="CT26" s="43" t="str">
        <f>IF(99&lt;入力用!$B$21,(RIGHT(入力用!$B$21,3)-RIGHT(入力用!$B$21,2))/100,"")</f>
        <v/>
      </c>
      <c r="CU26" s="41"/>
      <c r="CV26" s="43" t="str">
        <f>IF(9&lt;入力用!$B$21,(RIGHT(入力用!$B$21,2)-RIGHT(入力用!$B$21,1))/10,"")</f>
        <v/>
      </c>
      <c r="CW26" s="41"/>
      <c r="CX26" s="43" t="str">
        <f>IF(0&lt;入力用!$B$21,(RIGHT(入力用!$B$21,1)),"")</f>
        <v/>
      </c>
      <c r="CY26" s="2"/>
      <c r="CZ26" s="75" t="s">
        <v>3</v>
      </c>
      <c r="DA26" s="17"/>
    </row>
    <row r="27" spans="1:256" ht="2.1" customHeight="1" x14ac:dyDescent="0.15">
      <c r="A27" s="16"/>
      <c r="B27" s="147"/>
      <c r="C27" s="148"/>
      <c r="D27" s="148"/>
      <c r="E27" s="148"/>
      <c r="F27" s="148"/>
      <c r="G27" s="148"/>
      <c r="H27" s="149"/>
      <c r="I27" s="76"/>
      <c r="J27" s="77"/>
      <c r="K27" s="58"/>
      <c r="L27" s="96"/>
      <c r="M27" s="96"/>
      <c r="N27" s="96"/>
      <c r="O27" s="97"/>
      <c r="P27" s="96"/>
      <c r="Q27" s="96"/>
      <c r="R27" s="96"/>
      <c r="S27" s="96"/>
      <c r="T27" s="96"/>
      <c r="U27" s="97"/>
      <c r="V27" s="96"/>
      <c r="W27" s="96"/>
      <c r="X27" s="96"/>
      <c r="Y27" s="96"/>
      <c r="Z27" s="96"/>
      <c r="AA27" s="97"/>
      <c r="AB27" s="96"/>
      <c r="AC27" s="96"/>
      <c r="AD27" s="96"/>
      <c r="AE27" s="96"/>
      <c r="AF27" s="96"/>
      <c r="AG27" s="58"/>
      <c r="AH27" s="60"/>
      <c r="AI27" s="17"/>
      <c r="AJ27" s="16"/>
      <c r="AK27" s="147"/>
      <c r="AL27" s="148"/>
      <c r="AM27" s="148"/>
      <c r="AN27" s="148"/>
      <c r="AO27" s="148"/>
      <c r="AP27" s="148"/>
      <c r="AQ27" s="149"/>
      <c r="AR27" s="76"/>
      <c r="AS27" s="77"/>
      <c r="AT27" s="58"/>
      <c r="AU27" s="96"/>
      <c r="AV27" s="96"/>
      <c r="AW27" s="96"/>
      <c r="AX27" s="97"/>
      <c r="AY27" s="96"/>
      <c r="AZ27" s="96"/>
      <c r="BA27" s="96"/>
      <c r="BB27" s="96"/>
      <c r="BC27" s="96"/>
      <c r="BD27" s="97"/>
      <c r="BE27" s="96"/>
      <c r="BF27" s="96"/>
      <c r="BG27" s="96"/>
      <c r="BH27" s="96"/>
      <c r="BI27" s="96"/>
      <c r="BJ27" s="97"/>
      <c r="BK27" s="96"/>
      <c r="BL27" s="96"/>
      <c r="BM27" s="96"/>
      <c r="BN27" s="96"/>
      <c r="BO27" s="96"/>
      <c r="BP27" s="58"/>
      <c r="BQ27" s="60"/>
      <c r="BR27" s="17"/>
      <c r="BS27" s="16"/>
      <c r="BT27" s="147"/>
      <c r="BU27" s="148"/>
      <c r="BV27" s="148"/>
      <c r="BW27" s="148"/>
      <c r="BX27" s="148"/>
      <c r="BY27" s="148"/>
      <c r="BZ27" s="149"/>
      <c r="CA27" s="76"/>
      <c r="CB27" s="77"/>
      <c r="CC27" s="58"/>
      <c r="CD27" s="96"/>
      <c r="CE27" s="96"/>
      <c r="CF27" s="96"/>
      <c r="CG27" s="97"/>
      <c r="CH27" s="96"/>
      <c r="CI27" s="96"/>
      <c r="CJ27" s="96"/>
      <c r="CK27" s="96"/>
      <c r="CL27" s="96"/>
      <c r="CM27" s="97"/>
      <c r="CN27" s="96"/>
      <c r="CO27" s="96"/>
      <c r="CP27" s="96"/>
      <c r="CQ27" s="96"/>
      <c r="CR27" s="96"/>
      <c r="CS27" s="97"/>
      <c r="CT27" s="96"/>
      <c r="CU27" s="96"/>
      <c r="CV27" s="96"/>
      <c r="CW27" s="96"/>
      <c r="CX27" s="96"/>
      <c r="CY27" s="58"/>
      <c r="CZ27" s="60"/>
      <c r="DA27" s="17"/>
    </row>
    <row r="28" spans="1:256" ht="2.1" customHeight="1" x14ac:dyDescent="0.15">
      <c r="A28" s="16"/>
      <c r="B28" s="164" t="s">
        <v>9</v>
      </c>
      <c r="C28" s="165"/>
      <c r="D28" s="165"/>
      <c r="E28" s="165"/>
      <c r="F28" s="165"/>
      <c r="G28" s="165"/>
      <c r="H28" s="166"/>
      <c r="I28" s="3"/>
      <c r="J28" s="66"/>
      <c r="K28" s="2"/>
      <c r="L28" s="41"/>
      <c r="M28" s="41"/>
      <c r="N28" s="41"/>
      <c r="O28" s="47"/>
      <c r="P28" s="41"/>
      <c r="Q28" s="41"/>
      <c r="R28" s="41"/>
      <c r="S28" s="41"/>
      <c r="T28" s="41"/>
      <c r="U28" s="47"/>
      <c r="V28" s="41"/>
      <c r="W28" s="41"/>
      <c r="X28" s="41"/>
      <c r="Y28" s="41"/>
      <c r="Z28" s="41"/>
      <c r="AA28" s="47"/>
      <c r="AB28" s="41"/>
      <c r="AC28" s="41"/>
      <c r="AD28" s="41"/>
      <c r="AE28" s="41"/>
      <c r="AF28" s="41"/>
      <c r="AG28" s="2"/>
      <c r="AH28" s="79"/>
      <c r="AI28" s="17"/>
      <c r="AJ28" s="16"/>
      <c r="AK28" s="164" t="s">
        <v>9</v>
      </c>
      <c r="AL28" s="165"/>
      <c r="AM28" s="165"/>
      <c r="AN28" s="165"/>
      <c r="AO28" s="165"/>
      <c r="AP28" s="165"/>
      <c r="AQ28" s="166"/>
      <c r="AR28" s="3"/>
      <c r="AS28" s="66"/>
      <c r="AT28" s="2"/>
      <c r="AU28" s="41"/>
      <c r="AV28" s="41"/>
      <c r="AW28" s="41"/>
      <c r="AX28" s="47"/>
      <c r="AY28" s="41"/>
      <c r="AZ28" s="41"/>
      <c r="BA28" s="41"/>
      <c r="BB28" s="41"/>
      <c r="BC28" s="41"/>
      <c r="BD28" s="47"/>
      <c r="BE28" s="41"/>
      <c r="BF28" s="41"/>
      <c r="BG28" s="41"/>
      <c r="BH28" s="41"/>
      <c r="BI28" s="41"/>
      <c r="BJ28" s="47"/>
      <c r="BK28" s="41"/>
      <c r="BL28" s="41"/>
      <c r="BM28" s="41"/>
      <c r="BN28" s="41"/>
      <c r="BO28" s="41"/>
      <c r="BP28" s="2"/>
      <c r="BQ28" s="79"/>
      <c r="BR28" s="17"/>
      <c r="BS28" s="16"/>
      <c r="BT28" s="164" t="s">
        <v>9</v>
      </c>
      <c r="BU28" s="165"/>
      <c r="BV28" s="165"/>
      <c r="BW28" s="165"/>
      <c r="BX28" s="165"/>
      <c r="BY28" s="165"/>
      <c r="BZ28" s="166"/>
      <c r="CA28" s="3"/>
      <c r="CB28" s="66"/>
      <c r="CC28" s="2"/>
      <c r="CD28" s="41"/>
      <c r="CE28" s="41"/>
      <c r="CF28" s="41"/>
      <c r="CG28" s="47"/>
      <c r="CH28" s="41"/>
      <c r="CI28" s="41"/>
      <c r="CJ28" s="41"/>
      <c r="CK28" s="41"/>
      <c r="CL28" s="41"/>
      <c r="CM28" s="47"/>
      <c r="CN28" s="41"/>
      <c r="CO28" s="41"/>
      <c r="CP28" s="41"/>
      <c r="CQ28" s="41"/>
      <c r="CR28" s="41"/>
      <c r="CS28" s="47"/>
      <c r="CT28" s="41"/>
      <c r="CU28" s="41"/>
      <c r="CV28" s="41"/>
      <c r="CW28" s="41"/>
      <c r="CX28" s="41"/>
      <c r="CY28" s="2"/>
      <c r="CZ28" s="79"/>
      <c r="DA28" s="17"/>
    </row>
    <row r="29" spans="1:256" ht="21" customHeight="1" x14ac:dyDescent="0.15">
      <c r="A29" s="16"/>
      <c r="B29" s="144"/>
      <c r="C29" s="145"/>
      <c r="D29" s="145"/>
      <c r="E29" s="145"/>
      <c r="F29" s="145"/>
      <c r="G29" s="145"/>
      <c r="H29" s="146"/>
      <c r="I29" s="3"/>
      <c r="J29" s="67">
        <v>4</v>
      </c>
      <c r="K29" s="2"/>
      <c r="L29" s="43" t="str">
        <f>IF(9999999999&lt;入力用!$B$23,(RIGHT(入力用!$B$23,11)-RIGHT(入力用!$B$23,10))/10000000000,"")</f>
        <v/>
      </c>
      <c r="M29" s="41"/>
      <c r="N29" s="43" t="str">
        <f>IF(999999999&lt;入力用!$B$23,(RIGHT(入力用!$B$23,10)-RIGHT(入力用!$B$23,9))/1000000000,"")</f>
        <v/>
      </c>
      <c r="O29" s="46" t="s">
        <v>48</v>
      </c>
      <c r="P29" s="43" t="str">
        <f>IF(99999999&lt;入力用!$B$23,(RIGHT(入力用!$B$23,9)-RIGHT(入力用!$B$23,8))/100000000,"")</f>
        <v/>
      </c>
      <c r="Q29" s="41"/>
      <c r="R29" s="43" t="str">
        <f>IF(9999999&lt;入力用!$B$23,(RIGHT(入力用!$B$23,8)-RIGHT(入力用!$B$23,7))/10000000,"")</f>
        <v/>
      </c>
      <c r="S29" s="41"/>
      <c r="T29" s="43" t="str">
        <f>IF(999999&lt;入力用!$B$23,(RIGHT(入力用!$B$23,7)-RIGHT(入力用!$B$23,6))/1000000,"")</f>
        <v/>
      </c>
      <c r="U29" s="46" t="s">
        <v>48</v>
      </c>
      <c r="V29" s="43" t="str">
        <f>IF(99999&lt;入力用!$B$23,(RIGHT(入力用!$B$23,6)-RIGHT(入力用!$B$23,5))/100000,"")</f>
        <v/>
      </c>
      <c r="W29" s="41"/>
      <c r="X29" s="43" t="str">
        <f>IF(9999&lt;入力用!$B$23,(RIGHT(入力用!$B$23,5)-RIGHT(入力用!$B$23,4))/10000,"")</f>
        <v/>
      </c>
      <c r="Y29" s="41"/>
      <c r="Z29" s="43" t="str">
        <f>IF(999&lt;入力用!$B$23,(RIGHT(入力用!$B$23,4)-RIGHT(入力用!$B$23,3))/1000,"")</f>
        <v/>
      </c>
      <c r="AA29" s="46" t="s">
        <v>48</v>
      </c>
      <c r="AB29" s="43" t="str">
        <f>IF(99&lt;入力用!$B$23,(RIGHT(入力用!$B$23,3)-RIGHT(入力用!$B$23,2))/100,"")</f>
        <v/>
      </c>
      <c r="AC29" s="41"/>
      <c r="AD29" s="43" t="str">
        <f>IF(9&lt;入力用!$B$23,(RIGHT(入力用!$B$23,2)-RIGHT(入力用!$B$23,1))/10,"")</f>
        <v/>
      </c>
      <c r="AE29" s="41"/>
      <c r="AF29" s="43" t="str">
        <f>IF(0&lt;入力用!$B$23,(RIGHT(入力用!$B$23,1)),"")</f>
        <v/>
      </c>
      <c r="AG29" s="2"/>
      <c r="AH29" s="75" t="s">
        <v>3</v>
      </c>
      <c r="AI29" s="17"/>
      <c r="AJ29" s="16"/>
      <c r="AK29" s="144"/>
      <c r="AL29" s="145"/>
      <c r="AM29" s="145"/>
      <c r="AN29" s="145"/>
      <c r="AO29" s="145"/>
      <c r="AP29" s="145"/>
      <c r="AQ29" s="146"/>
      <c r="AR29" s="3"/>
      <c r="AS29" s="67">
        <v>4</v>
      </c>
      <c r="AT29" s="2"/>
      <c r="AU29" s="43" t="str">
        <f>IF(9999999999&lt;入力用!$B$23,(RIGHT(入力用!$B$23,11)-RIGHT(入力用!$B$23,10))/10000000000,"")</f>
        <v/>
      </c>
      <c r="AV29" s="41"/>
      <c r="AW29" s="43" t="str">
        <f>IF(999999999&lt;入力用!$B$23,(RIGHT(入力用!$B$23,10)-RIGHT(入力用!$B$23,9))/1000000000,"")</f>
        <v/>
      </c>
      <c r="AX29" s="46" t="s">
        <v>48</v>
      </c>
      <c r="AY29" s="43" t="str">
        <f>IF(99999999&lt;入力用!$B$23,(RIGHT(入力用!$B$23,9)-RIGHT(入力用!$B$23,8))/100000000,"")</f>
        <v/>
      </c>
      <c r="AZ29" s="41"/>
      <c r="BA29" s="43" t="str">
        <f>IF(9999999&lt;入力用!$B$23,(RIGHT(入力用!$B$23,8)-RIGHT(入力用!$B$23,7))/10000000,"")</f>
        <v/>
      </c>
      <c r="BB29" s="41"/>
      <c r="BC29" s="43" t="str">
        <f>IF(999999&lt;入力用!$B$23,(RIGHT(入力用!$B$23,7)-RIGHT(入力用!$B$23,6))/1000000,"")</f>
        <v/>
      </c>
      <c r="BD29" s="46" t="s">
        <v>48</v>
      </c>
      <c r="BE29" s="43" t="str">
        <f>IF(99999&lt;入力用!$B$23,(RIGHT(入力用!$B$23,6)-RIGHT(入力用!$B$23,5))/100000,"")</f>
        <v/>
      </c>
      <c r="BF29" s="41"/>
      <c r="BG29" s="43" t="str">
        <f>IF(9999&lt;入力用!$B$23,(RIGHT(入力用!$B$23,5)-RIGHT(入力用!$B$23,4))/10000,"")</f>
        <v/>
      </c>
      <c r="BH29" s="41"/>
      <c r="BI29" s="43" t="str">
        <f>IF(999&lt;入力用!$B$23,(RIGHT(入力用!$B$23,4)-RIGHT(入力用!$B$23,3))/1000,"")</f>
        <v/>
      </c>
      <c r="BJ29" s="46" t="s">
        <v>48</v>
      </c>
      <c r="BK29" s="43" t="str">
        <f>IF(99&lt;入力用!$B$23,(RIGHT(入力用!$B$23,3)-RIGHT(入力用!$B$23,2))/100,"")</f>
        <v/>
      </c>
      <c r="BL29" s="41"/>
      <c r="BM29" s="43" t="str">
        <f>IF(9&lt;入力用!$B$23,(RIGHT(入力用!$B$23,2)-RIGHT(入力用!$B$23,1))/10,"")</f>
        <v/>
      </c>
      <c r="BN29" s="41"/>
      <c r="BO29" s="43" t="str">
        <f>IF(0&lt;入力用!$B$23,(RIGHT(入力用!$B$23,1)),"")</f>
        <v/>
      </c>
      <c r="BP29" s="2"/>
      <c r="BQ29" s="75" t="s">
        <v>3</v>
      </c>
      <c r="BR29" s="17"/>
      <c r="BS29" s="16"/>
      <c r="BT29" s="144"/>
      <c r="BU29" s="145"/>
      <c r="BV29" s="145"/>
      <c r="BW29" s="145"/>
      <c r="BX29" s="145"/>
      <c r="BY29" s="145"/>
      <c r="BZ29" s="146"/>
      <c r="CA29" s="3"/>
      <c r="CB29" s="67">
        <v>4</v>
      </c>
      <c r="CC29" s="2"/>
      <c r="CD29" s="43" t="str">
        <f>IF(9999999999&lt;入力用!$B$23,(RIGHT(入力用!$B$23,11)-RIGHT(入力用!$B$23,10))/10000000000,"")</f>
        <v/>
      </c>
      <c r="CE29" s="41"/>
      <c r="CF29" s="43" t="str">
        <f>IF(999999999&lt;入力用!$B$23,(RIGHT(入力用!$B$23,10)-RIGHT(入力用!$B$23,9))/1000000000,"")</f>
        <v/>
      </c>
      <c r="CG29" s="46" t="s">
        <v>48</v>
      </c>
      <c r="CH29" s="43" t="str">
        <f>IF(99999999&lt;入力用!$B$23,(RIGHT(入力用!$B$23,9)-RIGHT(入力用!$B$23,8))/100000000,"")</f>
        <v/>
      </c>
      <c r="CI29" s="41"/>
      <c r="CJ29" s="43" t="str">
        <f>IF(9999999&lt;入力用!$B$23,(RIGHT(入力用!$B$23,8)-RIGHT(入力用!$B$23,7))/10000000,"")</f>
        <v/>
      </c>
      <c r="CK29" s="41"/>
      <c r="CL29" s="43" t="str">
        <f>IF(999999&lt;入力用!$B$23,(RIGHT(入力用!$B$23,7)-RIGHT(入力用!$B$23,6))/1000000,"")</f>
        <v/>
      </c>
      <c r="CM29" s="46" t="s">
        <v>48</v>
      </c>
      <c r="CN29" s="43" t="str">
        <f>IF(99999&lt;入力用!$B$23,(RIGHT(入力用!$B$23,6)-RIGHT(入力用!$B$23,5))/100000,"")</f>
        <v/>
      </c>
      <c r="CO29" s="41"/>
      <c r="CP29" s="43" t="str">
        <f>IF(9999&lt;入力用!$B$23,(RIGHT(入力用!$B$23,5)-RIGHT(入力用!$B$23,4))/10000,"")</f>
        <v/>
      </c>
      <c r="CQ29" s="41"/>
      <c r="CR29" s="43" t="str">
        <f>IF(999&lt;入力用!$B$23,(RIGHT(入力用!$B$23,4)-RIGHT(入力用!$B$23,3))/1000,"")</f>
        <v/>
      </c>
      <c r="CS29" s="46" t="s">
        <v>48</v>
      </c>
      <c r="CT29" s="43" t="str">
        <f>IF(99&lt;入力用!$B$23,(RIGHT(入力用!$B$23,3)-RIGHT(入力用!$B$23,2))/100,"")</f>
        <v/>
      </c>
      <c r="CU29" s="41"/>
      <c r="CV29" s="43" t="str">
        <f>IF(9&lt;入力用!$B$23,(RIGHT(入力用!$B$23,2)-RIGHT(入力用!$B$23,1))/10,"")</f>
        <v/>
      </c>
      <c r="CW29" s="41"/>
      <c r="CX29" s="43" t="str">
        <f>IF(0&lt;入力用!$B$23,(RIGHT(入力用!$B$23,1)),"")</f>
        <v/>
      </c>
      <c r="CY29" s="2"/>
      <c r="CZ29" s="75" t="s">
        <v>3</v>
      </c>
      <c r="DA29" s="17"/>
    </row>
    <row r="30" spans="1:256" ht="2.1" customHeight="1" thickBot="1" x14ac:dyDescent="0.2">
      <c r="A30" s="16"/>
      <c r="B30" s="167"/>
      <c r="C30" s="168"/>
      <c r="D30" s="168"/>
      <c r="E30" s="168"/>
      <c r="F30" s="168"/>
      <c r="G30" s="168"/>
      <c r="H30" s="169"/>
      <c r="I30" s="3"/>
      <c r="J30" s="66"/>
      <c r="K30" s="2"/>
      <c r="L30" s="41"/>
      <c r="M30" s="41"/>
      <c r="N30" s="41"/>
      <c r="O30" s="47"/>
      <c r="P30" s="41"/>
      <c r="Q30" s="41"/>
      <c r="R30" s="41"/>
      <c r="S30" s="41"/>
      <c r="T30" s="41"/>
      <c r="U30" s="47"/>
      <c r="V30" s="41"/>
      <c r="W30" s="41"/>
      <c r="X30" s="41"/>
      <c r="Y30" s="41"/>
      <c r="Z30" s="41"/>
      <c r="AA30" s="47"/>
      <c r="AB30" s="41"/>
      <c r="AC30" s="41"/>
      <c r="AD30" s="41"/>
      <c r="AE30" s="41"/>
      <c r="AF30" s="41"/>
      <c r="AG30" s="2"/>
      <c r="AH30" s="79"/>
      <c r="AI30" s="17"/>
      <c r="AJ30" s="16"/>
      <c r="AK30" s="167"/>
      <c r="AL30" s="168"/>
      <c r="AM30" s="168"/>
      <c r="AN30" s="168"/>
      <c r="AO30" s="168"/>
      <c r="AP30" s="168"/>
      <c r="AQ30" s="169"/>
      <c r="AR30" s="3"/>
      <c r="AS30" s="66"/>
      <c r="AT30" s="2"/>
      <c r="AU30" s="41"/>
      <c r="AV30" s="41"/>
      <c r="AW30" s="41"/>
      <c r="AX30" s="47"/>
      <c r="AY30" s="41"/>
      <c r="AZ30" s="41"/>
      <c r="BA30" s="41"/>
      <c r="BB30" s="41"/>
      <c r="BC30" s="41"/>
      <c r="BD30" s="47"/>
      <c r="BE30" s="41"/>
      <c r="BF30" s="41"/>
      <c r="BG30" s="41"/>
      <c r="BH30" s="41"/>
      <c r="BI30" s="41"/>
      <c r="BJ30" s="47"/>
      <c r="BK30" s="41"/>
      <c r="BL30" s="41"/>
      <c r="BM30" s="41"/>
      <c r="BN30" s="41"/>
      <c r="BO30" s="41"/>
      <c r="BP30" s="2"/>
      <c r="BQ30" s="79"/>
      <c r="BR30" s="17"/>
      <c r="BS30" s="16"/>
      <c r="BT30" s="167"/>
      <c r="BU30" s="168"/>
      <c r="BV30" s="168"/>
      <c r="BW30" s="168"/>
      <c r="BX30" s="168"/>
      <c r="BY30" s="168"/>
      <c r="BZ30" s="169"/>
      <c r="CA30" s="3"/>
      <c r="CB30" s="66"/>
      <c r="CC30" s="2"/>
      <c r="CD30" s="41"/>
      <c r="CE30" s="41"/>
      <c r="CF30" s="41"/>
      <c r="CG30" s="47"/>
      <c r="CH30" s="41"/>
      <c r="CI30" s="41"/>
      <c r="CJ30" s="41"/>
      <c r="CK30" s="41"/>
      <c r="CL30" s="41"/>
      <c r="CM30" s="47"/>
      <c r="CN30" s="41"/>
      <c r="CO30" s="41"/>
      <c r="CP30" s="41"/>
      <c r="CQ30" s="41"/>
      <c r="CR30" s="41"/>
      <c r="CS30" s="47"/>
      <c r="CT30" s="41"/>
      <c r="CU30" s="41"/>
      <c r="CV30" s="41"/>
      <c r="CW30" s="41"/>
      <c r="CX30" s="41"/>
      <c r="CY30" s="2"/>
      <c r="CZ30" s="79"/>
      <c r="DA30" s="17"/>
    </row>
    <row r="31" spans="1:256" ht="2.1" customHeight="1" x14ac:dyDescent="0.15">
      <c r="A31" s="16"/>
      <c r="B31" s="170" t="s">
        <v>10</v>
      </c>
      <c r="C31" s="171"/>
      <c r="D31" s="171"/>
      <c r="E31" s="171"/>
      <c r="F31" s="171"/>
      <c r="G31" s="171"/>
      <c r="H31" s="172"/>
      <c r="I31" s="81"/>
      <c r="J31" s="82"/>
      <c r="K31" s="83"/>
      <c r="L31" s="84"/>
      <c r="M31" s="84"/>
      <c r="N31" s="84"/>
      <c r="O31" s="85"/>
      <c r="P31" s="84"/>
      <c r="Q31" s="84"/>
      <c r="R31" s="84"/>
      <c r="S31" s="84"/>
      <c r="T31" s="84"/>
      <c r="U31" s="85"/>
      <c r="V31" s="84"/>
      <c r="W31" s="84"/>
      <c r="X31" s="84"/>
      <c r="Y31" s="84"/>
      <c r="Z31" s="84"/>
      <c r="AA31" s="85"/>
      <c r="AB31" s="84"/>
      <c r="AC31" s="84"/>
      <c r="AD31" s="84"/>
      <c r="AE31" s="84"/>
      <c r="AF31" s="84"/>
      <c r="AG31" s="83"/>
      <c r="AH31" s="86"/>
      <c r="AI31" s="17"/>
      <c r="AJ31" s="16"/>
      <c r="AK31" s="170" t="s">
        <v>10</v>
      </c>
      <c r="AL31" s="171"/>
      <c r="AM31" s="171"/>
      <c r="AN31" s="171"/>
      <c r="AO31" s="171"/>
      <c r="AP31" s="171"/>
      <c r="AQ31" s="172"/>
      <c r="AR31" s="81"/>
      <c r="AS31" s="82"/>
      <c r="AT31" s="83"/>
      <c r="AU31" s="84"/>
      <c r="AV31" s="84"/>
      <c r="AW31" s="84"/>
      <c r="AX31" s="85"/>
      <c r="AY31" s="84"/>
      <c r="AZ31" s="84"/>
      <c r="BA31" s="84"/>
      <c r="BB31" s="84"/>
      <c r="BC31" s="84"/>
      <c r="BD31" s="85"/>
      <c r="BE31" s="84"/>
      <c r="BF31" s="84"/>
      <c r="BG31" s="84"/>
      <c r="BH31" s="84"/>
      <c r="BI31" s="84"/>
      <c r="BJ31" s="85"/>
      <c r="BK31" s="84"/>
      <c r="BL31" s="84"/>
      <c r="BM31" s="84"/>
      <c r="BN31" s="84"/>
      <c r="BO31" s="84"/>
      <c r="BP31" s="83"/>
      <c r="BQ31" s="86"/>
      <c r="BR31" s="17"/>
      <c r="BS31" s="16"/>
      <c r="BT31" s="170" t="s">
        <v>10</v>
      </c>
      <c r="BU31" s="171"/>
      <c r="BV31" s="171"/>
      <c r="BW31" s="171"/>
      <c r="BX31" s="171"/>
      <c r="BY31" s="171"/>
      <c r="BZ31" s="172"/>
      <c r="CA31" s="81"/>
      <c r="CB31" s="82"/>
      <c r="CC31" s="83"/>
      <c r="CD31" s="84"/>
      <c r="CE31" s="84"/>
      <c r="CF31" s="84"/>
      <c r="CG31" s="85"/>
      <c r="CH31" s="84"/>
      <c r="CI31" s="84"/>
      <c r="CJ31" s="84"/>
      <c r="CK31" s="84"/>
      <c r="CL31" s="84"/>
      <c r="CM31" s="85"/>
      <c r="CN31" s="84"/>
      <c r="CO31" s="84"/>
      <c r="CP31" s="84"/>
      <c r="CQ31" s="84"/>
      <c r="CR31" s="84"/>
      <c r="CS31" s="85"/>
      <c r="CT31" s="84"/>
      <c r="CU31" s="84"/>
      <c r="CV31" s="84"/>
      <c r="CW31" s="84"/>
      <c r="CX31" s="84"/>
      <c r="CY31" s="83"/>
      <c r="CZ31" s="86"/>
      <c r="DA31" s="17"/>
      <c r="EV31" s="16"/>
      <c r="EW31" s="120"/>
      <c r="EX31" s="121"/>
      <c r="EY31" s="121"/>
      <c r="EZ31" s="121"/>
      <c r="FA31" s="121"/>
      <c r="FB31" s="121"/>
      <c r="FC31" s="121"/>
      <c r="FD31" s="121"/>
      <c r="FE31" s="121"/>
      <c r="FF31" s="121"/>
      <c r="FG31" s="121"/>
      <c r="FH31" s="121"/>
      <c r="FI31" s="121"/>
      <c r="FJ31" s="121"/>
      <c r="FK31" s="121"/>
      <c r="FL31" s="121"/>
      <c r="FM31" s="121"/>
      <c r="FN31" s="121"/>
      <c r="FO31" s="121"/>
      <c r="FP31" s="121"/>
      <c r="FQ31" s="121"/>
      <c r="FR31" s="121"/>
      <c r="FS31" s="121"/>
      <c r="FT31" s="121"/>
      <c r="FU31" s="121"/>
      <c r="FV31" s="121"/>
      <c r="FW31" s="121"/>
      <c r="FX31" s="121"/>
      <c r="FY31" s="121"/>
      <c r="FZ31" s="121"/>
      <c r="GA31" s="121"/>
      <c r="GB31" s="121"/>
      <c r="GC31" s="122"/>
      <c r="GD31" s="17"/>
      <c r="GE31" s="16"/>
      <c r="GF31" s="150"/>
      <c r="GG31" s="151"/>
      <c r="GH31" s="151"/>
      <c r="GI31" s="151"/>
      <c r="GJ31" s="151"/>
      <c r="GK31" s="151"/>
      <c r="GL31" s="151"/>
      <c r="GM31" s="151"/>
      <c r="GN31" s="151"/>
      <c r="GO31" s="151"/>
      <c r="GP31" s="151"/>
      <c r="GQ31" s="151"/>
      <c r="GR31" s="151"/>
      <c r="GS31" s="151"/>
      <c r="GT31" s="151"/>
      <c r="GU31" s="151"/>
      <c r="GV31" s="151"/>
      <c r="GW31" s="151"/>
      <c r="GX31" s="151"/>
      <c r="GY31" s="151"/>
      <c r="GZ31" s="151"/>
      <c r="HA31" s="151"/>
      <c r="HB31" s="151"/>
      <c r="HC31" s="151"/>
      <c r="HD31" s="151"/>
      <c r="HE31" s="151"/>
      <c r="HF31" s="151"/>
      <c r="HG31" s="151"/>
      <c r="HH31" s="151"/>
      <c r="HI31" s="151"/>
      <c r="HJ31" s="151"/>
      <c r="HK31" s="151"/>
      <c r="HL31" s="152"/>
      <c r="HM31" s="17"/>
      <c r="HN31" s="16"/>
      <c r="HO31" s="120"/>
      <c r="HP31" s="121"/>
      <c r="HQ31" s="121"/>
      <c r="HR31" s="121"/>
      <c r="HS31" s="121"/>
      <c r="HT31" s="121"/>
      <c r="HU31" s="121"/>
      <c r="HV31" s="121"/>
      <c r="HW31" s="121"/>
      <c r="HX31" s="121"/>
      <c r="HY31" s="121"/>
      <c r="HZ31" s="121"/>
      <c r="IA31" s="121"/>
      <c r="IB31" s="121"/>
      <c r="IC31" s="121"/>
      <c r="ID31" s="121"/>
      <c r="IE31" s="121"/>
      <c r="IF31" s="121"/>
      <c r="IG31" s="121"/>
      <c r="IH31" s="121"/>
      <c r="II31" s="121"/>
      <c r="IJ31" s="121"/>
      <c r="IK31" s="121"/>
      <c r="IL31" s="121"/>
      <c r="IM31" s="121"/>
      <c r="IN31" s="121"/>
      <c r="IO31" s="121"/>
      <c r="IP31" s="121"/>
      <c r="IQ31" s="121"/>
      <c r="IR31" s="121"/>
      <c r="IS31" s="121"/>
      <c r="IT31" s="121"/>
      <c r="IU31" s="122"/>
      <c r="IV31" s="17"/>
    </row>
    <row r="32" spans="1:256" ht="21" customHeight="1" x14ac:dyDescent="0.15">
      <c r="A32" s="16"/>
      <c r="B32" s="173"/>
      <c r="C32" s="145"/>
      <c r="D32" s="145"/>
      <c r="E32" s="145"/>
      <c r="F32" s="145"/>
      <c r="G32" s="145"/>
      <c r="H32" s="146"/>
      <c r="I32" s="3"/>
      <c r="J32" s="67">
        <v>5</v>
      </c>
      <c r="K32" s="2"/>
      <c r="L32" s="43" t="str">
        <f>IF(9999999999&lt;入力用!$B$25,(RIGHT(入力用!$B$25,11)-RIGHT(入力用!$B$25,10))/10000000000,"")</f>
        <v/>
      </c>
      <c r="M32" s="41"/>
      <c r="N32" s="43" t="str">
        <f>IF(999999999&lt;入力用!$B$25,(RIGHT(入力用!$B$25,10)-RIGHT(入力用!$B$25,9))/1000000000,"")</f>
        <v/>
      </c>
      <c r="O32" s="46" t="s">
        <v>48</v>
      </c>
      <c r="P32" s="43" t="str">
        <f>IF(99999999&lt;入力用!$B$25,(RIGHT(入力用!$B$25,9)-RIGHT(入力用!$B$25,8))/100000000,"")</f>
        <v/>
      </c>
      <c r="Q32" s="41"/>
      <c r="R32" s="43" t="str">
        <f>IF(9999999&lt;入力用!$B$25,(RIGHT(入力用!$B$25,8)-RIGHT(入力用!$B$25,7))/10000000,"")</f>
        <v/>
      </c>
      <c r="S32" s="41"/>
      <c r="T32" s="43" t="str">
        <f>IF(999999&lt;入力用!$B$25,(RIGHT(入力用!$B$25,7)-RIGHT(入力用!$B$25,6))/1000000,"")</f>
        <v/>
      </c>
      <c r="U32" s="46" t="s">
        <v>48</v>
      </c>
      <c r="V32" s="43" t="str">
        <f>IF(99999&lt;入力用!$B$25,(RIGHT(入力用!$B$25,6)-RIGHT(入力用!$B$25,5))/100000,"")</f>
        <v/>
      </c>
      <c r="W32" s="41"/>
      <c r="X32" s="43" t="str">
        <f>IF(9999&lt;入力用!$B$25,(RIGHT(入力用!$B$25,5)-RIGHT(入力用!$B$25,4))/10000,"")</f>
        <v/>
      </c>
      <c r="Y32" s="41"/>
      <c r="Z32" s="43" t="str">
        <f>IF(999&lt;入力用!$B$25,(RIGHT(入力用!$B$25,4)-RIGHT(入力用!$B$25,3))/1000,"")</f>
        <v/>
      </c>
      <c r="AA32" s="46" t="s">
        <v>48</v>
      </c>
      <c r="AB32" s="43" t="str">
        <f>IF(99&lt;入力用!$B$25,(RIGHT(入力用!$B$25,3)-RIGHT(入力用!$B$25,2))/100,"")</f>
        <v/>
      </c>
      <c r="AC32" s="41"/>
      <c r="AD32" s="43" t="str">
        <f>IF(9&lt;入力用!$B$25,(RIGHT(入力用!$B$25,2)-RIGHT(入力用!$B$25,1))/10,"")</f>
        <v/>
      </c>
      <c r="AE32" s="41"/>
      <c r="AF32" s="43" t="str">
        <f>IF(0&lt;入力用!$B$25,(RIGHT(入力用!$B$25,1)),"")</f>
        <v/>
      </c>
      <c r="AG32" s="2"/>
      <c r="AH32" s="87" t="s">
        <v>3</v>
      </c>
      <c r="AI32" s="17"/>
      <c r="AJ32" s="16"/>
      <c r="AK32" s="173"/>
      <c r="AL32" s="145"/>
      <c r="AM32" s="145"/>
      <c r="AN32" s="145"/>
      <c r="AO32" s="145"/>
      <c r="AP32" s="145"/>
      <c r="AQ32" s="146"/>
      <c r="AR32" s="3"/>
      <c r="AS32" s="67">
        <v>5</v>
      </c>
      <c r="AT32" s="2"/>
      <c r="AU32" s="43" t="str">
        <f>IF(9999999999&lt;入力用!$B$25,(RIGHT(入力用!$B$25,11)-RIGHT(入力用!$B$25,10))/10000000000,"")</f>
        <v/>
      </c>
      <c r="AV32" s="41"/>
      <c r="AW32" s="43" t="str">
        <f>IF(999999999&lt;入力用!$B$25,(RIGHT(入力用!$B$25,10)-RIGHT(入力用!$B$25,9))/1000000000,"")</f>
        <v/>
      </c>
      <c r="AX32" s="46" t="s">
        <v>48</v>
      </c>
      <c r="AY32" s="43" t="str">
        <f>IF(99999999&lt;入力用!$B$25,(RIGHT(入力用!$B$25,9)-RIGHT(入力用!$B$25,8))/100000000,"")</f>
        <v/>
      </c>
      <c r="AZ32" s="41"/>
      <c r="BA32" s="43" t="str">
        <f>IF(9999999&lt;入力用!$B$25,(RIGHT(入力用!$B$25,8)-RIGHT(入力用!$B$25,7))/10000000,"")</f>
        <v/>
      </c>
      <c r="BB32" s="41"/>
      <c r="BC32" s="43" t="str">
        <f>IF(999999&lt;入力用!$B$25,(RIGHT(入力用!$B$25,7)-RIGHT(入力用!$B$25,6))/1000000,"")</f>
        <v/>
      </c>
      <c r="BD32" s="46" t="s">
        <v>48</v>
      </c>
      <c r="BE32" s="43" t="str">
        <f>IF(99999&lt;入力用!$B$25,(RIGHT(入力用!$B$25,6)-RIGHT(入力用!$B$25,5))/100000,"")</f>
        <v/>
      </c>
      <c r="BF32" s="41"/>
      <c r="BG32" s="43" t="str">
        <f>IF(9999&lt;入力用!$B$25,(RIGHT(入力用!$B$25,5)-RIGHT(入力用!$B$25,4))/10000,"")</f>
        <v/>
      </c>
      <c r="BH32" s="41"/>
      <c r="BI32" s="43" t="str">
        <f>IF(999&lt;入力用!$B$25,(RIGHT(入力用!$B$25,4)-RIGHT(入力用!$B$25,3))/1000,"")</f>
        <v/>
      </c>
      <c r="BJ32" s="46" t="s">
        <v>48</v>
      </c>
      <c r="BK32" s="43" t="str">
        <f>IF(99&lt;入力用!$B$25,(RIGHT(入力用!$B$25,3)-RIGHT(入力用!$B$25,2))/100,"")</f>
        <v/>
      </c>
      <c r="BL32" s="41"/>
      <c r="BM32" s="43" t="str">
        <f>IF(9&lt;入力用!$B$25,(RIGHT(入力用!$B$25,2)-RIGHT(入力用!$B$25,1))/10,"")</f>
        <v/>
      </c>
      <c r="BN32" s="41"/>
      <c r="BO32" s="43" t="str">
        <f>IF(0&lt;入力用!$B$25,(RIGHT(入力用!$B$25,1)),"")</f>
        <v/>
      </c>
      <c r="BP32" s="2"/>
      <c r="BQ32" s="87" t="s">
        <v>3</v>
      </c>
      <c r="BR32" s="17"/>
      <c r="BS32" s="16"/>
      <c r="BT32" s="173"/>
      <c r="BU32" s="145"/>
      <c r="BV32" s="145"/>
      <c r="BW32" s="145"/>
      <c r="BX32" s="145"/>
      <c r="BY32" s="145"/>
      <c r="BZ32" s="146"/>
      <c r="CA32" s="3"/>
      <c r="CB32" s="67">
        <v>5</v>
      </c>
      <c r="CC32" s="2"/>
      <c r="CD32" s="43" t="str">
        <f>IF(9999999999&lt;入力用!$B$25,(RIGHT(入力用!$B$25,11)-RIGHT(入力用!$B$25,10))/10000000000,"")</f>
        <v/>
      </c>
      <c r="CE32" s="41"/>
      <c r="CF32" s="43" t="str">
        <f>IF(999999999&lt;入力用!$B$25,(RIGHT(入力用!$B$25,10)-RIGHT(入力用!$B$25,9))/1000000000,"")</f>
        <v/>
      </c>
      <c r="CG32" s="46" t="s">
        <v>48</v>
      </c>
      <c r="CH32" s="43" t="str">
        <f>IF(99999999&lt;入力用!$B$25,(RIGHT(入力用!$B$25,9)-RIGHT(入力用!$B$25,8))/100000000,"")</f>
        <v/>
      </c>
      <c r="CI32" s="41"/>
      <c r="CJ32" s="43" t="str">
        <f>IF(9999999&lt;入力用!$B$25,(RIGHT(入力用!$B$25,8)-RIGHT(入力用!$B$25,7))/10000000,"")</f>
        <v/>
      </c>
      <c r="CK32" s="41"/>
      <c r="CL32" s="43" t="str">
        <f>IF(999999&lt;入力用!$B$25,(RIGHT(入力用!$B$25,7)-RIGHT(入力用!$B$25,6))/1000000,"")</f>
        <v/>
      </c>
      <c r="CM32" s="46" t="s">
        <v>48</v>
      </c>
      <c r="CN32" s="43" t="str">
        <f>IF(99999&lt;入力用!$B$25,(RIGHT(入力用!$B$25,6)-RIGHT(入力用!$B$25,5))/100000,"")</f>
        <v/>
      </c>
      <c r="CO32" s="41"/>
      <c r="CP32" s="43" t="str">
        <f>IF(9999&lt;入力用!$B$25,(RIGHT(入力用!$B$25,5)-RIGHT(入力用!$B$25,4))/10000,"")</f>
        <v/>
      </c>
      <c r="CQ32" s="41"/>
      <c r="CR32" s="43" t="str">
        <f>IF(999&lt;入力用!$B$25,(RIGHT(入力用!$B$25,4)-RIGHT(入力用!$B$25,3))/1000,"")</f>
        <v/>
      </c>
      <c r="CS32" s="46" t="s">
        <v>48</v>
      </c>
      <c r="CT32" s="43" t="str">
        <f>IF(99&lt;入力用!$B$25,(RIGHT(入力用!$B$25,3)-RIGHT(入力用!$B$25,2))/100,"")</f>
        <v/>
      </c>
      <c r="CU32" s="41"/>
      <c r="CV32" s="43" t="str">
        <f>IF(9&lt;入力用!$B$25,(RIGHT(入力用!$B$25,2)-RIGHT(入力用!$B$25,1))/10,"")</f>
        <v/>
      </c>
      <c r="CW32" s="41"/>
      <c r="CX32" s="43" t="str">
        <f>IF(0&lt;入力用!$B$25,(RIGHT(入力用!$B$25,1)),"")</f>
        <v/>
      </c>
      <c r="CY32" s="2"/>
      <c r="CZ32" s="87" t="s">
        <v>3</v>
      </c>
      <c r="DA32" s="17"/>
    </row>
    <row r="33" spans="1:105" ht="2.1" customHeight="1" thickBot="1" x14ac:dyDescent="0.2">
      <c r="A33" s="16"/>
      <c r="B33" s="174"/>
      <c r="C33" s="175"/>
      <c r="D33" s="175"/>
      <c r="E33" s="175"/>
      <c r="F33" s="175"/>
      <c r="G33" s="175"/>
      <c r="H33" s="176"/>
      <c r="I33" s="88"/>
      <c r="J33" s="89"/>
      <c r="K33" s="90"/>
      <c r="L33" s="90"/>
      <c r="M33" s="90"/>
      <c r="N33" s="90"/>
      <c r="O33" s="91"/>
      <c r="P33" s="90"/>
      <c r="Q33" s="90"/>
      <c r="R33" s="90"/>
      <c r="S33" s="90"/>
      <c r="T33" s="90"/>
      <c r="U33" s="91"/>
      <c r="V33" s="90"/>
      <c r="W33" s="90"/>
      <c r="X33" s="90"/>
      <c r="Y33" s="90"/>
      <c r="Z33" s="90"/>
      <c r="AA33" s="91"/>
      <c r="AB33" s="90"/>
      <c r="AC33" s="90"/>
      <c r="AD33" s="90"/>
      <c r="AE33" s="90"/>
      <c r="AF33" s="90"/>
      <c r="AG33" s="90"/>
      <c r="AH33" s="92"/>
      <c r="AI33" s="17"/>
      <c r="AJ33" s="16"/>
      <c r="AK33" s="174"/>
      <c r="AL33" s="175"/>
      <c r="AM33" s="175"/>
      <c r="AN33" s="175"/>
      <c r="AO33" s="175"/>
      <c r="AP33" s="175"/>
      <c r="AQ33" s="176"/>
      <c r="AR33" s="88"/>
      <c r="AS33" s="89"/>
      <c r="AT33" s="90"/>
      <c r="AU33" s="90"/>
      <c r="AV33" s="90"/>
      <c r="AW33" s="90"/>
      <c r="AX33" s="91"/>
      <c r="AY33" s="90"/>
      <c r="AZ33" s="90"/>
      <c r="BA33" s="90"/>
      <c r="BB33" s="90"/>
      <c r="BC33" s="90"/>
      <c r="BD33" s="91"/>
      <c r="BE33" s="90"/>
      <c r="BF33" s="90"/>
      <c r="BG33" s="90"/>
      <c r="BH33" s="90"/>
      <c r="BI33" s="90"/>
      <c r="BJ33" s="91"/>
      <c r="BK33" s="90"/>
      <c r="BL33" s="90"/>
      <c r="BM33" s="90"/>
      <c r="BN33" s="90"/>
      <c r="BO33" s="90"/>
      <c r="BP33" s="90"/>
      <c r="BQ33" s="92"/>
      <c r="BR33" s="17"/>
      <c r="BS33" s="16"/>
      <c r="BT33" s="174"/>
      <c r="BU33" s="175"/>
      <c r="BV33" s="175"/>
      <c r="BW33" s="175"/>
      <c r="BX33" s="175"/>
      <c r="BY33" s="175"/>
      <c r="BZ33" s="176"/>
      <c r="CA33" s="88"/>
      <c r="CB33" s="89"/>
      <c r="CC33" s="90"/>
      <c r="CD33" s="90"/>
      <c r="CE33" s="90"/>
      <c r="CF33" s="90"/>
      <c r="CG33" s="91"/>
      <c r="CH33" s="90"/>
      <c r="CI33" s="90"/>
      <c r="CJ33" s="90"/>
      <c r="CK33" s="90"/>
      <c r="CL33" s="90"/>
      <c r="CM33" s="91"/>
      <c r="CN33" s="90"/>
      <c r="CO33" s="90"/>
      <c r="CP33" s="90"/>
      <c r="CQ33" s="90"/>
      <c r="CR33" s="90"/>
      <c r="CS33" s="91"/>
      <c r="CT33" s="90"/>
      <c r="CU33" s="90"/>
      <c r="CV33" s="90"/>
      <c r="CW33" s="90"/>
      <c r="CX33" s="90"/>
      <c r="CY33" s="90"/>
      <c r="CZ33" s="92"/>
      <c r="DA33" s="17"/>
    </row>
    <row r="34" spans="1:105" ht="20.100000000000001" customHeight="1" x14ac:dyDescent="0.15">
      <c r="A34" s="16"/>
      <c r="B34" s="123" t="s">
        <v>4</v>
      </c>
      <c r="C34" s="123"/>
      <c r="D34" s="123"/>
      <c r="E34" s="123"/>
      <c r="F34" s="123"/>
      <c r="G34" s="123"/>
      <c r="H34" s="162" t="str">
        <f>IF(入力用!C15="","令和　　年　　月　　日","令和"&amp;入力用!C15&amp;"年"&amp;入力用!E15&amp;"月"&amp;入力用!G15&amp;"日")</f>
        <v>令和　　年　　月　　日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3"/>
      <c r="S34" s="80"/>
      <c r="T34" s="177" t="s">
        <v>6</v>
      </c>
      <c r="U34" s="177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7"/>
      <c r="AJ34" s="16"/>
      <c r="AK34" s="123" t="s">
        <v>4</v>
      </c>
      <c r="AL34" s="123"/>
      <c r="AM34" s="123"/>
      <c r="AN34" s="123"/>
      <c r="AO34" s="123"/>
      <c r="AP34" s="123"/>
      <c r="AQ34" s="162" t="str">
        <f>H34</f>
        <v>令和　　年　　月　　日</v>
      </c>
      <c r="AR34" s="162"/>
      <c r="AS34" s="162"/>
      <c r="AT34" s="162"/>
      <c r="AU34" s="162"/>
      <c r="AV34" s="162"/>
      <c r="AW34" s="162"/>
      <c r="AX34" s="162"/>
      <c r="AY34" s="162"/>
      <c r="AZ34" s="162"/>
      <c r="BA34" s="163"/>
      <c r="BB34" s="80"/>
      <c r="BC34" s="177" t="s">
        <v>6</v>
      </c>
      <c r="BD34" s="177"/>
      <c r="BE34" s="126"/>
      <c r="BF34" s="126"/>
      <c r="BG34" s="126"/>
      <c r="BH34" s="126"/>
      <c r="BI34" s="126"/>
      <c r="BJ34" s="126"/>
      <c r="BK34" s="126"/>
      <c r="BL34" s="126"/>
      <c r="BM34" s="126"/>
      <c r="BN34" s="126"/>
      <c r="BO34" s="126"/>
      <c r="BP34" s="126"/>
      <c r="BQ34" s="126"/>
      <c r="BR34" s="17"/>
      <c r="BS34" s="16"/>
      <c r="BT34" s="123" t="s">
        <v>4</v>
      </c>
      <c r="BU34" s="123"/>
      <c r="BV34" s="123"/>
      <c r="BW34" s="123"/>
      <c r="BX34" s="123"/>
      <c r="BY34" s="123"/>
      <c r="BZ34" s="162" t="str">
        <f>H34</f>
        <v>令和　　年　　月　　日</v>
      </c>
      <c r="CA34" s="162"/>
      <c r="CB34" s="162"/>
      <c r="CC34" s="162"/>
      <c r="CD34" s="162"/>
      <c r="CE34" s="162"/>
      <c r="CF34" s="162"/>
      <c r="CG34" s="162"/>
      <c r="CH34" s="162"/>
      <c r="CI34" s="162"/>
      <c r="CJ34" s="163"/>
      <c r="CK34" s="80"/>
      <c r="CL34" s="124" t="s">
        <v>6</v>
      </c>
      <c r="CM34" s="124"/>
      <c r="CN34" s="126"/>
      <c r="CO34" s="126"/>
      <c r="CP34" s="126"/>
      <c r="CQ34" s="126"/>
      <c r="CR34" s="126"/>
      <c r="CS34" s="126"/>
      <c r="CT34" s="126"/>
      <c r="CU34" s="126"/>
      <c r="CV34" s="126"/>
      <c r="CW34" s="126"/>
      <c r="CX34" s="126"/>
      <c r="CY34" s="126"/>
      <c r="CZ34" s="126"/>
      <c r="DA34" s="17"/>
    </row>
    <row r="35" spans="1:105" ht="20.100000000000001" customHeight="1" x14ac:dyDescent="0.15">
      <c r="A35" s="16"/>
      <c r="B35" s="184" t="s">
        <v>64</v>
      </c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7"/>
      <c r="T35" s="125"/>
      <c r="U35" s="125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7"/>
      <c r="AJ35" s="16"/>
      <c r="AK35" s="184" t="s">
        <v>45</v>
      </c>
      <c r="AL35" s="185"/>
      <c r="AM35" s="185"/>
      <c r="AN35" s="185"/>
      <c r="AO35" s="185"/>
      <c r="AP35" s="185"/>
      <c r="AQ35" s="178" t="s">
        <v>46</v>
      </c>
      <c r="AR35" s="179"/>
      <c r="AS35" s="179"/>
      <c r="AT35" s="179"/>
      <c r="AU35" s="179"/>
      <c r="AV35" s="179"/>
      <c r="AW35" s="179"/>
      <c r="AX35" s="179"/>
      <c r="AY35" s="179"/>
      <c r="AZ35" s="179"/>
      <c r="BA35" s="179"/>
      <c r="BB35" s="180"/>
      <c r="BC35" s="125"/>
      <c r="BD35" s="125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7"/>
      <c r="BS35" s="16"/>
      <c r="BT35" s="100"/>
      <c r="BU35" s="93"/>
      <c r="BV35" s="93"/>
      <c r="BW35" s="93"/>
      <c r="BX35" s="93"/>
      <c r="BY35" s="93"/>
      <c r="BZ35" s="93"/>
      <c r="CA35" s="93"/>
      <c r="CB35" s="93"/>
      <c r="CC35" s="93"/>
      <c r="CD35" s="93"/>
      <c r="CE35" s="93"/>
      <c r="CF35" s="93"/>
      <c r="CG35" s="93"/>
      <c r="CH35" s="93"/>
      <c r="CI35" s="93"/>
      <c r="CJ35" s="93"/>
      <c r="CK35" s="93"/>
      <c r="CL35" s="125"/>
      <c r="CM35" s="125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7"/>
    </row>
    <row r="36" spans="1:105" ht="15" customHeight="1" x14ac:dyDescent="0.15">
      <c r="A36" s="16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7"/>
      <c r="T36" s="125"/>
      <c r="U36" s="125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7"/>
      <c r="AJ36" s="16"/>
      <c r="AK36" s="185"/>
      <c r="AL36" s="185"/>
      <c r="AM36" s="185"/>
      <c r="AN36" s="185"/>
      <c r="AO36" s="185"/>
      <c r="AP36" s="185"/>
      <c r="AQ36" s="197" t="s">
        <v>47</v>
      </c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25"/>
      <c r="BD36" s="125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7"/>
      <c r="BS36" s="16"/>
      <c r="BT36" s="48"/>
      <c r="BU36" s="48"/>
      <c r="BV36" s="48"/>
      <c r="BW36" s="48"/>
      <c r="BX36" s="48"/>
      <c r="BY36" s="48"/>
      <c r="BZ36" s="48"/>
      <c r="CA36" s="48"/>
      <c r="CB36" s="48"/>
      <c r="CC36" s="48"/>
      <c r="CD36" s="48"/>
      <c r="CE36" s="48"/>
      <c r="CF36" s="48"/>
      <c r="CG36" s="48"/>
      <c r="CH36" s="48"/>
      <c r="CI36" s="48"/>
      <c r="CJ36" s="48"/>
      <c r="CK36" s="48"/>
      <c r="CL36" s="125"/>
      <c r="CM36" s="125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7"/>
    </row>
    <row r="37" spans="1:105" ht="18" customHeight="1" x14ac:dyDescent="0.15">
      <c r="A37" s="16"/>
      <c r="B37" s="185" t="s">
        <v>5</v>
      </c>
      <c r="C37" s="185"/>
      <c r="D37" s="185"/>
      <c r="E37" s="185"/>
      <c r="F37" s="185"/>
      <c r="G37" s="185"/>
      <c r="H37" s="188" t="s">
        <v>71</v>
      </c>
      <c r="I37" s="189"/>
      <c r="J37" s="189"/>
      <c r="K37" s="189"/>
      <c r="L37" s="189"/>
      <c r="M37" s="189"/>
      <c r="N37" s="189"/>
      <c r="O37" s="189"/>
      <c r="P37" s="189"/>
      <c r="Q37" s="189"/>
      <c r="R37" s="189"/>
      <c r="S37" s="190"/>
      <c r="T37" s="125"/>
      <c r="U37" s="125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7"/>
      <c r="AJ37" s="16"/>
      <c r="AK37" s="93"/>
      <c r="AL37" s="93"/>
      <c r="AM37" s="93"/>
      <c r="AN37" s="93"/>
      <c r="AO37" s="93"/>
      <c r="AP37" s="93"/>
      <c r="AQ37" s="94"/>
      <c r="AR37" s="94"/>
      <c r="AS37" s="94"/>
      <c r="AT37" s="94"/>
      <c r="AU37" s="94"/>
      <c r="AV37" s="94"/>
      <c r="AW37" s="94"/>
      <c r="AX37" s="94"/>
      <c r="AY37" s="94"/>
      <c r="AZ37" s="94"/>
      <c r="BA37" s="94"/>
      <c r="BB37" s="94"/>
      <c r="BC37" s="125"/>
      <c r="BD37" s="125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7"/>
      <c r="BS37" s="16"/>
      <c r="BT37" s="48"/>
      <c r="BU37" s="48"/>
      <c r="BV37" s="48"/>
      <c r="BW37" s="48"/>
      <c r="BX37" s="48"/>
      <c r="BY37" s="48"/>
      <c r="BZ37" s="95"/>
      <c r="CA37" s="95"/>
      <c r="CB37" s="95"/>
      <c r="CC37" s="95"/>
      <c r="CD37" s="95"/>
      <c r="CE37" s="95"/>
      <c r="CF37" s="95"/>
      <c r="CG37" s="95"/>
      <c r="CH37" s="95"/>
      <c r="CI37" s="95"/>
      <c r="CJ37" s="95"/>
      <c r="CK37" s="95"/>
      <c r="CL37" s="125"/>
      <c r="CM37" s="125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7"/>
    </row>
    <row r="38" spans="1:105" ht="18" customHeight="1" x14ac:dyDescent="0.15">
      <c r="A38" s="16"/>
      <c r="B38" s="185"/>
      <c r="C38" s="185"/>
      <c r="D38" s="185"/>
      <c r="E38" s="185"/>
      <c r="F38" s="185"/>
      <c r="G38" s="185"/>
      <c r="H38" s="201" t="s">
        <v>72</v>
      </c>
      <c r="I38" s="202"/>
      <c r="J38" s="202"/>
      <c r="K38" s="202"/>
      <c r="L38" s="202"/>
      <c r="M38" s="202"/>
      <c r="N38" s="202"/>
      <c r="O38" s="202"/>
      <c r="P38" s="202"/>
      <c r="Q38" s="202"/>
      <c r="R38" s="202"/>
      <c r="S38" s="203"/>
      <c r="T38" s="125"/>
      <c r="U38" s="125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7"/>
      <c r="AJ38" s="16"/>
      <c r="AK38" s="48"/>
      <c r="AL38" s="48"/>
      <c r="AM38" s="48"/>
      <c r="AN38" s="48"/>
      <c r="AO38" s="48"/>
      <c r="AP38" s="48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125"/>
      <c r="BD38" s="125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7"/>
      <c r="BS38" s="16"/>
      <c r="BT38" s="48"/>
      <c r="BU38" s="48"/>
      <c r="BV38" s="48"/>
      <c r="BW38" s="48"/>
      <c r="BX38" s="48"/>
      <c r="BY38" s="48"/>
      <c r="BZ38" s="95"/>
      <c r="CA38" s="95"/>
      <c r="CB38" s="95"/>
      <c r="CC38" s="95"/>
      <c r="CD38" s="95"/>
      <c r="CE38" s="95"/>
      <c r="CF38" s="95"/>
      <c r="CG38" s="95"/>
      <c r="CH38" s="95"/>
      <c r="CI38" s="95"/>
      <c r="CJ38" s="95"/>
      <c r="CK38" s="95"/>
      <c r="CL38" s="125"/>
      <c r="CM38" s="125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7"/>
    </row>
    <row r="39" spans="1:105" ht="18" customHeight="1" x14ac:dyDescent="0.15">
      <c r="A39" s="16"/>
      <c r="B39" s="185"/>
      <c r="C39" s="185"/>
      <c r="D39" s="185"/>
      <c r="E39" s="185"/>
      <c r="F39" s="185"/>
      <c r="G39" s="185"/>
      <c r="H39" s="204" t="s">
        <v>73</v>
      </c>
      <c r="I39" s="205"/>
      <c r="J39" s="205"/>
      <c r="K39" s="205"/>
      <c r="L39" s="205"/>
      <c r="M39" s="205"/>
      <c r="N39" s="205"/>
      <c r="O39" s="205"/>
      <c r="P39" s="205"/>
      <c r="Q39" s="205"/>
      <c r="R39" s="205"/>
      <c r="S39" s="206"/>
      <c r="T39" s="125"/>
      <c r="U39" s="125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7"/>
      <c r="AJ39" s="16"/>
      <c r="AK39" s="48"/>
      <c r="AL39" s="48"/>
      <c r="AM39" s="48"/>
      <c r="AN39" s="48"/>
      <c r="AO39" s="48"/>
      <c r="AP39" s="48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125"/>
      <c r="BD39" s="125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7"/>
      <c r="BS39" s="16"/>
      <c r="BT39" s="48"/>
      <c r="BU39" s="48"/>
      <c r="BV39" s="48"/>
      <c r="BW39" s="48"/>
      <c r="BX39" s="48"/>
      <c r="BY39" s="48"/>
      <c r="BZ39" s="95"/>
      <c r="CA39" s="95"/>
      <c r="CB39" s="95"/>
      <c r="CC39" s="95"/>
      <c r="CD39" s="95"/>
      <c r="CE39" s="95"/>
      <c r="CF39" s="95"/>
      <c r="CG39" s="95"/>
      <c r="CH39" s="95"/>
      <c r="CI39" s="95"/>
      <c r="CJ39" s="95"/>
      <c r="CK39" s="95"/>
      <c r="CL39" s="125"/>
      <c r="CM39" s="125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7"/>
    </row>
    <row r="40" spans="1:105" ht="18" customHeight="1" x14ac:dyDescent="0.15">
      <c r="A40" s="16"/>
      <c r="B40" s="186" t="s">
        <v>63</v>
      </c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3"/>
      <c r="T40" s="125"/>
      <c r="U40" s="125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7"/>
      <c r="AJ40" s="16"/>
      <c r="AK40" s="181" t="s">
        <v>69</v>
      </c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3"/>
      <c r="BC40" s="125"/>
      <c r="BD40" s="125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7"/>
      <c r="BS40" s="16"/>
      <c r="BT40" s="186" t="s">
        <v>68</v>
      </c>
      <c r="BU40" s="182"/>
      <c r="BV40" s="182"/>
      <c r="BW40" s="182"/>
      <c r="BX40" s="182"/>
      <c r="BY40" s="182"/>
      <c r="BZ40" s="182"/>
      <c r="CA40" s="182"/>
      <c r="CB40" s="182"/>
      <c r="CC40" s="182"/>
      <c r="CD40" s="182"/>
      <c r="CE40" s="182"/>
      <c r="CF40" s="182"/>
      <c r="CG40" s="182"/>
      <c r="CH40" s="182"/>
      <c r="CI40" s="182"/>
      <c r="CJ40" s="182"/>
      <c r="CK40" s="183"/>
      <c r="CL40" s="125"/>
      <c r="CM40" s="125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7"/>
    </row>
    <row r="41" spans="1:105" ht="18" customHeight="1" x14ac:dyDescent="0.15">
      <c r="A41" s="18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0"/>
      <c r="P41" s="19"/>
      <c r="Q41" s="19"/>
      <c r="R41" s="19"/>
      <c r="S41" s="19"/>
      <c r="T41" s="19"/>
      <c r="U41" s="20"/>
      <c r="V41" s="19"/>
      <c r="W41" s="19"/>
      <c r="X41" s="19"/>
      <c r="Y41" s="19"/>
      <c r="Z41" s="19"/>
      <c r="AA41" s="20"/>
      <c r="AB41" s="19"/>
      <c r="AC41" s="19"/>
      <c r="AD41" s="19"/>
      <c r="AE41" s="19"/>
      <c r="AF41" s="19"/>
      <c r="AG41" s="19"/>
      <c r="AH41" s="20"/>
      <c r="AI41" s="21"/>
      <c r="AJ41" s="18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20"/>
      <c r="AY41" s="19"/>
      <c r="AZ41" s="19"/>
      <c r="BA41" s="19"/>
      <c r="BB41" s="19"/>
      <c r="BC41" s="19"/>
      <c r="BD41" s="20"/>
      <c r="BE41" s="19"/>
      <c r="BF41" s="19"/>
      <c r="BG41" s="19"/>
      <c r="BH41" s="19"/>
      <c r="BI41" s="19"/>
      <c r="BJ41" s="20"/>
      <c r="BK41" s="19"/>
      <c r="BL41" s="19"/>
      <c r="BM41" s="19"/>
      <c r="BN41" s="19"/>
      <c r="BO41" s="19"/>
      <c r="BP41" s="19"/>
      <c r="BQ41" s="20"/>
      <c r="BR41" s="21"/>
      <c r="BS41" s="18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20"/>
      <c r="CH41" s="19"/>
      <c r="CI41" s="19"/>
      <c r="CJ41" s="19"/>
      <c r="CK41" s="19"/>
      <c r="CL41" s="19"/>
      <c r="CM41" s="20"/>
      <c r="CN41" s="19"/>
      <c r="CO41" s="19"/>
      <c r="CP41" s="19"/>
      <c r="CQ41" s="19"/>
      <c r="CR41" s="19"/>
      <c r="CS41" s="20"/>
      <c r="CT41" s="19"/>
      <c r="CU41" s="19"/>
      <c r="CV41" s="19"/>
      <c r="CW41" s="19"/>
      <c r="CX41" s="19"/>
      <c r="CY41" s="19"/>
      <c r="CZ41" s="20"/>
      <c r="DA41" s="21"/>
    </row>
    <row r="42" spans="1:105" ht="9.9499999999999993" customHeight="1" x14ac:dyDescent="0.15"/>
  </sheetData>
  <sheetProtection sheet="1" objects="1" scenarios="1" selectLockedCells="1" selectUnlockedCells="1"/>
  <mergeCells count="117">
    <mergeCell ref="CI15:CR15"/>
    <mergeCell ref="CS15:CZ15"/>
    <mergeCell ref="BT2:BX2"/>
    <mergeCell ref="BT3:BX3"/>
    <mergeCell ref="BT4:BX4"/>
    <mergeCell ref="BT5:BX5"/>
    <mergeCell ref="BT14:CA14"/>
    <mergeCell ref="BT16:CZ16"/>
    <mergeCell ref="BT17:BU17"/>
    <mergeCell ref="CJ17:CL17"/>
    <mergeCell ref="BZ5:CX5"/>
    <mergeCell ref="CX12:CZ12"/>
    <mergeCell ref="BT11:CV12"/>
    <mergeCell ref="CB14:CH14"/>
    <mergeCell ref="CI14:CR14"/>
    <mergeCell ref="AK2:AO2"/>
    <mergeCell ref="AK3:AO3"/>
    <mergeCell ref="AK4:AO4"/>
    <mergeCell ref="AK5:AO5"/>
    <mergeCell ref="AK14:AR14"/>
    <mergeCell ref="AK15:AL15"/>
    <mergeCell ref="AM15:AN15"/>
    <mergeCell ref="AO15:AR15"/>
    <mergeCell ref="B16:AH16"/>
    <mergeCell ref="AA15:AH15"/>
    <mergeCell ref="B15:C15"/>
    <mergeCell ref="D15:E15"/>
    <mergeCell ref="F15:I15"/>
    <mergeCell ref="J15:P15"/>
    <mergeCell ref="Q15:Z15"/>
    <mergeCell ref="AQ5:BO5"/>
    <mergeCell ref="AS14:AY14"/>
    <mergeCell ref="AZ14:BI14"/>
    <mergeCell ref="BJ14:BQ14"/>
    <mergeCell ref="AS15:AY15"/>
    <mergeCell ref="B2:F2"/>
    <mergeCell ref="B3:F3"/>
    <mergeCell ref="B4:F4"/>
    <mergeCell ref="B5:F5"/>
    <mergeCell ref="B37:G39"/>
    <mergeCell ref="B17:C17"/>
    <mergeCell ref="R17:T17"/>
    <mergeCell ref="B22:H24"/>
    <mergeCell ref="B19:H21"/>
    <mergeCell ref="AQ36:BB36"/>
    <mergeCell ref="H5:AF5"/>
    <mergeCell ref="B14:I14"/>
    <mergeCell ref="J14:P14"/>
    <mergeCell ref="Q14:Z14"/>
    <mergeCell ref="AA14:AH14"/>
    <mergeCell ref="N6:AH6"/>
    <mergeCell ref="B6:M6"/>
    <mergeCell ref="AF12:AH12"/>
    <mergeCell ref="N7:AH7"/>
    <mergeCell ref="B8:AH10"/>
    <mergeCell ref="B11:AD12"/>
    <mergeCell ref="B7:M7"/>
    <mergeCell ref="AZ15:BI15"/>
    <mergeCell ref="H38:S38"/>
    <mergeCell ref="H39:S39"/>
    <mergeCell ref="BJ15:BQ15"/>
    <mergeCell ref="AK16:BQ16"/>
    <mergeCell ref="AK17:AL17"/>
    <mergeCell ref="BA17:BC17"/>
    <mergeCell ref="AK19:AQ21"/>
    <mergeCell ref="B25:H27"/>
    <mergeCell ref="B28:H30"/>
    <mergeCell ref="B31:H33"/>
    <mergeCell ref="BT31:BZ33"/>
    <mergeCell ref="BZ34:CJ34"/>
    <mergeCell ref="EW31:GC31"/>
    <mergeCell ref="B34:G34"/>
    <mergeCell ref="AK22:AQ24"/>
    <mergeCell ref="AK25:AQ27"/>
    <mergeCell ref="AK28:AQ30"/>
    <mergeCell ref="AK31:AQ33"/>
    <mergeCell ref="AQ34:BA34"/>
    <mergeCell ref="BT22:BZ24"/>
    <mergeCell ref="BT25:BZ27"/>
    <mergeCell ref="BT28:BZ30"/>
    <mergeCell ref="BC34:BD40"/>
    <mergeCell ref="BE34:BQ40"/>
    <mergeCell ref="AQ35:BB35"/>
    <mergeCell ref="AK40:BB40"/>
    <mergeCell ref="AK35:AP36"/>
    <mergeCell ref="BT40:CK40"/>
    <mergeCell ref="V34:AH40"/>
    <mergeCell ref="T34:U40"/>
    <mergeCell ref="B40:S40"/>
    <mergeCell ref="H34:R34"/>
    <mergeCell ref="B35:G36"/>
    <mergeCell ref="H35:S36"/>
    <mergeCell ref="H37:S37"/>
    <mergeCell ref="HO31:IU31"/>
    <mergeCell ref="BT34:BY34"/>
    <mergeCell ref="CL34:CM40"/>
    <mergeCell ref="CN34:CZ40"/>
    <mergeCell ref="BO12:BQ12"/>
    <mergeCell ref="AK6:AV6"/>
    <mergeCell ref="AW6:BQ6"/>
    <mergeCell ref="AK7:AV7"/>
    <mergeCell ref="AW7:BQ7"/>
    <mergeCell ref="AK8:BQ10"/>
    <mergeCell ref="AK11:BM12"/>
    <mergeCell ref="BT19:BZ21"/>
    <mergeCell ref="GF31:HL31"/>
    <mergeCell ref="AK34:AP34"/>
    <mergeCell ref="BT6:CE6"/>
    <mergeCell ref="CF6:CZ6"/>
    <mergeCell ref="BT7:CE7"/>
    <mergeCell ref="CF7:CZ7"/>
    <mergeCell ref="BT8:CZ10"/>
    <mergeCell ref="CS14:CZ14"/>
    <mergeCell ref="BT15:BU15"/>
    <mergeCell ref="BV15:BW15"/>
    <mergeCell ref="BX15:CA15"/>
    <mergeCell ref="CB15:CH15"/>
  </mergeCells>
  <phoneticPr fontId="1"/>
  <printOptions horizontalCentered="1" verticalCentered="1"/>
  <pageMargins left="0.19685039370078741" right="0.19685039370078741" top="0" bottom="0" header="0.31496062992125984" footer="0.31496062992125984"/>
  <pageSetup paperSize="9" scale="9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opLeftCell="A7" workbookViewId="0">
      <selection activeCell="N13" sqref="N13"/>
    </sheetView>
  </sheetViews>
  <sheetFormatPr defaultRowHeight="13.5" x14ac:dyDescent="0.15"/>
  <sheetData>
    <row r="1" spans="1:3" x14ac:dyDescent="0.15">
      <c r="A1" t="s">
        <v>40</v>
      </c>
    </row>
    <row r="2" spans="1:3" x14ac:dyDescent="0.15">
      <c r="A2" s="8"/>
      <c r="B2" s="210"/>
      <c r="C2" s="210"/>
    </row>
    <row r="3" spans="1:3" x14ac:dyDescent="0.15">
      <c r="A3" s="8" t="s">
        <v>16</v>
      </c>
      <c r="B3" s="10">
        <v>0</v>
      </c>
      <c r="C3" s="9">
        <v>1</v>
      </c>
    </row>
    <row r="4" spans="1:3" x14ac:dyDescent="0.15">
      <c r="A4" s="8" t="s">
        <v>17</v>
      </c>
      <c r="B4" s="10">
        <v>0</v>
      </c>
      <c r="C4" s="9">
        <v>2</v>
      </c>
    </row>
    <row r="5" spans="1:3" x14ac:dyDescent="0.15">
      <c r="A5" s="8" t="s">
        <v>18</v>
      </c>
      <c r="B5" s="10">
        <v>0</v>
      </c>
      <c r="C5" s="9">
        <v>3</v>
      </c>
    </row>
    <row r="6" spans="1:3" x14ac:dyDescent="0.15">
      <c r="A6" s="8" t="s">
        <v>19</v>
      </c>
      <c r="B6" s="10">
        <v>0</v>
      </c>
      <c r="C6" s="9">
        <v>4</v>
      </c>
    </row>
    <row r="7" spans="1:3" x14ac:dyDescent="0.15">
      <c r="A7" s="8" t="s">
        <v>20</v>
      </c>
      <c r="B7" s="10">
        <v>0</v>
      </c>
      <c r="C7" s="9">
        <v>5</v>
      </c>
    </row>
    <row r="8" spans="1:3" x14ac:dyDescent="0.15">
      <c r="A8" s="8" t="s">
        <v>21</v>
      </c>
      <c r="B8" s="10">
        <v>0</v>
      </c>
      <c r="C8" s="9">
        <v>6</v>
      </c>
    </row>
    <row r="9" spans="1:3" x14ac:dyDescent="0.15">
      <c r="A9" s="8" t="s">
        <v>22</v>
      </c>
      <c r="B9" s="10">
        <v>0</v>
      </c>
      <c r="C9" s="9">
        <v>7</v>
      </c>
    </row>
    <row r="10" spans="1:3" x14ac:dyDescent="0.15">
      <c r="A10" s="8" t="s">
        <v>23</v>
      </c>
      <c r="B10" s="10">
        <v>0</v>
      </c>
      <c r="C10" s="9">
        <v>8</v>
      </c>
    </row>
    <row r="11" spans="1:3" x14ac:dyDescent="0.15">
      <c r="A11" s="8" t="s">
        <v>24</v>
      </c>
      <c r="B11" s="10">
        <v>0</v>
      </c>
      <c r="C11" s="9">
        <v>9</v>
      </c>
    </row>
    <row r="12" spans="1:3" x14ac:dyDescent="0.15">
      <c r="A12" s="8" t="s">
        <v>25</v>
      </c>
      <c r="B12" s="10">
        <v>1</v>
      </c>
      <c r="C12" s="9">
        <v>0</v>
      </c>
    </row>
    <row r="13" spans="1:3" x14ac:dyDescent="0.15">
      <c r="A13" s="8" t="s">
        <v>26</v>
      </c>
      <c r="B13" s="10">
        <v>1</v>
      </c>
      <c r="C13" s="9">
        <v>1</v>
      </c>
    </row>
    <row r="17" spans="1:11" x14ac:dyDescent="0.15">
      <c r="A17" s="8" t="s">
        <v>16</v>
      </c>
      <c r="B17" s="8" t="s">
        <v>17</v>
      </c>
      <c r="C17" s="8" t="s">
        <v>18</v>
      </c>
      <c r="D17" s="8" t="s">
        <v>19</v>
      </c>
      <c r="E17" s="8" t="s">
        <v>20</v>
      </c>
      <c r="F17" s="8" t="s">
        <v>21</v>
      </c>
      <c r="G17" s="8" t="s">
        <v>22</v>
      </c>
      <c r="H17" s="8" t="s">
        <v>23</v>
      </c>
      <c r="I17" s="8" t="s">
        <v>24</v>
      </c>
      <c r="J17" s="8" t="s">
        <v>25</v>
      </c>
      <c r="K17" s="8" t="s">
        <v>26</v>
      </c>
    </row>
    <row r="18" spans="1:11" x14ac:dyDescent="0.15">
      <c r="A18" s="11" t="s">
        <v>43</v>
      </c>
      <c r="B18" s="11" t="s">
        <v>43</v>
      </c>
      <c r="C18" s="11" t="s">
        <v>43</v>
      </c>
      <c r="D18" s="11" t="s">
        <v>43</v>
      </c>
      <c r="E18" s="11" t="s">
        <v>43</v>
      </c>
      <c r="F18" s="11" t="s">
        <v>43</v>
      </c>
      <c r="G18" s="11" t="s">
        <v>43</v>
      </c>
      <c r="H18" s="11" t="s">
        <v>43</v>
      </c>
      <c r="I18" s="11" t="s">
        <v>43</v>
      </c>
      <c r="J18" s="11" t="s">
        <v>43</v>
      </c>
      <c r="K18" s="11" t="s">
        <v>43</v>
      </c>
    </row>
    <row r="19" spans="1:11" x14ac:dyDescent="0.15">
      <c r="A19" s="11" t="s">
        <v>44</v>
      </c>
      <c r="B19" s="11" t="s">
        <v>44</v>
      </c>
      <c r="C19" s="8"/>
      <c r="D19" s="8"/>
      <c r="E19" s="11" t="s">
        <v>44</v>
      </c>
      <c r="F19" s="11" t="s">
        <v>44</v>
      </c>
      <c r="G19" s="11" t="s">
        <v>44</v>
      </c>
      <c r="H19" s="11" t="s">
        <v>44</v>
      </c>
      <c r="I19" s="11" t="s">
        <v>44</v>
      </c>
      <c r="J19" s="11" t="s">
        <v>44</v>
      </c>
      <c r="K19" s="11" t="s">
        <v>44</v>
      </c>
    </row>
    <row r="21" spans="1:11" x14ac:dyDescent="0.15">
      <c r="A21" s="8" t="s">
        <v>41</v>
      </c>
      <c r="B21" s="8">
        <v>0</v>
      </c>
    </row>
    <row r="22" spans="1:11" x14ac:dyDescent="0.15">
      <c r="A22" s="8" t="s">
        <v>42</v>
      </c>
      <c r="B22" s="8">
        <v>1</v>
      </c>
    </row>
    <row r="24" spans="1:11" x14ac:dyDescent="0.15">
      <c r="B24" s="5">
        <f>ROUNDDOWN(入力用!B17,-2)</f>
        <v>0</v>
      </c>
    </row>
    <row r="25" spans="1:11" x14ac:dyDescent="0.15">
      <c r="B25" s="5">
        <f>ROUNDDOWN(入力用!B19,-2)</f>
        <v>0</v>
      </c>
    </row>
  </sheetData>
  <mergeCells count="1">
    <mergeCell ref="B2:C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15</vt:i4>
      </vt:variant>
    </vt:vector>
  </HeadingPairs>
  <TitlesOfParts>
    <vt:vector size="19" baseType="lpstr">
      <vt:lpstr>入力用</vt:lpstr>
      <vt:lpstr>入力用シート記入例</vt:lpstr>
      <vt:lpstr>印刷用</vt:lpstr>
      <vt:lpstr>Sheet2</vt:lpstr>
      <vt:lpstr>印刷用!Print_Area</vt:lpstr>
      <vt:lpstr>入力用!Print_Area</vt:lpstr>
      <vt:lpstr>入力用シート記入例!Print_Area</vt:lpstr>
      <vt:lpstr>みなす</vt:lpstr>
      <vt:lpstr>確定</vt:lpstr>
      <vt:lpstr>均等割</vt:lpstr>
      <vt:lpstr>見込納付</vt:lpstr>
      <vt:lpstr>合併確定</vt:lpstr>
      <vt:lpstr>申告区分</vt:lpstr>
      <vt:lpstr>清算確定</vt:lpstr>
      <vt:lpstr>清算予納</vt:lpstr>
      <vt:lpstr>退職年金</vt:lpstr>
      <vt:lpstr>中間</vt:lpstr>
      <vt:lpstr>分配予納</vt:lpstr>
      <vt:lpstr>予定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可児市</dc:creator>
  <cp:lastModifiedBy>AN13-0009</cp:lastModifiedBy>
  <dcterms:created xsi:type="dcterms:W3CDTF">2006-09-16T00:00:00Z</dcterms:created>
  <dcterms:modified xsi:type="dcterms:W3CDTF">2019-09-30T05:02:18Z</dcterms:modified>
</cp:coreProperties>
</file>