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72.16.0.39\財政課\財政係\常用\16 財政指標\財政状況資料集\R7（R6決算）\05追加照会（公会計分）\02　回答\"/>
    </mc:Choice>
  </mc:AlternateContent>
  <xr:revisionPtr revIDLastSave="0" documentId="13_ncr:1_{70A8ACA0-E500-454A-BB29-9FEAE108DB67}" xr6:coauthVersionLast="47" xr6:coauthVersionMax="47" xr10:uidLastSave="{00000000-0000-0000-0000-000000000000}"/>
  <bookViews>
    <workbookView xWindow="-108" yWindow="-108" windowWidth="23256" windowHeight="12456"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externalReferences>
    <externalReference r:id="rId18"/>
  </externalReference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G34" i="10" l="1"/>
  <c r="AO35" i="10"/>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BE37" i="10"/>
  <c r="AM37" i="10"/>
  <c r="C37" i="10"/>
  <c r="BE36" i="10"/>
  <c r="AM36" i="10"/>
  <c r="C36" i="10"/>
  <c r="BE35" i="10"/>
  <c r="BW34" i="10"/>
  <c r="BW35" i="10" s="1"/>
  <c r="BW36" i="10" s="1"/>
  <c r="BW37" i="10" s="1"/>
  <c r="BW38" i="10" s="1"/>
  <c r="BW39" i="10" s="1"/>
  <c r="BW40" i="10" s="1"/>
  <c r="BW41" i="10" s="1"/>
  <c r="BW42" i="10" s="1"/>
  <c r="C34" i="10"/>
  <c r="C35" i="10" s="1"/>
  <c r="CO34" i="10" l="1"/>
  <c r="CO35" i="10" s="1"/>
  <c r="CO36" i="10" s="1"/>
  <c r="CO37" i="10" s="1"/>
  <c r="U34" i="10"/>
  <c r="U35" i="10" s="1"/>
  <c r="U36" i="10" s="1"/>
  <c r="U37" i="10" s="1"/>
  <c r="AM34" i="10"/>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alcChain>
</file>

<file path=xl/sharedStrings.xml><?xml version="1.0" encoding="utf-8"?>
<sst xmlns="http://schemas.openxmlformats.org/spreadsheetml/2006/main" count="1181" uniqueCount="583">
  <si>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</si>
  <si>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</si>
  <si>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</si>
  <si>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</si>
  <si>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</si>
  <si>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</si>
  <si>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</si>
  <si>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</si>
  <si>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</si>
  <si>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</si>
  <si>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</si>
  <si>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</si>
  <si>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</si>
  <si>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</si>
  <si>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</si>
  <si>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</si>
  <si>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</si>
  <si>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</si>
  <si>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</si>
  <si>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</si>
  <si>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</si>
  <si>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</si>
  <si>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</si>
  <si>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</si>
  <si>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</si>
  <si>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</si>
  <si>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</si>
  <si>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</si>
  <si>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</si>
  <si>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</si>
  <si>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</si>
  <si>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</si>
  <si>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</si>
  <si>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</si>
  <si>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</si>
  <si>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</si>
  <si>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</si>
  <si>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</si>
  <si>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</si>
  <si>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</si>
  <si>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</si>
  <si>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</si>
  <si>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</si>
  <si>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</si>
  <si>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</si>
  <si>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</si>
  <si>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</si>
  <si>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</si>
  <si>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</si>
  <si>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</si>
  <si>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</si>
  <si>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</si>
  <si>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</si>
  <si>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</si>
  <si>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</si>
  <si>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</si>
  <si>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</si>
  <si>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</si>
  <si>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</si>
  <si>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</si>
  <si>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</si>
  <si>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</si>
  <si>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</si>
  <si>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</si>
  <si>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</si>
  <si>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</si>
  <si>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</si>
  <si>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</si>
  <si>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</si>
  <si>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</si>
  <si>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</si>
  <si>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</si>
  <si>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</si>
  <si>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</si>
  <si>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</si>
  <si>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</si>
  <si>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</si>
  <si>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</si>
  <si>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</si>
  <si>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岐阜県</t>
    <phoneticPr fontId="5"/>
  </si>
  <si>
    <t>市町村類型</t>
    <phoneticPr fontId="5"/>
  </si>
  <si>
    <t>Ⅱ－２</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</si>
  <si>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</si>
  <si>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</si>
  <si>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</si>
  <si>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</si>
  <si>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</si>
  <si>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</si>
  <si>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</si>
  <si>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</si>
  <si>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</si>
  <si>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</si>
  <si>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</si>
  <si>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</si>
  <si>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可児市</t>
    <phoneticPr fontId="5"/>
  </si>
  <si>
    <t>地方交付税種地</t>
    <rPh sb="0" eb="2">
      <t>チホウ</t>
    </rPh>
    <rPh sb="2" eb="5">
      <t>コウフゼイ</t>
    </rPh>
    <rPh sb="5" eb="6">
      <t>シュ</t>
    </rPh>
    <rPh sb="6" eb="7">
      <t>チ</t>
    </rPh>
    <phoneticPr fontId="5"/>
  </si>
  <si>
    <t>1-4</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</si>
  <si>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</si>
  <si>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</si>
  <si>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</si>
  <si>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</si>
  <si>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</si>
  <si>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</si>
  <si>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</si>
  <si>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</si>
  <si>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</si>
  <si>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</si>
  <si>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</si>
  <si>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</si>
  <si>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</si>
  <si>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</si>
  <si>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</si>
  <si>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</si>
  <si>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</si>
  <si>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</si>
  <si>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</si>
  <si>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</si>
  <si>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</si>
  <si>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1.3</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</si>
  <si>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</si>
  <si>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</si>
  <si>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</si>
  <si>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</si>
  <si>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</si>
  <si>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</si>
  <si>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</si>
  <si>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</si>
  <si>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</si>
  <si>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</si>
  <si>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</si>
  <si>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</si>
  <si>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</si>
  <si>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</si>
  <si>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</si>
  <si>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</si>
  <si>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</si>
  <si>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</si>
  <si>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</si>
  <si>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</si>
  <si>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</si>
  <si>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</si>
  <si>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-0.4</t>
    <phoneticPr fontId="5"/>
  </si>
  <si>
    <t>基準財政需要額</t>
    <phoneticPr fontId="25"/>
  </si>
  <si>
    <t>うち日本人(％)</t>
    <phoneticPr fontId="5"/>
  </si>
  <si>
    <t>-0.9</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</si>
  <si>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</si>
  <si>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</si>
  <si>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</si>
  <si>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</si>
  <si>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</si>
  <si>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</si>
  <si>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</si>
  <si>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</si>
  <si>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</si>
  <si>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</si>
  <si>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</si>
  <si>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</si>
  <si>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</si>
  <si>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</si>
  <si>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</si>
  <si>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</si>
  <si>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</si>
  <si>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</si>
  <si>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</si>
  <si>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</si>
  <si>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</si>
  <si>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</si>
  <si>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</si>
  <si>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</si>
  <si>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</si>
  <si>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</si>
  <si>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</si>
  <si>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</si>
  <si>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</si>
  <si>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</si>
  <si>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</si>
  <si>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</si>
  <si>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</si>
  <si>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</si>
  <si>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</si>
  <si>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</si>
  <si>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</si>
  <si>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</si>
  <si>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</si>
  <si>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</si>
  <si>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</si>
  <si>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</si>
  <si>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</si>
  <si>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</si>
  <si>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</si>
  <si>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</si>
  <si>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</si>
  <si>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</si>
  <si>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</si>
  <si>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</si>
  <si>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</si>
  <si>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</si>
  <si>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</si>
  <si>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</si>
  <si>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</si>
  <si>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</si>
  <si>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</si>
  <si>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</si>
  <si>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岐阜県可児市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</si>
  <si>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</si>
  <si>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</si>
  <si>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</si>
  <si>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</si>
  <si>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</si>
  <si>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</si>
  <si>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</si>
  <si>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</si>
  <si>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</si>
  <si>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</si>
  <si>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</si>
  <si>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</si>
  <si>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</si>
  <si>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</si>
  <si>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</si>
  <si>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</si>
  <si>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</si>
  <si>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</si>
  <si>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</si>
  <si>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</si>
  <si>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</si>
  <si>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</si>
  <si>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</si>
  <si>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</si>
  <si>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</si>
  <si>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</si>
  <si>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</si>
  <si>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</si>
  <si>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</si>
  <si>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</si>
  <si>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</si>
  <si>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</si>
  <si>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</si>
  <si>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</si>
  <si>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</si>
  <si>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</si>
  <si>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</si>
  <si>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</si>
  <si>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</si>
  <si>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</si>
  <si>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</si>
  <si>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</si>
  <si>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</si>
  <si>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</si>
  <si>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</si>
  <si>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</si>
  <si>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</si>
  <si>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</si>
  <si>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</si>
  <si>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</si>
  <si>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</si>
  <si>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</si>
  <si>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</si>
  <si>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</si>
  <si>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</si>
  <si>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</si>
  <si>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</si>
  <si>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</si>
  <si>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</si>
  <si>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</si>
  <si>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</si>
  <si>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</si>
  <si>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</si>
  <si>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</si>
  <si>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</si>
  <si>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</si>
  <si>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</si>
  <si>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</si>
  <si>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</si>
  <si>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</si>
  <si>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</si>
  <si>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</si>
  <si>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</si>
  <si>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</si>
  <si>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</si>
  <si>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</si>
  <si>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</si>
  <si>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</si>
  <si>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</si>
  <si>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</si>
  <si>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</si>
  <si>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</si>
  <si>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</si>
  <si>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</si>
  <si>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</si>
  <si>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</si>
  <si>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</si>
  <si>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</si>
  <si>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</si>
  <si>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</si>
  <si>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</si>
  <si>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</si>
  <si>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</si>
  <si>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</si>
  <si>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</si>
  <si>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</si>
  <si>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</si>
  <si>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</si>
  <si>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</si>
  <si>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</si>
  <si>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</si>
  <si>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</si>
  <si>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</si>
  <si>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</si>
  <si>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</si>
  <si>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</si>
  <si>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</si>
  <si>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</si>
  <si>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</si>
  <si>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</si>
  <si>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</si>
  <si>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</si>
  <si>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</si>
  <si>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</si>
  <si>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</si>
  <si>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</si>
  <si>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</si>
  <si>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</si>
  <si>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</si>
  <si>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宅地造成</t>
    <phoneticPr fontId="5"/>
  </si>
  <si>
    <t>加入世帯数(世帯)</t>
  </si>
  <si>
    <t>　繰出金</t>
    <phoneticPr fontId="5"/>
  </si>
  <si>
    <t>　うち減収補塡債(特例分)</t>
    <rPh sb="4" eb="5">
      <t>シュウ</t>
    </rPh>
    <rPh sb="9" eb="10">
      <t>トク</t>
    </rPh>
    <rPh sb="10" eb="11">
      <t>レイ</t>
    </rPh>
    <rPh sb="11" eb="12">
      <t>ブン</t>
    </rPh>
    <phoneticPr fontId="16"/>
  </si>
  <si>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</si>
  <si>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</si>
  <si>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</si>
  <si>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</si>
  <si>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</si>
  <si>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</si>
  <si>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</si>
  <si>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</si>
  <si>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</si>
  <si>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</si>
  <si>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</si>
  <si>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</si>
  <si>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</si>
  <si>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</si>
  <si>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</si>
  <si>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</si>
  <si>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</si>
  <si>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</si>
  <si>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</si>
  <si>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</si>
  <si>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</si>
  <si>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</si>
  <si>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</si>
  <si>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</si>
  <si>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</si>
  <si>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</si>
  <si>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</si>
  <si>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岐阜県可児市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</si>
  <si>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</si>
  <si>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</si>
  <si>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</si>
  <si>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</si>
  <si>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</si>
  <si>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</si>
  <si>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</si>
  <si>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</si>
  <si>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</si>
  <si>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</si>
  <si>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</si>
  <si>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</si>
  <si>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</si>
  <si>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</si>
  <si>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</si>
  <si>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</si>
  <si>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</si>
  <si>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</si>
  <si>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</si>
  <si>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</si>
  <si>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自家用工業用水道事業特別会計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</si>
  <si>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</si>
  <si>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</si>
  <si>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</si>
  <si>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</si>
  <si>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</si>
  <si>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</si>
  <si>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</si>
  <si>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</si>
  <si>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</si>
  <si>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</si>
  <si>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</si>
  <si>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</si>
  <si>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</si>
  <si>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</si>
  <si>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後期高齢者医療特別会計</t>
    <phoneticPr fontId="5"/>
  </si>
  <si>
    <t>介護保険特別会計（保険事業勘定）</t>
    <phoneticPr fontId="5"/>
  </si>
  <si>
    <t>介護保険特別会計（介護サービス事業勘定）</t>
    <phoneticPr fontId="5"/>
  </si>
  <si>
    <t>水道事業会計</t>
    <phoneticPr fontId="5"/>
  </si>
  <si>
    <t>法適用企業</t>
    <phoneticPr fontId="5"/>
  </si>
  <si>
    <t>下水道事業会計</t>
    <phoneticPr fontId="5"/>
  </si>
  <si>
    <t>可児御嵩インターチェンジ工業団地開発事業特別会計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</si>
  <si>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</si>
  <si>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</si>
  <si>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</si>
  <si>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</si>
  <si>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</si>
  <si>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</si>
  <si>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</si>
  <si>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</si>
  <si>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</si>
  <si>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</si>
  <si>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</si>
  <si>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</si>
  <si>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</si>
  <si>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</si>
  <si>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</si>
  <si>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</si>
  <si>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</si>
  <si>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</si>
  <si>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</si>
  <si>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</si>
  <si>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</si>
  <si>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</si>
  <si>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</si>
  <si>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</si>
  <si>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</si>
  <si>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</si>
  <si>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</si>
  <si>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</si>
  <si>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</si>
  <si>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</si>
  <si>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</si>
  <si>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</si>
  <si>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</si>
  <si>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</si>
  <si>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</si>
  <si>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</si>
  <si>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</si>
  <si>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</si>
  <si>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</si>
  <si>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</si>
  <si>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</si>
  <si>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</si>
  <si>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</si>
  <si>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</si>
  <si>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</si>
  <si>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</si>
  <si>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</si>
  <si>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</si>
  <si>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</si>
  <si>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</si>
  <si>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</si>
  <si>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</si>
  <si>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</si>
  <si>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</si>
  <si>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</si>
  <si>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</si>
  <si>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</si>
  <si>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</si>
  <si>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</si>
  <si>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</si>
  <si>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</si>
  <si>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</si>
  <si>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</si>
  <si>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</si>
  <si>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</si>
  <si>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</si>
  <si>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</si>
  <si>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</si>
  <si>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</si>
  <si>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</si>
  <si>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</si>
  <si>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</si>
  <si>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</si>
  <si>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</si>
  <si>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</si>
  <si>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</si>
  <si>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</si>
  <si>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</si>
  <si>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</si>
  <si>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</si>
  <si>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</si>
  <si>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</si>
  <si>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</si>
  <si>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</si>
  <si>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</si>
  <si>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</si>
  <si>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</si>
  <si>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</si>
  <si>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</si>
  <si>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</si>
  <si>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</si>
  <si>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</si>
  <si>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</si>
  <si>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t>
  </si>
  <si>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</si>
  <si>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</si>
  <si>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</si>
  <si>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</si>
  <si>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</si>
  <si>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</si>
  <si>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</si>
  <si>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</si>
  <si>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</si>
  <si>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</si>
  <si>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</si>
  <si>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</si>
  <si>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</si>
  <si>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</si>
  <si>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</si>
  <si>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</si>
  <si>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</si>
  <si>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</si>
  <si>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</si>
  <si>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</si>
  <si>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</si>
  <si>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</si>
  <si>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</si>
  <si>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</si>
  <si>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</si>
  <si>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</si>
  <si>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</si>
  <si>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</si>
  <si>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</si>
  <si>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</si>
  <si>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</si>
  <si>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</si>
  <si>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</si>
  <si>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</si>
  <si>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</si>
  <si>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</si>
  <si>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</si>
  <si>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</si>
  <si>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</si>
  <si>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</si>
  <si>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</si>
  <si>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</si>
  <si>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水道事業会計</t>
  </si>
  <si>
    <t>一般会計</t>
  </si>
  <si>
    <t>下水道事業会計</t>
  </si>
  <si>
    <t>可児御嵩インターチェンジ工業団地開発事業特別会計</t>
  </si>
  <si>
    <t>国民健康保険事業特別会計</t>
  </si>
  <si>
    <t>介護保険特別会計（保険事業勘定）</t>
  </si>
  <si>
    <t>自家用工業用水道事業特別会計</t>
  </si>
  <si>
    <t>後期高齢者医療特別会計</t>
  </si>
  <si>
    <t>その他会計（赤字）</t>
  </si>
  <si>
    <t>その他会計（黒字）</t>
  </si>
  <si>
    <t>R02</t>
    <phoneticPr fontId="5"/>
  </si>
  <si>
    <t>R03</t>
    <phoneticPr fontId="5"/>
  </si>
  <si>
    <t>R04</t>
    <phoneticPr fontId="5"/>
  </si>
  <si>
    <t>R05</t>
    <phoneticPr fontId="5"/>
  </si>
  <si>
    <t>R06</t>
    <phoneticPr fontId="5"/>
  </si>
  <si>
    <t>可児市体育連盟</t>
    <rPh sb="0" eb="3">
      <t>カニシ</t>
    </rPh>
    <rPh sb="3" eb="7">
      <t>タイイクレンメイ</t>
    </rPh>
    <phoneticPr fontId="38"/>
  </si>
  <si>
    <t>可児市文化芸術振興財団</t>
    <rPh sb="0" eb="3">
      <t>カニシ</t>
    </rPh>
    <rPh sb="3" eb="9">
      <t>ブンカゲイジュツシンコウ</t>
    </rPh>
    <rPh sb="9" eb="11">
      <t>ザイダン</t>
    </rPh>
    <phoneticPr fontId="38"/>
  </si>
  <si>
    <t>可児市土地開発公社</t>
    <rPh sb="0" eb="5">
      <t>カニシトチ</t>
    </rPh>
    <rPh sb="5" eb="9">
      <t>カイハツコウシャ</t>
    </rPh>
    <phoneticPr fontId="38"/>
  </si>
  <si>
    <t>可児道の駅</t>
    <rPh sb="0" eb="3">
      <t>カニミチ</t>
    </rPh>
    <rPh sb="4" eb="5">
      <t>エキ</t>
    </rPh>
    <phoneticPr fontId="38"/>
  </si>
  <si>
    <t>-</t>
    <phoneticPr fontId="2"/>
  </si>
  <si>
    <t>基金から62百万円繰入　財産区から4百万円繰入</t>
    <phoneticPr fontId="2"/>
  </si>
  <si>
    <t>基金から263百万円繰入</t>
    <rPh sb="0" eb="2">
      <t>キキン</t>
    </rPh>
    <rPh sb="7" eb="10">
      <t>ヒャクマンエン</t>
    </rPh>
    <rPh sb="10" eb="12">
      <t>クリイレ</t>
    </rPh>
    <phoneticPr fontId="2"/>
  </si>
  <si>
    <t>可茂衛生施設利用組合</t>
    <rPh sb="0" eb="6">
      <t>カモエイセイシセツ</t>
    </rPh>
    <rPh sb="6" eb="10">
      <t>リヨウクミアイ</t>
    </rPh>
    <phoneticPr fontId="38"/>
  </si>
  <si>
    <t>可児川防災等ため池組合</t>
    <rPh sb="0" eb="3">
      <t>カニガワ</t>
    </rPh>
    <rPh sb="3" eb="6">
      <t>ボウサイトウ</t>
    </rPh>
    <rPh sb="8" eb="9">
      <t>イケ</t>
    </rPh>
    <rPh sb="9" eb="11">
      <t>クミアイ</t>
    </rPh>
    <phoneticPr fontId="38"/>
  </si>
  <si>
    <t>可児市・御嵩町中学校組合</t>
    <rPh sb="0" eb="3">
      <t>カニシ</t>
    </rPh>
    <rPh sb="4" eb="6">
      <t>ミタケ</t>
    </rPh>
    <rPh sb="6" eb="7">
      <t>チョウ</t>
    </rPh>
    <rPh sb="7" eb="12">
      <t>チュウガッコウクミアイ</t>
    </rPh>
    <phoneticPr fontId="38"/>
  </si>
  <si>
    <t>岐阜県市町村会館組合</t>
    <rPh sb="0" eb="3">
      <t>ギフケン</t>
    </rPh>
    <rPh sb="3" eb="6">
      <t>シチョウソン</t>
    </rPh>
    <rPh sb="4" eb="6">
      <t>チョウソン</t>
    </rPh>
    <rPh sb="6" eb="10">
      <t>カイカンクミアイ</t>
    </rPh>
    <phoneticPr fontId="38"/>
  </si>
  <si>
    <t>岐阜県市町村職員退職手当組合</t>
    <rPh sb="0" eb="8">
      <t>ギフケンシチョウソンショクイン</t>
    </rPh>
    <rPh sb="8" eb="10">
      <t>タイショク</t>
    </rPh>
    <rPh sb="10" eb="12">
      <t>テアテ</t>
    </rPh>
    <rPh sb="12" eb="14">
      <t>クミアイ</t>
    </rPh>
    <phoneticPr fontId="38"/>
  </si>
  <si>
    <t>可茂消防事務組合</t>
    <rPh sb="0" eb="8">
      <t>カモショウボウジムクミアイ</t>
    </rPh>
    <phoneticPr fontId="38"/>
  </si>
  <si>
    <t>後期高齢者医療連合（一般会計分）</t>
    <rPh sb="0" eb="2">
      <t>コウキ</t>
    </rPh>
    <rPh sb="2" eb="5">
      <t>コウレイシャ</t>
    </rPh>
    <rPh sb="5" eb="9">
      <t>イリョウレンゴウ</t>
    </rPh>
    <rPh sb="10" eb="14">
      <t>イッパンカイケイ</t>
    </rPh>
    <rPh sb="14" eb="15">
      <t>ブン</t>
    </rPh>
    <phoneticPr fontId="38"/>
  </si>
  <si>
    <t>後期高齢者医療連合（特別会計分）</t>
    <rPh sb="0" eb="2">
      <t>コウキ</t>
    </rPh>
    <rPh sb="2" eb="5">
      <t>コウレイシャ</t>
    </rPh>
    <rPh sb="5" eb="9">
      <t>イリョウレンゴウ</t>
    </rPh>
    <rPh sb="10" eb="14">
      <t>トクベツカイケイ</t>
    </rPh>
    <rPh sb="14" eb="15">
      <t>ブン</t>
    </rPh>
    <phoneticPr fontId="38"/>
  </si>
  <si>
    <t>可茂公設地方卸売市場組合</t>
    <rPh sb="0" eb="10">
      <t>カモコウセツチホウオロシウリシジョウ</t>
    </rPh>
    <rPh sb="10" eb="12">
      <t>クミアイ</t>
    </rPh>
    <phoneticPr fontId="38"/>
  </si>
  <si>
    <t>非法適用企業</t>
    <rPh sb="0" eb="4">
      <t>ヒホウテキヨウ</t>
    </rPh>
    <rPh sb="4" eb="6">
      <t>キギョウ</t>
    </rPh>
    <phoneticPr fontId="2"/>
  </si>
  <si>
    <t>カニミライブ</t>
    <phoneticPr fontId="2"/>
  </si>
  <si>
    <t>基金から204百万円繰入</t>
    <rPh sb="0" eb="2">
      <t>キキン</t>
    </rPh>
    <rPh sb="7" eb="10">
      <t>ヒャクマンエン</t>
    </rPh>
    <rPh sb="10" eb="12">
      <t>クリイレ</t>
    </rPh>
    <phoneticPr fontId="2"/>
  </si>
  <si>
    <t>公共施設整備基金</t>
    <rPh sb="0" eb="4">
      <t>コウキョウシセツ</t>
    </rPh>
    <rPh sb="4" eb="6">
      <t>セイビ</t>
    </rPh>
    <rPh sb="6" eb="8">
      <t>キキン</t>
    </rPh>
    <phoneticPr fontId="5"/>
  </si>
  <si>
    <t>まちづくり振興基金</t>
    <rPh sb="5" eb="7">
      <t>シンコウ</t>
    </rPh>
    <rPh sb="7" eb="9">
      <t>キキン</t>
    </rPh>
    <phoneticPr fontId="2"/>
  </si>
  <si>
    <t>森林環境基金</t>
    <rPh sb="0" eb="4">
      <t>シンリンカンキョウ</t>
    </rPh>
    <rPh sb="4" eb="6">
      <t>キキン</t>
    </rPh>
    <phoneticPr fontId="2"/>
  </si>
  <si>
    <t>久々利ため池組合管理基金</t>
    <rPh sb="0" eb="3">
      <t>ククリ</t>
    </rPh>
    <rPh sb="5" eb="6">
      <t>イケ</t>
    </rPh>
    <rPh sb="6" eb="8">
      <t>クミアイ</t>
    </rPh>
    <rPh sb="8" eb="10">
      <t>カンリ</t>
    </rPh>
    <rPh sb="10" eb="12">
      <t>キキン</t>
    </rPh>
    <phoneticPr fontId="2"/>
  </si>
  <si>
    <t>地域福祉基金</t>
    <rPh sb="0" eb="2">
      <t>チイキ</t>
    </rPh>
    <rPh sb="2" eb="4">
      <t>フクシ</t>
    </rPh>
    <rPh sb="4" eb="6">
      <t>キキン</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</si>
  <si>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</si>
  <si>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</si>
  <si>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の負担額に対して、基金などの充当財源が上回っているため、将来負担比率は算定されておらず、有形固定資産減価償却率は類似団体平均値を下回っています。公共施設マネジメント基本計画に沿って計画的に施設の長寿命化・更新等を行い、その財源については、公共施設整備基金を計画的に積み立てるとともに、公債費を適切に管理していきます。</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</si>
  <si>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</si>
  <si>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</si>
  <si>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</si>
  <si>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</si>
  <si>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</si>
  <si>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</si>
  <si>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将来の負担額に対して、基金などの充当財源が上回っているため、将来負担比率は算定されていません。実質公債費比率については、一般会計の元利償還金や公営企業への繰入金（地方債償還財源分）の減少によりマイナス値となりました。類似団体と比較すると、依然として低い水準を維持しています。</t>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</si>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</sst>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2"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6"/>
      <name val="ＭＳ ゴシック"/>
      <family val="2"/>
      <charset val="128"/>
    </font>
    <font>
      <sz val="11"/>
      <color theme="1"/>
      <name val="ＭＳ ゴシック"/>
      <family val="2"/>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5">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9" fillId="0" borderId="0">
      <alignment vertical="center"/>
    </xf>
    <xf numFmtId="0" fontId="39" fillId="0" borderId="0">
      <alignment vertical="center"/>
    </xf>
    <xf numFmtId="0" fontId="39" fillId="0" borderId="0">
      <alignment vertical="center"/>
    </xf>
    <xf numFmtId="0" fontId="39" fillId="0" borderId="0">
      <alignment vertical="center"/>
    </xf>
    <xf numFmtId="0" fontId="40" fillId="0" borderId="0">
      <alignment vertical="center"/>
    </xf>
  </cellStyleXfs>
  <cellXfs count="1250">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5"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84" xfId="11" applyNumberFormat="1" applyFont="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31" xfId="3" applyFont="1" applyBorder="1">
      <alignment vertical="center"/>
    </xf>
    <xf numFmtId="0" fontId="7" fillId="0" borderId="32" xfId="3" applyFont="1" applyBorder="1">
      <alignment vertical="center"/>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xf numFmtId="0" fontId="0" fillId="6" borderId="0" xfId="6" applyFont="1" applyFill="1" applyAlignment="1">
      <alignment vertical="center"/>
    </xf>
    <xf numFmtId="0" fontId="16" fillId="6" borderId="0" xfId="6" applyFill="1" applyAlignment="1" applyProtection="1">
      <alignment vertical="center"/>
      <protection hidden="1"/>
    </xf>
    <xf numFmtId="0" fontId="16" fillId="6" borderId="0" xfId="6" applyFill="1" applyAlignment="1">
      <alignment vertical="center"/>
    </xf>
    <xf numFmtId="0" fontId="1" fillId="0" borderId="41" xfId="16" applyFont="1" applyBorder="1">
      <alignment vertical="center"/>
    </xf>
    <xf numFmtId="189" fontId="1" fillId="0" borderId="12" xfId="16" applyNumberFormat="1" applyFont="1" applyBorder="1">
      <alignment vertical="center"/>
    </xf>
    <xf numFmtId="0" fontId="1" fillId="0" borderId="31" xfId="16" applyFont="1" applyBorder="1">
      <alignment vertical="center"/>
    </xf>
    <xf numFmtId="178" fontId="40" fillId="0" borderId="0" xfId="16" applyNumberFormat="1" applyFont="1">
      <alignment vertical="center"/>
    </xf>
    <xf numFmtId="178" fontId="1" fillId="0" borderId="0" xfId="16" applyNumberFormat="1" applyFont="1">
      <alignmen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6" borderId="0" xfId="17" applyNumberFormat="1" applyFont="1" applyFill="1" applyAlignment="1">
      <alignment vertical="center" wrapText="1"/>
    </xf>
    <xf numFmtId="0" fontId="1" fillId="0" borderId="0" xfId="16" applyFont="1" applyAlignment="1">
      <alignment horizontal="center" vertical="center"/>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87" fontId="1" fillId="6" borderId="0" xfId="17" applyNumberFormat="1" applyFont="1" applyFill="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8" fontId="1" fillId="0" borderId="65" xfId="16" applyNumberFormat="1" applyFont="1" applyBorder="1">
      <alignment vertical="center"/>
    </xf>
    <xf numFmtId="178" fontId="16" fillId="0" borderId="0" xfId="16" applyNumberFormat="1" applyAlignment="1">
      <alignment horizontal="center"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1" fillId="0" borderId="0" xfId="17" applyFont="1">
      <alignment vertical="center"/>
    </xf>
    <xf numFmtId="189" fontId="1" fillId="0" borderId="0" xfId="17" applyNumberFormat="1" applyFont="1">
      <alignment vertical="center"/>
    </xf>
    <xf numFmtId="178" fontId="16" fillId="0" borderId="0" xfId="18" applyNumberFormat="1" applyAlignment="1">
      <alignment vertical="center"/>
    </xf>
    <xf numFmtId="177" fontId="16" fillId="0" borderId="0" xfId="19" applyNumberFormat="1" applyAlignment="1">
      <alignment horizontal="right" vertical="center"/>
    </xf>
    <xf numFmtId="187" fontId="16" fillId="0" borderId="0" xfId="19" applyNumberFormat="1" applyAlignment="1">
      <alignment horizontal="right" vertical="center"/>
    </xf>
    <xf numFmtId="178" fontId="1" fillId="6" borderId="0" xfId="16" applyNumberFormat="1" applyFont="1" applyFill="1" applyAlignment="1">
      <alignment vertical="center" wrapText="1"/>
    </xf>
    <xf numFmtId="178" fontId="16" fillId="0" borderId="0" xfId="18"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xf numFmtId="0" fontId="41" fillId="0" borderId="0" xfId="24" applyFont="1">
      <alignment vertical="center"/>
    </xf>
  </cellXfs>
  <cellStyles count="25">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5" xfId="20" xr:uid="{2E7283F3-3163-4496-8C9C-5E809E748794}"/>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2" xr:uid="{7EA099E0-D203-4735-B14A-E0A12E390F8E}"/>
    <cellStyle name="標準 7 2" xfId="24" xr:uid="{D3FD4789-0DD4-4C64-BA88-1A9AB92669E0}"/>
    <cellStyle name="標準 8" xfId="23" xr:uid="{57E465E0-9B08-4448-8256-31AB84CAE90B}"/>
    <cellStyle name="標準 9" xfId="21" xr:uid="{0EE038F6-619A-416A-8227-B5C32A7FAA5F}"/>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63812</c:v>
                </c:pt>
                <c:pt idx="1">
                  <c:v>54225</c:v>
                </c:pt>
                <c:pt idx="2">
                  <c:v>54016</c:v>
                </c:pt>
                <c:pt idx="3">
                  <c:v>52786</c:v>
                </c:pt>
                <c:pt idx="4">
                  <c:v>58465</c:v>
                </c:pt>
              </c:numCache>
            </c:numRef>
          </c:val>
          <c:smooth val="0"/>
          <c:extLst>
            <c:ext xmlns:c16="http://schemas.microsoft.com/office/drawing/2014/chart" uri="{C3380CC4-5D6E-409C-BE32-E72D297353CC}">
              <c16:uniqueId val="{00000000-ABEA-451F-9D6F-A618A18D0B53}"/>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34098</c:v>
                </c:pt>
                <c:pt idx="1">
                  <c:v>24982</c:v>
                </c:pt>
                <c:pt idx="2">
                  <c:v>16365</c:v>
                </c:pt>
                <c:pt idx="3">
                  <c:v>27342</c:v>
                </c:pt>
                <c:pt idx="4">
                  <c:v>47013</c:v>
                </c:pt>
              </c:numCache>
            </c:numRef>
          </c:val>
          <c:smooth val="0"/>
          <c:extLst>
            <c:ext xmlns:c16="http://schemas.microsoft.com/office/drawing/2014/chart" uri="{C3380CC4-5D6E-409C-BE32-E72D297353CC}">
              <c16:uniqueId val="{00000001-ABEA-451F-9D6F-A618A18D0B53}"/>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8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7.64</c:v>
                </c:pt>
                <c:pt idx="1">
                  <c:v>11.34</c:v>
                </c:pt>
                <c:pt idx="2">
                  <c:v>12.67</c:v>
                </c:pt>
                <c:pt idx="3">
                  <c:v>13.44</c:v>
                </c:pt>
                <c:pt idx="4">
                  <c:v>13.4</c:v>
                </c:pt>
              </c:numCache>
            </c:numRef>
          </c:val>
          <c:extLst>
            <c:ext xmlns:c16="http://schemas.microsoft.com/office/drawing/2014/chart" uri="{C3380CC4-5D6E-409C-BE32-E72D297353CC}">
              <c16:uniqueId val="{00000000-4694-4D0F-864B-D7EEDBBD4048}"/>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32.78</c:v>
                </c:pt>
                <c:pt idx="1">
                  <c:v>33.270000000000003</c:v>
                </c:pt>
                <c:pt idx="2">
                  <c:v>40.36</c:v>
                </c:pt>
                <c:pt idx="3">
                  <c:v>45.18</c:v>
                </c:pt>
                <c:pt idx="4">
                  <c:v>47.95</c:v>
                </c:pt>
              </c:numCache>
            </c:numRef>
          </c:val>
          <c:extLst>
            <c:ext xmlns:c16="http://schemas.microsoft.com/office/drawing/2014/chart" uri="{C3380CC4-5D6E-409C-BE32-E72D297353CC}">
              <c16:uniqueId val="{00000001-4694-4D0F-864B-D7EEDBBD4048}"/>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1.76</c:v>
                </c:pt>
                <c:pt idx="1">
                  <c:v>6.35</c:v>
                </c:pt>
                <c:pt idx="2">
                  <c:v>7.48</c:v>
                </c:pt>
                <c:pt idx="3">
                  <c:v>6.61</c:v>
                </c:pt>
                <c:pt idx="4">
                  <c:v>4.2300000000000004</c:v>
                </c:pt>
              </c:numCache>
            </c:numRef>
          </c:val>
          <c:smooth val="0"/>
          <c:extLst>
            <c:ext xmlns:c16="http://schemas.microsoft.com/office/drawing/2014/chart" uri="{C3380CC4-5D6E-409C-BE32-E72D297353CC}">
              <c16:uniqueId val="{00000002-4694-4D0F-864B-D7EEDBBD4048}"/>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0.09</c:v>
                </c:pt>
                <c:pt idx="2">
                  <c:v>#N/A</c:v>
                </c:pt>
                <c:pt idx="3">
                  <c:v>0.11</c:v>
                </c:pt>
                <c:pt idx="4">
                  <c:v>#N/A</c:v>
                </c:pt>
                <c:pt idx="5">
                  <c:v>0.16</c:v>
                </c:pt>
                <c:pt idx="6">
                  <c:v>#N/A</c:v>
                </c:pt>
                <c:pt idx="7">
                  <c:v>0.39</c:v>
                </c:pt>
                <c:pt idx="8">
                  <c:v>#N/A</c:v>
                </c:pt>
                <c:pt idx="9">
                  <c:v>0</c:v>
                </c:pt>
              </c:numCache>
            </c:numRef>
          </c:val>
          <c:extLst>
            <c:ext xmlns:c16="http://schemas.microsoft.com/office/drawing/2014/chart" uri="{C3380CC4-5D6E-409C-BE32-E72D297353CC}">
              <c16:uniqueId val="{00000000-7377-4DB1-A70E-70B6EAEE003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7377-4DB1-A70E-70B6EAEE003E}"/>
            </c:ext>
          </c:extLst>
        </c:ser>
        <c:ser>
          <c:idx val="2"/>
          <c:order val="2"/>
          <c:tx>
            <c:strRef>
              <c:f>データシート!$A$29</c:f>
              <c:strCache>
                <c:ptCount val="1"/>
                <c:pt idx="0">
                  <c:v>後期高齢者医療特別会計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0.18</c:v>
                </c:pt>
                <c:pt idx="2">
                  <c:v>#N/A</c:v>
                </c:pt>
                <c:pt idx="3">
                  <c:v>0.12</c:v>
                </c:pt>
                <c:pt idx="4">
                  <c:v>#N/A</c:v>
                </c:pt>
                <c:pt idx="5">
                  <c:v>0.1</c:v>
                </c:pt>
                <c:pt idx="6">
                  <c:v>#N/A</c:v>
                </c:pt>
                <c:pt idx="7">
                  <c:v>0.04</c:v>
                </c:pt>
                <c:pt idx="8">
                  <c:v>#N/A</c:v>
                </c:pt>
                <c:pt idx="9">
                  <c:v>0.03</c:v>
                </c:pt>
              </c:numCache>
            </c:numRef>
          </c:val>
          <c:extLst>
            <c:ext xmlns:c16="http://schemas.microsoft.com/office/drawing/2014/chart" uri="{C3380CC4-5D6E-409C-BE32-E72D297353CC}">
              <c16:uniqueId val="{00000002-7377-4DB1-A70E-70B6EAEE003E}"/>
            </c:ext>
          </c:extLst>
        </c:ser>
        <c:ser>
          <c:idx val="3"/>
          <c:order val="3"/>
          <c:tx>
            <c:strRef>
              <c:f>データシート!$A$30</c:f>
              <c:strCache>
                <c:ptCount val="1"/>
                <c:pt idx="0">
                  <c:v>自家用工業用水道事業特別会計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0.24</c:v>
                </c:pt>
                <c:pt idx="2">
                  <c:v>#N/A</c:v>
                </c:pt>
                <c:pt idx="3">
                  <c:v>0.22</c:v>
                </c:pt>
                <c:pt idx="4">
                  <c:v>#N/A</c:v>
                </c:pt>
                <c:pt idx="5">
                  <c:v>0.23</c:v>
                </c:pt>
                <c:pt idx="6">
                  <c:v>#N/A</c:v>
                </c:pt>
                <c:pt idx="7">
                  <c:v>0.24</c:v>
                </c:pt>
                <c:pt idx="8">
                  <c:v>#N/A</c:v>
                </c:pt>
                <c:pt idx="9">
                  <c:v>0.25</c:v>
                </c:pt>
              </c:numCache>
            </c:numRef>
          </c:val>
          <c:extLst>
            <c:ext xmlns:c16="http://schemas.microsoft.com/office/drawing/2014/chart" uri="{C3380CC4-5D6E-409C-BE32-E72D297353CC}">
              <c16:uniqueId val="{00000003-7377-4DB1-A70E-70B6EAEE003E}"/>
            </c:ext>
          </c:extLst>
        </c:ser>
        <c:ser>
          <c:idx val="4"/>
          <c:order val="4"/>
          <c:tx>
            <c:strRef>
              <c:f>データシート!$A$31</c:f>
              <c:strCache>
                <c:ptCount val="1"/>
                <c:pt idx="0">
                  <c:v>介護保険特別会計（保険事業勘定）</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1.05</c:v>
                </c:pt>
                <c:pt idx="2">
                  <c:v>#N/A</c:v>
                </c:pt>
                <c:pt idx="3">
                  <c:v>1.07</c:v>
                </c:pt>
                <c:pt idx="4">
                  <c:v>#N/A</c:v>
                </c:pt>
                <c:pt idx="5">
                  <c:v>1.31</c:v>
                </c:pt>
                <c:pt idx="6">
                  <c:v>#N/A</c:v>
                </c:pt>
                <c:pt idx="7">
                  <c:v>1.1399999999999999</c:v>
                </c:pt>
                <c:pt idx="8">
                  <c:v>#N/A</c:v>
                </c:pt>
                <c:pt idx="9">
                  <c:v>0.35</c:v>
                </c:pt>
              </c:numCache>
            </c:numRef>
          </c:val>
          <c:extLst>
            <c:ext xmlns:c16="http://schemas.microsoft.com/office/drawing/2014/chart" uri="{C3380CC4-5D6E-409C-BE32-E72D297353CC}">
              <c16:uniqueId val="{00000004-7377-4DB1-A70E-70B6EAEE003E}"/>
            </c:ext>
          </c:extLst>
        </c:ser>
        <c:ser>
          <c:idx val="5"/>
          <c:order val="5"/>
          <c:tx>
            <c:strRef>
              <c:f>データシート!$A$32</c:f>
              <c:strCache>
                <c:ptCount val="1"/>
                <c:pt idx="0">
                  <c:v>国民健康保険事業特別会計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1.34</c:v>
                </c:pt>
                <c:pt idx="2">
                  <c:v>#N/A</c:v>
                </c:pt>
                <c:pt idx="3">
                  <c:v>0.89</c:v>
                </c:pt>
                <c:pt idx="4">
                  <c:v>#N/A</c:v>
                </c:pt>
                <c:pt idx="5">
                  <c:v>0.77</c:v>
                </c:pt>
                <c:pt idx="6">
                  <c:v>#N/A</c:v>
                </c:pt>
                <c:pt idx="7">
                  <c:v>0.47</c:v>
                </c:pt>
                <c:pt idx="8">
                  <c:v>#N/A</c:v>
                </c:pt>
                <c:pt idx="9">
                  <c:v>0.43</c:v>
                </c:pt>
              </c:numCache>
            </c:numRef>
          </c:val>
          <c:extLst>
            <c:ext xmlns:c16="http://schemas.microsoft.com/office/drawing/2014/chart" uri="{C3380CC4-5D6E-409C-BE32-E72D297353CC}">
              <c16:uniqueId val="{00000005-7377-4DB1-A70E-70B6EAEE003E}"/>
            </c:ext>
          </c:extLst>
        </c:ser>
        <c:ser>
          <c:idx val="6"/>
          <c:order val="6"/>
          <c:tx>
            <c:strRef>
              <c:f>データシート!$A$33</c:f>
              <c:strCache>
                <c:ptCount val="1"/>
                <c:pt idx="0">
                  <c:v>可児御嵩インターチェンジ工業団地開発事業特別会計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c:v>
                </c:pt>
                <c:pt idx="2">
                  <c:v>#N/A</c:v>
                </c:pt>
                <c:pt idx="3">
                  <c:v>0</c:v>
                </c:pt>
                <c:pt idx="4">
                  <c:v>#N/A</c:v>
                </c:pt>
                <c:pt idx="5">
                  <c:v>0</c:v>
                </c:pt>
                <c:pt idx="6">
                  <c:v>#N/A</c:v>
                </c:pt>
                <c:pt idx="7">
                  <c:v>0</c:v>
                </c:pt>
                <c:pt idx="8">
                  <c:v>#N/A</c:v>
                </c:pt>
                <c:pt idx="9">
                  <c:v>0.52</c:v>
                </c:pt>
              </c:numCache>
            </c:numRef>
          </c:val>
          <c:extLst>
            <c:ext xmlns:c16="http://schemas.microsoft.com/office/drawing/2014/chart" uri="{C3380CC4-5D6E-409C-BE32-E72D297353CC}">
              <c16:uniqueId val="{00000006-7377-4DB1-A70E-70B6EAEE003E}"/>
            </c:ext>
          </c:extLst>
        </c:ser>
        <c:ser>
          <c:idx val="7"/>
          <c:order val="7"/>
          <c:tx>
            <c:strRef>
              <c:f>データシート!$A$34</c:f>
              <c:strCache>
                <c:ptCount val="1"/>
                <c:pt idx="0">
                  <c:v>下水道事業会計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2.0299999999999998</c:v>
                </c:pt>
                <c:pt idx="2">
                  <c:v>#N/A</c:v>
                </c:pt>
                <c:pt idx="3">
                  <c:v>2.38</c:v>
                </c:pt>
                <c:pt idx="4">
                  <c:v>#N/A</c:v>
                </c:pt>
                <c:pt idx="5">
                  <c:v>3</c:v>
                </c:pt>
                <c:pt idx="6">
                  <c:v>#N/A</c:v>
                </c:pt>
                <c:pt idx="7">
                  <c:v>3.64</c:v>
                </c:pt>
                <c:pt idx="8">
                  <c:v>#N/A</c:v>
                </c:pt>
                <c:pt idx="9">
                  <c:v>4.3099999999999996</c:v>
                </c:pt>
              </c:numCache>
            </c:numRef>
          </c:val>
          <c:extLst>
            <c:ext xmlns:c16="http://schemas.microsoft.com/office/drawing/2014/chart" uri="{C3380CC4-5D6E-409C-BE32-E72D297353CC}">
              <c16:uniqueId val="{00000007-7377-4DB1-A70E-70B6EAEE003E}"/>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7.37</c:v>
                </c:pt>
                <c:pt idx="2">
                  <c:v>#N/A</c:v>
                </c:pt>
                <c:pt idx="3">
                  <c:v>11.08</c:v>
                </c:pt>
                <c:pt idx="4">
                  <c:v>#N/A</c:v>
                </c:pt>
                <c:pt idx="5">
                  <c:v>12.4</c:v>
                </c:pt>
                <c:pt idx="6">
                  <c:v>#N/A</c:v>
                </c:pt>
                <c:pt idx="7">
                  <c:v>13.19</c:v>
                </c:pt>
                <c:pt idx="8">
                  <c:v>#N/A</c:v>
                </c:pt>
                <c:pt idx="9">
                  <c:v>13.15</c:v>
                </c:pt>
              </c:numCache>
            </c:numRef>
          </c:val>
          <c:extLst>
            <c:ext xmlns:c16="http://schemas.microsoft.com/office/drawing/2014/chart" uri="{C3380CC4-5D6E-409C-BE32-E72D297353CC}">
              <c16:uniqueId val="{00000008-7377-4DB1-A70E-70B6EAEE003E}"/>
            </c:ext>
          </c:extLst>
        </c:ser>
        <c:ser>
          <c:idx val="9"/>
          <c:order val="9"/>
          <c:tx>
            <c:strRef>
              <c:f>データシート!$A$36</c:f>
              <c:strCache>
                <c:ptCount val="1"/>
                <c:pt idx="0">
                  <c:v>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12.4</c:v>
                </c:pt>
                <c:pt idx="2">
                  <c:v>#N/A</c:v>
                </c:pt>
                <c:pt idx="3">
                  <c:v>13.76</c:v>
                </c:pt>
                <c:pt idx="4">
                  <c:v>#N/A</c:v>
                </c:pt>
                <c:pt idx="5">
                  <c:v>14.28</c:v>
                </c:pt>
                <c:pt idx="6">
                  <c:v>#N/A</c:v>
                </c:pt>
                <c:pt idx="7">
                  <c:v>15.18</c:v>
                </c:pt>
                <c:pt idx="8">
                  <c:v>#N/A</c:v>
                </c:pt>
                <c:pt idx="9">
                  <c:v>16.3</c:v>
                </c:pt>
              </c:numCache>
            </c:numRef>
          </c:val>
          <c:extLst>
            <c:ext xmlns:c16="http://schemas.microsoft.com/office/drawing/2014/chart" uri="{C3380CC4-5D6E-409C-BE32-E72D297353CC}">
              <c16:uniqueId val="{00000009-7377-4DB1-A70E-70B6EAEE003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4035</c:v>
                </c:pt>
                <c:pt idx="5">
                  <c:v>4133</c:v>
                </c:pt>
                <c:pt idx="8">
                  <c:v>4213</c:v>
                </c:pt>
                <c:pt idx="11">
                  <c:v>4133</c:v>
                </c:pt>
                <c:pt idx="14">
                  <c:v>3983</c:v>
                </c:pt>
              </c:numCache>
            </c:numRef>
          </c:val>
          <c:extLst>
            <c:ext xmlns:c16="http://schemas.microsoft.com/office/drawing/2014/chart" uri="{C3380CC4-5D6E-409C-BE32-E72D297353CC}">
              <c16:uniqueId val="{00000000-D523-465C-A662-1FB19CBA12BA}"/>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D523-465C-A662-1FB19CBA12BA}"/>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D523-465C-A662-1FB19CBA12BA}"/>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175</c:v>
                </c:pt>
                <c:pt idx="3">
                  <c:v>222</c:v>
                </c:pt>
                <c:pt idx="6">
                  <c:v>266</c:v>
                </c:pt>
                <c:pt idx="9">
                  <c:v>282</c:v>
                </c:pt>
                <c:pt idx="12">
                  <c:v>303</c:v>
                </c:pt>
              </c:numCache>
            </c:numRef>
          </c:val>
          <c:extLst>
            <c:ext xmlns:c16="http://schemas.microsoft.com/office/drawing/2014/chart" uri="{C3380CC4-5D6E-409C-BE32-E72D297353CC}">
              <c16:uniqueId val="{00000003-D523-465C-A662-1FB19CBA12BA}"/>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1596</c:v>
                </c:pt>
                <c:pt idx="3">
                  <c:v>1523</c:v>
                </c:pt>
                <c:pt idx="6">
                  <c:v>1486</c:v>
                </c:pt>
                <c:pt idx="9">
                  <c:v>1403</c:v>
                </c:pt>
                <c:pt idx="12">
                  <c:v>1157</c:v>
                </c:pt>
              </c:numCache>
            </c:numRef>
          </c:val>
          <c:extLst>
            <c:ext xmlns:c16="http://schemas.microsoft.com/office/drawing/2014/chart" uri="{C3380CC4-5D6E-409C-BE32-E72D297353CC}">
              <c16:uniqueId val="{00000004-D523-465C-A662-1FB19CBA12BA}"/>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523-465C-A662-1FB19CBA12BA}"/>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D523-465C-A662-1FB19CBA12BA}"/>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2356</c:v>
                </c:pt>
                <c:pt idx="3">
                  <c:v>2451</c:v>
                </c:pt>
                <c:pt idx="6">
                  <c:v>2253</c:v>
                </c:pt>
                <c:pt idx="9">
                  <c:v>2140</c:v>
                </c:pt>
                <c:pt idx="12">
                  <c:v>2005</c:v>
                </c:pt>
              </c:numCache>
            </c:numRef>
          </c:val>
          <c:extLst>
            <c:ext xmlns:c16="http://schemas.microsoft.com/office/drawing/2014/chart" uri="{C3380CC4-5D6E-409C-BE32-E72D297353CC}">
              <c16:uniqueId val="{00000007-D523-465C-A662-1FB19CBA12BA}"/>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92</c:v>
                </c:pt>
                <c:pt idx="2">
                  <c:v>#N/A</c:v>
                </c:pt>
                <c:pt idx="3">
                  <c:v>#N/A</c:v>
                </c:pt>
                <c:pt idx="4">
                  <c:v>63</c:v>
                </c:pt>
                <c:pt idx="5">
                  <c:v>#N/A</c:v>
                </c:pt>
                <c:pt idx="6">
                  <c:v>#N/A</c:v>
                </c:pt>
                <c:pt idx="7">
                  <c:v>-208</c:v>
                </c:pt>
                <c:pt idx="8">
                  <c:v>#N/A</c:v>
                </c:pt>
                <c:pt idx="9">
                  <c:v>#N/A</c:v>
                </c:pt>
                <c:pt idx="10">
                  <c:v>-308</c:v>
                </c:pt>
                <c:pt idx="11">
                  <c:v>#N/A</c:v>
                </c:pt>
                <c:pt idx="12">
                  <c:v>#N/A</c:v>
                </c:pt>
                <c:pt idx="13">
                  <c:v>-518</c:v>
                </c:pt>
                <c:pt idx="14">
                  <c:v>#N/A</c:v>
                </c:pt>
              </c:numCache>
            </c:numRef>
          </c:val>
          <c:smooth val="0"/>
          <c:extLst>
            <c:ext xmlns:c16="http://schemas.microsoft.com/office/drawing/2014/chart" uri="{C3380CC4-5D6E-409C-BE32-E72D297353CC}">
              <c16:uniqueId val="{00000008-D523-465C-A662-1FB19CBA12BA}"/>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32899</c:v>
                </c:pt>
                <c:pt idx="5">
                  <c:v>34187</c:v>
                </c:pt>
                <c:pt idx="8">
                  <c:v>30144</c:v>
                </c:pt>
                <c:pt idx="11">
                  <c:v>28332</c:v>
                </c:pt>
                <c:pt idx="14">
                  <c:v>26330</c:v>
                </c:pt>
              </c:numCache>
            </c:numRef>
          </c:val>
          <c:extLst>
            <c:ext xmlns:c16="http://schemas.microsoft.com/office/drawing/2014/chart" uri="{C3380CC4-5D6E-409C-BE32-E72D297353CC}">
              <c16:uniqueId val="{00000000-FA84-4519-9367-9312BACBFC2D}"/>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8856</c:v>
                </c:pt>
                <c:pt idx="5">
                  <c:v>7938</c:v>
                </c:pt>
                <c:pt idx="8">
                  <c:v>7229</c:v>
                </c:pt>
                <c:pt idx="11">
                  <c:v>6805</c:v>
                </c:pt>
                <c:pt idx="14">
                  <c:v>6615</c:v>
                </c:pt>
              </c:numCache>
            </c:numRef>
          </c:val>
          <c:extLst>
            <c:ext xmlns:c16="http://schemas.microsoft.com/office/drawing/2014/chart" uri="{C3380CC4-5D6E-409C-BE32-E72D297353CC}">
              <c16:uniqueId val="{00000001-FA84-4519-9367-9312BACBFC2D}"/>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16220</c:v>
                </c:pt>
                <c:pt idx="5">
                  <c:v>17688</c:v>
                </c:pt>
                <c:pt idx="8">
                  <c:v>19873</c:v>
                </c:pt>
                <c:pt idx="11">
                  <c:v>22183</c:v>
                </c:pt>
                <c:pt idx="14">
                  <c:v>24444</c:v>
                </c:pt>
              </c:numCache>
            </c:numRef>
          </c:val>
          <c:extLst>
            <c:ext xmlns:c16="http://schemas.microsoft.com/office/drawing/2014/chart" uri="{C3380CC4-5D6E-409C-BE32-E72D297353CC}">
              <c16:uniqueId val="{00000002-FA84-4519-9367-9312BACBFC2D}"/>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FA84-4519-9367-9312BACBFC2D}"/>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FA84-4519-9367-9312BACBFC2D}"/>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A84-4519-9367-9312BACBFC2D}"/>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FA84-4519-9367-9312BACBFC2D}"/>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1520</c:v>
                </c:pt>
                <c:pt idx="3">
                  <c:v>1519</c:v>
                </c:pt>
                <c:pt idx="6">
                  <c:v>1532</c:v>
                </c:pt>
                <c:pt idx="9">
                  <c:v>1430</c:v>
                </c:pt>
                <c:pt idx="12">
                  <c:v>1537</c:v>
                </c:pt>
              </c:numCache>
            </c:numRef>
          </c:val>
          <c:extLst>
            <c:ext xmlns:c16="http://schemas.microsoft.com/office/drawing/2014/chart" uri="{C3380CC4-5D6E-409C-BE32-E72D297353CC}">
              <c16:uniqueId val="{00000007-FA84-4519-9367-9312BACBFC2D}"/>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10519</c:v>
                </c:pt>
                <c:pt idx="3">
                  <c:v>9409</c:v>
                </c:pt>
                <c:pt idx="6">
                  <c:v>8204</c:v>
                </c:pt>
                <c:pt idx="9">
                  <c:v>7133</c:v>
                </c:pt>
                <c:pt idx="12">
                  <c:v>6215</c:v>
                </c:pt>
              </c:numCache>
            </c:numRef>
          </c:val>
          <c:extLst>
            <c:ext xmlns:c16="http://schemas.microsoft.com/office/drawing/2014/chart" uri="{C3380CC4-5D6E-409C-BE32-E72D297353CC}">
              <c16:uniqueId val="{00000008-FA84-4519-9367-9312BACBFC2D}"/>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546</c:v>
                </c:pt>
                <c:pt idx="3">
                  <c:v>442</c:v>
                </c:pt>
                <c:pt idx="6">
                  <c:v>410</c:v>
                </c:pt>
                <c:pt idx="9">
                  <c:v>410</c:v>
                </c:pt>
                <c:pt idx="12">
                  <c:v>212</c:v>
                </c:pt>
              </c:numCache>
            </c:numRef>
          </c:val>
          <c:extLst>
            <c:ext xmlns:c16="http://schemas.microsoft.com/office/drawing/2014/chart" uri="{C3380CC4-5D6E-409C-BE32-E72D297353CC}">
              <c16:uniqueId val="{00000009-FA84-4519-9367-9312BACBFC2D}"/>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23051</c:v>
                </c:pt>
                <c:pt idx="3">
                  <c:v>21989</c:v>
                </c:pt>
                <c:pt idx="6">
                  <c:v>20643</c:v>
                </c:pt>
                <c:pt idx="9">
                  <c:v>19619</c:v>
                </c:pt>
                <c:pt idx="12">
                  <c:v>19761</c:v>
                </c:pt>
              </c:numCache>
            </c:numRef>
          </c:val>
          <c:extLst>
            <c:ext xmlns:c16="http://schemas.microsoft.com/office/drawing/2014/chart" uri="{C3380CC4-5D6E-409C-BE32-E72D297353CC}">
              <c16:uniqueId val="{0000000A-FA84-4519-9367-9312BACBFC2D}"/>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FA84-4519-9367-9312BACBFC2D}"/>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8277</c:v>
                </c:pt>
                <c:pt idx="1">
                  <c:v>9447</c:v>
                </c:pt>
                <c:pt idx="2">
                  <c:v>10289</c:v>
                </c:pt>
              </c:numCache>
            </c:numRef>
          </c:val>
          <c:extLst>
            <c:ext xmlns:c16="http://schemas.microsoft.com/office/drawing/2014/chart" uri="{C3380CC4-5D6E-409C-BE32-E72D297353CC}">
              <c16:uniqueId val="{00000000-B183-4AB9-A778-D485C1D4D3DB}"/>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219</c:v>
                </c:pt>
                <c:pt idx="1">
                  <c:v>220</c:v>
                </c:pt>
                <c:pt idx="2">
                  <c:v>356</c:v>
                </c:pt>
              </c:numCache>
            </c:numRef>
          </c:val>
          <c:extLst>
            <c:ext xmlns:c16="http://schemas.microsoft.com/office/drawing/2014/chart" uri="{C3380CC4-5D6E-409C-BE32-E72D297353CC}">
              <c16:uniqueId val="{00000001-B183-4AB9-A778-D485C1D4D3DB}"/>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8963</c:v>
                </c:pt>
                <c:pt idx="1">
                  <c:v>9986</c:v>
                </c:pt>
                <c:pt idx="2">
                  <c:v>11792</c:v>
                </c:pt>
              </c:numCache>
            </c:numRef>
          </c:val>
          <c:extLst>
            <c:ext xmlns:c16="http://schemas.microsoft.com/office/drawing/2014/chart" uri="{C3380CC4-5D6E-409C-BE32-E72D297353CC}">
              <c16:uniqueId val="{00000002-B183-4AB9-A778-D485C1D4D3DB}"/>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{697B7A65-3757-4C93-944C-E15BFECEEBD0}</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0-66F9-4BB7-8646-8E8BD4A2382E}"/>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{3B6E495E-3385-49B2-A14D-F29651223B46}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66F9-4BB7-8646-8E8BD4A2382E}"/>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{DFA6BE46-E8D3-42AA-9101-F7231F402E41}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66F9-4BB7-8646-8E8BD4A2382E}"/>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{BDEE053D-7813-452E-99D3-7F88A426F3AA}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66F9-4BB7-8646-8E8BD4A2382E}"/>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{A6939738-65C6-400C-91EC-0FBDAF436DFA}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66F9-4BB7-8646-8E8BD4A2382E}"/>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{D348856C-519A-4041-9AE1-6E31A79DE9C1}</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5-66F9-4BB7-8646-8E8BD4A2382E}"/>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{5F9EA50D-BD2C-457D-84B1-1B8BFCD0206E}</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06-66F9-4BB7-8646-8E8BD4A2382E}"/>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{1497DE3D-2DE4-456B-B0F7-C69390AC9B79}</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07-66F9-4BB7-8646-8E8BD4A2382E}"/>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{DA6DF0E8-4AD1-497C-B4AB-5E39522068F3}</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08-66F9-4BB7-8646-8E8BD4A2382E}"/>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57.8</c:v>
                </c:pt>
                <c:pt idx="8">
                  <c:v>59.2</c:v>
                </c:pt>
                <c:pt idx="16">
                  <c:v>61.2</c:v>
                </c:pt>
                <c:pt idx="24">
                  <c:v>62.6</c:v>
                </c:pt>
                <c:pt idx="32">
                  <c:v>63.8</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66F9-4BB7-8646-8E8BD4A2382E}"/>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{474396BA-8594-4274-94B7-BFC294C32F1A}</c15:txfldGUID>
                      <c15:f>公会計指標分析・財政指標組合せ分析表!$BP$50</c15:f>
                      <c15:dlblFieldTableCache>
                        <c:ptCount val="1"/>
                        <c:pt idx="0">
                          <c:v>R02</c:v>
                        </c:pt>
                      </c15:dlblFieldTableCache>
                    </c15:dlblFTEntry>
                  </c15:dlblFieldTable>
                  <c15:showDataLabelsRange val="0"/>
                </c:ext>
                <c:ext xmlns:c16="http://schemas.microsoft.com/office/drawing/2014/chart" uri="{C3380CC4-5D6E-409C-BE32-E72D297353CC}">
                  <c16:uniqueId val="{0000000A-66F9-4BB7-8646-8E8BD4A2382E}"/>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{BAED0F14-8081-4890-A289-B2C045DCD70A}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66F9-4BB7-8646-8E8BD4A2382E}"/>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{6C63F3C9-1801-4671-B770-51E2B5FB208F}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66F9-4BB7-8646-8E8BD4A2382E}"/>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{0CF10240-C2B0-479D-B8B1-664FE2C5BE2D}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66F9-4BB7-8646-8E8BD4A2382E}"/>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{42018678-07F8-42A5-90B0-1E1EE9F5FAE9}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66F9-4BB7-8646-8E8BD4A2382E}"/>
                </c:ext>
              </c:extLst>
            </c:dLbl>
            <c:dLbl>
              <c:idx val="8"/>
              <c:tx>
                <c:strRef>
                  <c:f>公会計指標分析・財政指標組合せ分析表!$BX$50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{896347C3-B2BE-4E9E-B48A-8B8B95273845}</c15:txfldGUID>
                      <c15:f>公会計指標分析・財政指標組合せ分析表!$BX$50</c15:f>
                      <c15:dlblFieldTableCache>
                        <c:ptCount val="1"/>
                        <c:pt idx="0">
                          <c:v>R03</c:v>
                        </c:pt>
                      </c15:dlblFieldTableCache>
                    </c15:dlblFTEntry>
                  </c15:dlblFieldTable>
                  <c15:showDataLabelsRange val="0"/>
                </c:ext>
                <c:ext xmlns:c16="http://schemas.microsoft.com/office/drawing/2014/chart" uri="{C3380CC4-5D6E-409C-BE32-E72D297353CC}">
                  <c16:uniqueId val="{0000000F-66F9-4BB7-8646-8E8BD4A2382E}"/>
                </c:ext>
              </c:extLst>
            </c:dLbl>
            <c:dLbl>
              <c:idx val="16"/>
              <c:tx>
                <c:strRef>
                  <c:f>公会計指標分析・財政指標組合せ分析表!$CF$50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{5F8CE29C-3DD8-4190-8D0C-554B8D2C2C96}</c15:txfldGUID>
                      <c15:f>公会計指標分析・財政指標組合せ分析表!$CF$50</c15:f>
                      <c15:dlblFieldTableCache>
                        <c:ptCount val="1"/>
                        <c:pt idx="0">
                          <c:v>R04</c:v>
                        </c:pt>
                      </c15:dlblFieldTableCache>
                    </c15:dlblFTEntry>
                  </c15:dlblFieldTable>
                  <c15:showDataLabelsRange val="0"/>
                </c:ext>
                <c:ext xmlns:c16="http://schemas.microsoft.com/office/drawing/2014/chart" uri="{C3380CC4-5D6E-409C-BE32-E72D297353CC}">
                  <c16:uniqueId val="{00000010-66F9-4BB7-8646-8E8BD4A2382E}"/>
                </c:ext>
              </c:extLst>
            </c:dLbl>
            <c:dLbl>
              <c:idx val="24"/>
              <c:tx>
                <c:strRef>
                  <c:f>公会計指標分析・財政指標組合せ分析表!$CN$50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{41D1E3C1-9124-4155-92BB-6EAE32055C0D}</c15:txfldGUID>
                      <c15:f>公会計指標分析・財政指標組合せ分析表!$CN$50</c15:f>
                      <c15:dlblFieldTableCache>
                        <c:ptCount val="1"/>
                        <c:pt idx="0">
                          <c:v>R05</c:v>
                        </c:pt>
                      </c15:dlblFieldTableCache>
                    </c15:dlblFTEntry>
                  </c15:dlblFieldTable>
                  <c15:showDataLabelsRange val="0"/>
                </c:ext>
                <c:ext xmlns:c16="http://schemas.microsoft.com/office/drawing/2014/chart" uri="{C3380CC4-5D6E-409C-BE32-E72D297353CC}">
                  <c16:uniqueId val="{00000011-66F9-4BB7-8646-8E8BD4A2382E}"/>
                </c:ext>
              </c:extLst>
            </c:dLbl>
            <c:dLbl>
              <c:idx val="32"/>
              <c:tx>
                <c:strRef>
                  <c:f>公会計指標分析・財政指標組合せ分析表!$CV$50</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{F6BCD9AB-5C2F-4A8B-8D78-9DB45D0BF4D1}</c15:txfldGUID>
                      <c15:f>公会計指標分析・財政指標組合せ分析表!$CV$50</c15:f>
                      <c15:dlblFieldTableCache>
                        <c:ptCount val="1"/>
                        <c:pt idx="0">
                          <c:v>R06</c:v>
                        </c:pt>
                      </c15:dlblFieldTableCache>
                    </c15:dlblFTEntry>
                  </c15:dlblFieldTable>
                  <c15:showDataLabelsRange val="0"/>
                </c:ext>
                <c:ext xmlns:c16="http://schemas.microsoft.com/office/drawing/2014/chart" uri="{C3380CC4-5D6E-409C-BE32-E72D297353CC}">
                  <c16:uniqueId val="{00000012-66F9-4BB7-8646-8E8BD4A2382E}"/>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61</c:v>
                </c:pt>
                <c:pt idx="8">
                  <c:v>62.2</c:v>
                </c:pt>
                <c:pt idx="16">
                  <c:v>63.2</c:v>
                </c:pt>
                <c:pt idx="24">
                  <c:v>64.599999999999994</c:v>
                </c:pt>
                <c:pt idx="32">
                  <c:v>65.900000000000006</c:v>
                </c:pt>
              </c:numCache>
            </c:numRef>
          </c:xVal>
          <c:yVal>
            <c:numRef>
              <c:f>公会計指標分析・財政指標組合せ分析表!$BP$55:$DC$55</c:f>
              <c:numCache>
                <c:formatCode>#,##0.0;"▲ "#,##0.0</c:formatCode>
                <c:ptCount val="40"/>
                <c:pt idx="0">
                  <c:v>25.1</c:v>
                </c:pt>
                <c:pt idx="8">
                  <c:v>18</c:v>
                </c:pt>
                <c:pt idx="16">
                  <c:v>12.7</c:v>
                </c:pt>
                <c:pt idx="24">
                  <c:v>10</c:v>
                </c:pt>
                <c:pt idx="32">
                  <c:v>6</c:v>
                </c:pt>
              </c:numCache>
            </c:numRef>
          </c:yVal>
          <c:smooth val="0"/>
          <c:extLst>
            <c:ext xmlns:c16="http://schemas.microsoft.com/office/drawing/2014/chart" uri="{C3380CC4-5D6E-409C-BE32-E72D297353CC}">
              <c16:uniqueId val="{00000013-66F9-4BB7-8646-8E8BD4A2382E}"/>
            </c:ext>
          </c:extLst>
        </c:ser>
        <c:dLbls>
          <c:showLegendKey val="0"/>
          <c:showVal val="1"/>
          <c:showCatName val="0"/>
          <c:showSerName val="0"/>
          <c:showPercent val="0"/>
          <c:showBubbleSize val="0"/>
        </c:dLbls>
        <c:axId val="46179840"/>
        <c:axId val="46181760"/>
      </c:scatterChart>
      <c:valAx>
        <c:axId val="46179840"/>
        <c:scaling>
          <c:orientation val="maxMin"/>
          <c:max val="67"/>
          <c:min val="60"/>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3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{6B415178-E066-479D-81EE-F89EDEF10E7C}</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0-5C1F-4ABA-9825-F2B7D0F76801}"/>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{0F87AE03-3E32-4E41-B994-F56D69A29BEA}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5C1F-4ABA-9825-F2B7D0F76801}"/>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{C4B25287-E4BF-44D1-B96C-441051AD9785}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5C1F-4ABA-9825-F2B7D0F76801}"/>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{29AACBB8-A0A6-4D4D-BD81-5E82636277B4}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5C1F-4ABA-9825-F2B7D0F76801}"/>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{CBADB56C-EF9B-4BF7-AA0A-8CCD9FC81420}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5C1F-4ABA-9825-F2B7D0F76801}"/>
                </c:ext>
              </c:extLst>
            </c:dLbl>
            <c:dLbl>
              <c:idx val="8"/>
              <c:tx>
                <c:strRef>
                  <c:f>公会計指標分析・財政指標組合せ分析表!$BX$72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{C6201D63-BD03-4243-80D7-C3FD49CAA5B6}</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5-5C1F-4ABA-9825-F2B7D0F76801}"/>
                </c:ext>
              </c:extLst>
            </c:dLbl>
            <c:dLbl>
              <c:idx val="16"/>
              <c:tx>
                <c:strRef>
                  <c:f>公会計指標分析・財政指標組合せ分析表!$CF$72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{865771F8-E900-4FF3-ADF5-945232A6D885}</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06-5C1F-4ABA-9825-F2B7D0F76801}"/>
                </c:ext>
              </c:extLst>
            </c:dLbl>
            <c:dLbl>
              <c:idx val="24"/>
              <c:tx>
                <c:strRef>
                  <c:f>公会計指標分析・財政指標組合せ分析表!$CN$72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{761C5C60-1B6D-48DC-9FFB-9C733EED80B6}</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07-5C1F-4ABA-9825-F2B7D0F76801}"/>
                </c:ext>
              </c:extLst>
            </c:dLbl>
            <c:dLbl>
              <c:idx val="32"/>
              <c:tx>
                <c:strRef>
                  <c:f>公会計指標分析・財政指標組合せ分析表!$CV$72</c:f>
                  <c:strCache>
                    <c:ptCount val="1"/>
                    <c:pt idx="0">
                      <c:v>R06</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{3BE6C260-6486-4149-9040-59DB8EA3C428}</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08-5C1F-4ABA-9825-F2B7D0F76801}"/>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0.6</c:v>
                </c:pt>
                <c:pt idx="8">
                  <c:v>0.6</c:v>
                </c:pt>
                <c:pt idx="16">
                  <c:v>0</c:v>
                </c:pt>
                <c:pt idx="24">
                  <c:v>-0.8</c:v>
                </c:pt>
                <c:pt idx="32">
                  <c:v>-1.8</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5C1F-4ABA-9825-F2B7D0F76801}"/>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R02</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{335C3DC4-BA85-4793-9364-CFF10FB015D3}</c15:txfldGUID>
                      <c15:f>公会計指標分析・財政指標組合せ分析表!$BP$72</c15:f>
                      <c15:dlblFieldTableCache>
                        <c:ptCount val="1"/>
                        <c:pt idx="0">
                          <c:v>R02</c:v>
                        </c:pt>
                      </c15:dlblFieldTableCache>
                    </c15:dlblFTEntry>
                  </c15:dlblFieldTable>
                  <c15:showDataLabelsRange val="0"/>
                </c:ext>
                <c:ext xmlns:c16="http://schemas.microsoft.com/office/drawing/2014/chart" uri="{C3380CC4-5D6E-409C-BE32-E72D297353CC}">
                  <c16:uniqueId val="{0000000A-5C1F-4ABA-9825-F2B7D0F76801}"/>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{1CAA4D9F-106C-44FC-A211-CCF139B736EC}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5C1F-4ABA-9825-F2B7D0F76801}"/>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{5AC697C7-9EB7-485B-992F-F7673FB70C4F}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5C1F-4ABA-9825-F2B7D0F76801}"/>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{E8CF5E63-0DC2-4FA0-8E19-B7C1D55F4634}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5C1F-4ABA-9825-F2B7D0F76801}"/>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{3C7224EF-A67D-4D6D-94BE-3726C95EEF1E}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5C1F-4ABA-9825-F2B7D0F76801}"/>
                </c:ext>
              </c:extLst>
            </c:dLbl>
            <c:dLbl>
              <c:idx val="8"/>
              <c:tx>
                <c:strRef>
                  <c:f>公会計指標分析・財政指標組合せ分析表!$BX$72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{71CCCDA0-F078-44C8-AF33-29A21DFC1986}</c15:txfldGUID>
                      <c15:f>公会計指標分析・財政指標組合せ分析表!$BX$72</c15:f>
                      <c15:dlblFieldTableCache>
                        <c:ptCount val="1"/>
                        <c:pt idx="0">
                          <c:v>R03</c:v>
                        </c:pt>
                      </c15:dlblFieldTableCache>
                    </c15:dlblFTEntry>
                  </c15:dlblFieldTable>
                  <c15:showDataLabelsRange val="0"/>
                </c:ext>
                <c:ext xmlns:c16="http://schemas.microsoft.com/office/drawing/2014/chart" uri="{C3380CC4-5D6E-409C-BE32-E72D297353CC}">
                  <c16:uniqueId val="{0000000F-5C1F-4ABA-9825-F2B7D0F76801}"/>
                </c:ext>
              </c:extLst>
            </c:dLbl>
            <c:dLbl>
              <c:idx val="16"/>
              <c:tx>
                <c:strRef>
                  <c:f>公会計指標分析・財政指標組合せ分析表!$CF$72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{624B7888-5411-471D-BEB7-11AFB8B6B585}</c15:txfldGUID>
                      <c15:f>公会計指標分析・財政指標組合せ分析表!$CF$72</c15:f>
                      <c15:dlblFieldTableCache>
                        <c:ptCount val="1"/>
                        <c:pt idx="0">
                          <c:v>R04</c:v>
                        </c:pt>
                      </c15:dlblFieldTableCache>
                    </c15:dlblFTEntry>
                  </c15:dlblFieldTable>
                  <c15:showDataLabelsRange val="0"/>
                </c:ext>
                <c:ext xmlns:c16="http://schemas.microsoft.com/office/drawing/2014/chart" uri="{C3380CC4-5D6E-409C-BE32-E72D297353CC}">
                  <c16:uniqueId val="{00000010-5C1F-4ABA-9825-F2B7D0F76801}"/>
                </c:ext>
              </c:extLst>
            </c:dLbl>
            <c:dLbl>
              <c:idx val="24"/>
              <c:tx>
                <c:strRef>
                  <c:f>公会計指標分析・財政指標組合せ分析表!$CN$72</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{EC4F1344-1283-4E60-8B04-2D03B610722A}</c15:txfldGUID>
                      <c15:f>公会計指標分析・財政指標組合せ分析表!$CN$72</c15:f>
                      <c15:dlblFieldTableCache>
                        <c:ptCount val="1"/>
                        <c:pt idx="0">
                          <c:v>R05</c:v>
                        </c:pt>
                      </c15:dlblFieldTableCache>
                    </c15:dlblFTEntry>
                  </c15:dlblFieldTable>
                  <c15:showDataLabelsRange val="0"/>
                </c:ext>
                <c:ext xmlns:c16="http://schemas.microsoft.com/office/drawing/2014/chart" uri="{C3380CC4-5D6E-409C-BE32-E72D297353CC}">
                  <c16:uniqueId val="{00000011-5C1F-4ABA-9825-F2B7D0F76801}"/>
                </c:ext>
              </c:extLst>
            </c:dLbl>
            <c:dLbl>
              <c:idx val="32"/>
              <c:tx>
                <c:strRef>
                  <c:f>公会計指標分析・財政指標組合せ分析表!$CV$72</c:f>
                  <c:strCache>
                    <c:ptCount val="1"/>
                    <c:pt idx="0">
                      <c:v>R06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{19A51133-BEE4-48E6-A7E2-B0E54C5F21B1}</c15:txfldGUID>
                      <c15:f>公会計指標分析・財政指標組合せ分析表!$CV$72</c15:f>
                      <c15:dlblFieldTableCache>
                        <c:ptCount val="1"/>
                        <c:pt idx="0">
                          <c:v>R06</c:v>
                        </c:pt>
                      </c15:dlblFieldTableCache>
                    </c15:dlblFTEntry>
                  </c15:dlblFieldTable>
                  <c15:showDataLabelsRange val="0"/>
                </c:ext>
                <c:ext xmlns:c16="http://schemas.microsoft.com/office/drawing/2014/chart" uri="{C3380CC4-5D6E-409C-BE32-E72D297353CC}">
                  <c16:uniqueId val="{00000012-5C1F-4ABA-9825-F2B7D0F76801}"/>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6.4</c:v>
                </c:pt>
                <c:pt idx="8">
                  <c:v>6.6</c:v>
                </c:pt>
                <c:pt idx="16">
                  <c:v>6.6</c:v>
                </c:pt>
                <c:pt idx="24">
                  <c:v>6.7</c:v>
                </c:pt>
                <c:pt idx="32">
                  <c:v>6.5</c:v>
                </c:pt>
              </c:numCache>
            </c:numRef>
          </c:xVal>
          <c:yVal>
            <c:numRef>
              <c:f>公会計指標分析・財政指標組合せ分析表!$BP$77:$DC$77</c:f>
              <c:numCache>
                <c:formatCode>#,##0.0;"▲ "#,##0.0</c:formatCode>
                <c:ptCount val="40"/>
                <c:pt idx="0">
                  <c:v>25.1</c:v>
                </c:pt>
                <c:pt idx="8">
                  <c:v>18</c:v>
                </c:pt>
                <c:pt idx="16">
                  <c:v>12.7</c:v>
                </c:pt>
                <c:pt idx="24">
                  <c:v>10</c:v>
                </c:pt>
                <c:pt idx="32">
                  <c:v>6</c:v>
                </c:pt>
              </c:numCache>
            </c:numRef>
          </c:yVal>
          <c:smooth val="0"/>
          <c:extLst>
            <c:ext xmlns:c16="http://schemas.microsoft.com/office/drawing/2014/chart" uri="{C3380CC4-5D6E-409C-BE32-E72D297353CC}">
              <c16:uniqueId val="{00000013-5C1F-4ABA-9825-F2B7D0F76801}"/>
            </c:ext>
          </c:extLst>
        </c:ser>
        <c:dLbls>
          <c:showLegendKey val="0"/>
          <c:showVal val="1"/>
          <c:showCatName val="0"/>
          <c:showSerName val="0"/>
          <c:showPercent val="0"/>
          <c:showBubbleSize val="0"/>
        </c:dLbls>
        <c:axId val="84219776"/>
        <c:axId val="84234240"/>
      </c:scatterChart>
      <c:valAx>
        <c:axId val="84219776"/>
        <c:scaling>
          <c:orientation val="maxMin"/>
          <c:max val="6.8"/>
          <c:min val="6.2"/>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3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岐阜県可児市</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99,779
90,662
87.57
43,450,852
40,277,640
2,876,285
21,457,633
19,760,941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[0.80]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財政力指数は、前年比</a:t>
          </a:r>
          <a:r>
            <a:rPr kumimoji="1" lang="en-US" altLang="ja-JP" sz="1100">
              <a:solidFill>
                <a:schemeClr val="dk1"/>
              </a:solidFill>
              <a:effectLst/>
              <a:latin typeface="+mn-lt"/>
              <a:ea typeface="+mn-ea"/>
              <a:cs typeface="+mn-cs"/>
            </a:rPr>
            <a:t>0.01</a:t>
          </a:r>
          <a:r>
            <a:rPr kumimoji="1" lang="ja-JP" altLang="ja-JP" sz="1100">
              <a:solidFill>
                <a:schemeClr val="dk1"/>
              </a:solidFill>
              <a:effectLst/>
              <a:latin typeface="+mn-lt"/>
              <a:ea typeface="+mn-ea"/>
              <a:cs typeface="+mn-cs"/>
            </a:rPr>
            <a:t>ポイントの減少となりました。税収を含めた収入は増加傾向にあるものの、社会保障に係る経費が継続的に増加していること、職員の給与改定や物価高騰の影響による需要額の伸びが上回って</a:t>
          </a:r>
          <a:r>
            <a:rPr kumimoji="1" lang="ja-JP" altLang="en-US" sz="1100">
              <a:solidFill>
                <a:schemeClr val="dk1"/>
              </a:solidFill>
              <a:effectLst/>
              <a:latin typeface="+mn-lt"/>
              <a:ea typeface="+mn-ea"/>
              <a:cs typeface="+mn-cs"/>
            </a:rPr>
            <a:t>おり、減少が続いています。</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依然として類似団体平均を上回っている状況ではありますが、限られた財源と地域資源を経営的視点で有効活用し、引き続き財政の健全化に努めます。</a:t>
          </a:r>
          <a:endParaRPr lang="ja-JP" altLang="ja-JP" sz="1400">
            <a:effectLst/>
          </a:endParaRPr>
        </a:p>
        <a:p>
          <a:pPr eaLnBrk="1" fontAlgn="auto" latinLnBrk="0" hangingPunct="1"/>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169333</xdr:rowOff>
    </xdr:from>
    <xdr:to>
      <xdr:col>23</xdr:col>
      <xdr:colOff>133350</xdr:colOff>
      <xdr:row>45</xdr:row>
      <xdr:rowOff>20461</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341533"/>
          <a:ext cx="0" cy="139417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163988</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7077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20461</xdr:rowOff>
    </xdr:from>
    <xdr:to>
      <xdr:col>24</xdr:col>
      <xdr:colOff>12700</xdr:colOff>
      <xdr:row>45</xdr:row>
      <xdr:rowOff>20461</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735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84260</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085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169333</xdr:rowOff>
    </xdr:from>
    <xdr:to>
      <xdr:col>24</xdr:col>
      <xdr:colOff>12700</xdr:colOff>
      <xdr:row>36</xdr:row>
      <xdr:rowOff>169333</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41</xdr:row>
      <xdr:rowOff>76200</xdr:rowOff>
    </xdr:from>
    <xdr:to>
      <xdr:col>23</xdr:col>
      <xdr:colOff>133350</xdr:colOff>
      <xdr:row>41</xdr:row>
      <xdr:rowOff>89605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114800" y="7105650"/>
          <a:ext cx="8382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144938</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1743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1411</xdr:rowOff>
    </xdr:from>
    <xdr:to>
      <xdr:col>23</xdr:col>
      <xdr:colOff>184150</xdr:colOff>
      <xdr:row>42</xdr:row>
      <xdr:rowOff>103011</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902200" y="7202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41</xdr:row>
      <xdr:rowOff>35983</xdr:rowOff>
    </xdr:from>
    <xdr:to>
      <xdr:col>19</xdr:col>
      <xdr:colOff>133350</xdr:colOff>
      <xdr:row>41</xdr:row>
      <xdr:rowOff>76200</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7065433"/>
          <a:ext cx="889000" cy="40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1411</xdr:rowOff>
    </xdr:from>
    <xdr:to>
      <xdr:col>19</xdr:col>
      <xdr:colOff>184150</xdr:colOff>
      <xdr:row>42</xdr:row>
      <xdr:rowOff>103011</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064000" y="7202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87788</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2886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40</xdr:row>
      <xdr:rowOff>167217</xdr:rowOff>
    </xdr:from>
    <xdr:to>
      <xdr:col>15</xdr:col>
      <xdr:colOff>82550</xdr:colOff>
      <xdr:row>41</xdr:row>
      <xdr:rowOff>35983</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2336800" y="7025217"/>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159455</xdr:rowOff>
    </xdr:from>
    <xdr:to>
      <xdr:col>15</xdr:col>
      <xdr:colOff>133350</xdr:colOff>
      <xdr:row>42</xdr:row>
      <xdr:rowOff>89605</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3175000" y="7188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74382</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2752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40</xdr:row>
      <xdr:rowOff>140405</xdr:rowOff>
    </xdr:from>
    <xdr:to>
      <xdr:col>11</xdr:col>
      <xdr:colOff>31750</xdr:colOff>
      <xdr:row>40</xdr:row>
      <xdr:rowOff>167217</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1447800" y="6998405"/>
          <a:ext cx="889000" cy="26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41</xdr:row>
      <xdr:rowOff>146050</xdr:rowOff>
    </xdr:from>
    <xdr:to>
      <xdr:col>11</xdr:col>
      <xdr:colOff>82550</xdr:colOff>
      <xdr:row>42</xdr:row>
      <xdr:rowOff>76200</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2286000" y="717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60977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726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105833</xdr:rowOff>
    </xdr:from>
    <xdr:to>
      <xdr:col>7</xdr:col>
      <xdr:colOff>31750</xdr:colOff>
      <xdr:row>42</xdr:row>
      <xdr:rowOff>35983</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1397000" y="7135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20760</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72216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38805</xdr:rowOff>
    </xdr:from>
    <xdr:to>
      <xdr:col>23</xdr:col>
      <xdr:colOff>184150</xdr:colOff>
      <xdr:row>41</xdr:row>
      <xdr:rowOff>140405</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902200" y="70682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40</xdr:row>
      <xdr:rowOff>55332</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6913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41</xdr:row>
      <xdr:rowOff>25400</xdr:rowOff>
    </xdr:from>
    <xdr:to>
      <xdr:col>19</xdr:col>
      <xdr:colOff>184150</xdr:colOff>
      <xdr:row>41</xdr:row>
      <xdr:rowOff>127000</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064000" y="705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39</xdr:row>
      <xdr:rowOff>137177</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6823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40</xdr:row>
      <xdr:rowOff>156633</xdr:rowOff>
    </xdr:from>
    <xdr:to>
      <xdr:col>15</xdr:col>
      <xdr:colOff>133350</xdr:colOff>
      <xdr:row>41</xdr:row>
      <xdr:rowOff>86783</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3175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39</xdr:row>
      <xdr:rowOff>96960</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40</xdr:row>
      <xdr:rowOff>116417</xdr:rowOff>
    </xdr:from>
    <xdr:to>
      <xdr:col>11</xdr:col>
      <xdr:colOff>82550</xdr:colOff>
      <xdr:row>41</xdr:row>
      <xdr:rowOff>46567</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2286000" y="69744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39</xdr:row>
      <xdr:rowOff>56744</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67432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89605</xdr:rowOff>
    </xdr:from>
    <xdr:to>
      <xdr:col>7</xdr:col>
      <xdr:colOff>31750</xdr:colOff>
      <xdr:row>41</xdr:row>
      <xdr:rowOff>19755</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1397000" y="69476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39</xdr:row>
      <xdr:rowOff>29932</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67164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[85.3%]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経常収支比率は</a:t>
          </a:r>
          <a:r>
            <a:rPr kumimoji="1" lang="ja-JP" altLang="en-US" sz="1100">
              <a:solidFill>
                <a:schemeClr val="dk1"/>
              </a:solidFill>
              <a:effectLst/>
              <a:latin typeface="+mn-lt"/>
              <a:ea typeface="+mn-ea"/>
              <a:cs typeface="+mn-cs"/>
            </a:rPr>
            <a:t>前年度から</a:t>
          </a:r>
          <a:r>
            <a:rPr kumimoji="1" lang="en-US" altLang="ja-JP" sz="1100">
              <a:solidFill>
                <a:schemeClr val="dk1"/>
              </a:solidFill>
              <a:effectLst/>
              <a:latin typeface="+mn-lt"/>
              <a:ea typeface="+mn-ea"/>
              <a:cs typeface="+mn-cs"/>
            </a:rPr>
            <a:t>1.7</a:t>
          </a:r>
          <a:r>
            <a:rPr kumimoji="1" lang="ja-JP" altLang="en-US" sz="1100">
              <a:solidFill>
                <a:schemeClr val="dk1"/>
              </a:solidFill>
              <a:effectLst/>
              <a:latin typeface="+mn-lt"/>
              <a:ea typeface="+mn-ea"/>
              <a:cs typeface="+mn-cs"/>
            </a:rPr>
            <a:t>％減少し、改善傾向にあります。主に自立支援給付費、児童手当などの扶助費の増加は継続しているものの</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普通交付税や、地方消費税交付金などの一般財源の増加が上回っています</a:t>
          </a:r>
          <a:r>
            <a:rPr kumimoji="1" lang="ja-JP" altLang="ja-JP"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a:p>
          <a:pPr eaLnBrk="1" fontAlgn="auto" latinLnBrk="0" hangingPunct="1"/>
          <a:r>
            <a:rPr kumimoji="1" lang="ja-JP" altLang="en-US" sz="1100">
              <a:solidFill>
                <a:schemeClr val="dk1"/>
              </a:solidFill>
              <a:effectLst/>
              <a:latin typeface="+mn-lt"/>
              <a:ea typeface="+mn-ea"/>
              <a:cs typeface="+mn-cs"/>
            </a:rPr>
            <a:t>「可児市定員適正化計画」や、公債費の発行抑制により人件費や公債費が抑えられているため類似団体平均を下回ってはいるものの</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扶助費を始めとした</a:t>
          </a:r>
          <a:r>
            <a:rPr kumimoji="1" lang="ja-JP" altLang="ja-JP" sz="1100">
              <a:solidFill>
                <a:schemeClr val="dk1"/>
              </a:solidFill>
              <a:effectLst/>
              <a:latin typeface="+mn-lt"/>
              <a:ea typeface="+mn-ea"/>
              <a:cs typeface="+mn-cs"/>
            </a:rPr>
            <a:t>経常経費は依然として</a:t>
          </a:r>
          <a:r>
            <a:rPr kumimoji="1" lang="ja-JP" altLang="en-US" sz="1100">
              <a:solidFill>
                <a:schemeClr val="dk1"/>
              </a:solidFill>
              <a:effectLst/>
              <a:latin typeface="+mn-lt"/>
              <a:ea typeface="+mn-ea"/>
              <a:cs typeface="+mn-cs"/>
            </a:rPr>
            <a:t>増加傾向にあります。</a:t>
          </a:r>
          <a:r>
            <a:rPr kumimoji="1" lang="ja-JP" altLang="ja-JP" sz="1100">
              <a:solidFill>
                <a:schemeClr val="dk1"/>
              </a:solidFill>
              <a:effectLst/>
              <a:latin typeface="+mn-lt"/>
              <a:ea typeface="+mn-ea"/>
              <a:cs typeface="+mn-cs"/>
            </a:rPr>
            <a:t>今後も経常経費の抑制を図るとともに、経常一般財源の確保に努めます。</a:t>
          </a:r>
          <a:endParaRPr lang="ja-JP" altLang="ja-JP" sz="1400">
            <a:effectLst/>
          </a:endParaRPr>
        </a:p>
      </xdr:txBody>
    </xdr:sp>
    <xdr:clientData/>
  </xdr:twoCellAnchor>
  <xdr:oneCellAnchor>
    <xdr:from>
      <xdr:col>3</xdr:col>
      <xdr:colOff>95250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66</xdr:row>
      <xdr:rowOff>82550</xdr:rowOff>
    </xdr:from>
    <xdr:to>
      <xdr:col>27</xdr:col>
      <xdr:colOff>184150</xdr:colOff>
      <xdr:row>66</xdr:row>
      <xdr:rowOff>82550</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111777</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76200</xdr:rowOff>
    </xdr:from>
    <xdr:to>
      <xdr:col>27</xdr:col>
      <xdr:colOff>184150</xdr:colOff>
      <xdr:row>59</xdr:row>
      <xdr:rowOff>76200</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58</xdr:row>
      <xdr:rowOff>105427</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2" name="財政構造の弾力性グラフ枠">
          <a:extLst>
            <a:ext uri="{FF2B5EF4-FFF2-40B4-BE49-F238E27FC236}">
              <a16:creationId xmlns:a16="http://schemas.microsoft.com/office/drawing/2014/main" id="{00000000-0008-0000-0300-00007A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96838</xdr:rowOff>
    </xdr:from>
    <xdr:to>
      <xdr:col>23</xdr:col>
      <xdr:colOff>133350</xdr:colOff>
      <xdr:row>66</xdr:row>
      <xdr:rowOff>52388</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flipV="1">
          <a:off x="4953000" y="10040938"/>
          <a:ext cx="0" cy="132715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24465</xdr:rowOff>
    </xdr:from>
    <xdr:ext cx="762000" cy="259045"/>
    <xdr:sp macro="" textlink="">
      <xdr:nvSpPr>
        <xdr:cNvPr id="124" name="財政構造の弾力性最小値テキスト">
          <a:extLst>
            <a:ext uri="{FF2B5EF4-FFF2-40B4-BE49-F238E27FC236}">
              <a16:creationId xmlns:a16="http://schemas.microsoft.com/office/drawing/2014/main" id="{00000000-0008-0000-0300-00007C000000}"/>
            </a:ext>
          </a:extLst>
        </xdr:cNvPr>
        <xdr:cNvSpPr txBox="1"/>
      </xdr:nvSpPr>
      <xdr:spPr>
        <a:xfrm>
          <a:off x="5041900" y="113401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52388</xdr:rowOff>
    </xdr:from>
    <xdr:to>
      <xdr:col>24</xdr:col>
      <xdr:colOff>12700</xdr:colOff>
      <xdr:row>66</xdr:row>
      <xdr:rowOff>52388</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4864100" y="113680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11765</xdr:rowOff>
    </xdr:from>
    <xdr:ext cx="762000" cy="259045"/>
    <xdr:sp macro="" textlink="">
      <xdr:nvSpPr>
        <xdr:cNvPr id="126" name="財政構造の弾力性最大値テキスト">
          <a:extLst>
            <a:ext uri="{FF2B5EF4-FFF2-40B4-BE49-F238E27FC236}">
              <a16:creationId xmlns:a16="http://schemas.microsoft.com/office/drawing/2014/main" id="{00000000-0008-0000-0300-00007E000000}"/>
            </a:ext>
          </a:extLst>
        </xdr:cNvPr>
        <xdr:cNvSpPr txBox="1"/>
      </xdr:nvSpPr>
      <xdr:spPr>
        <a:xfrm>
          <a:off x="5041900" y="97844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96838</xdr:rowOff>
    </xdr:from>
    <xdr:to>
      <xdr:col>24</xdr:col>
      <xdr:colOff>12700</xdr:colOff>
      <xdr:row>58</xdr:row>
      <xdr:rowOff>96838</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4864100" y="100409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61</xdr:row>
      <xdr:rowOff>53022</xdr:rowOff>
    </xdr:from>
    <xdr:to>
      <xdr:col>23</xdr:col>
      <xdr:colOff>133350</xdr:colOff>
      <xdr:row>61</xdr:row>
      <xdr:rowOff>155575</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flipV="1">
          <a:off x="4114800" y="10511472"/>
          <a:ext cx="838200" cy="102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83837</xdr:rowOff>
    </xdr:from>
    <xdr:ext cx="762000" cy="259045"/>
    <xdr:sp macro="" textlink="">
      <xdr:nvSpPr>
        <xdr:cNvPr id="129" name="財政構造の弾力性平均値テキスト">
          <a:extLst>
            <a:ext uri="{FF2B5EF4-FFF2-40B4-BE49-F238E27FC236}">
              <a16:creationId xmlns:a16="http://schemas.microsoft.com/office/drawing/2014/main" id="{00000000-0008-0000-0300-000081000000}"/>
            </a:ext>
          </a:extLst>
        </xdr:cNvPr>
        <xdr:cNvSpPr txBox="1"/>
      </xdr:nvSpPr>
      <xdr:spPr>
        <a:xfrm>
          <a:off x="5041900" y="10885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111760</xdr:rowOff>
    </xdr:from>
    <xdr:to>
      <xdr:col>23</xdr:col>
      <xdr:colOff>184150</xdr:colOff>
      <xdr:row>64</xdr:row>
      <xdr:rowOff>41910</xdr:rowOff>
    </xdr:to>
    <xdr:sp macro="" textlink="">
      <xdr:nvSpPr>
        <xdr:cNvPr id="130" name="フローチャート: 判断 129">
          <a:extLst>
            <a:ext uri="{FF2B5EF4-FFF2-40B4-BE49-F238E27FC236}">
              <a16:creationId xmlns:a16="http://schemas.microsoft.com/office/drawing/2014/main" id="{00000000-0008-0000-0300-000082000000}"/>
            </a:ext>
          </a:extLst>
        </xdr:cNvPr>
        <xdr:cNvSpPr/>
      </xdr:nvSpPr>
      <xdr:spPr>
        <a:xfrm>
          <a:off x="49022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61</xdr:row>
      <xdr:rowOff>155575</xdr:rowOff>
    </xdr:from>
    <xdr:to>
      <xdr:col>19</xdr:col>
      <xdr:colOff>133350</xdr:colOff>
      <xdr:row>61</xdr:row>
      <xdr:rowOff>167640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flipV="1">
          <a:off x="3225800" y="10614025"/>
          <a:ext cx="889000" cy="120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81597</xdr:rowOff>
    </xdr:from>
    <xdr:to>
      <xdr:col>19</xdr:col>
      <xdr:colOff>184150</xdr:colOff>
      <xdr:row>64</xdr:row>
      <xdr:rowOff>11747</xdr:rowOff>
    </xdr:to>
    <xdr:sp macro="" textlink="">
      <xdr:nvSpPr>
        <xdr:cNvPr id="132" name="フローチャート: 判断 131">
          <a:extLst>
            <a:ext uri="{FF2B5EF4-FFF2-40B4-BE49-F238E27FC236}">
              <a16:creationId xmlns:a16="http://schemas.microsoft.com/office/drawing/2014/main" id="{00000000-0008-0000-0300-000084000000}"/>
            </a:ext>
          </a:extLst>
        </xdr:cNvPr>
        <xdr:cNvSpPr/>
      </xdr:nvSpPr>
      <xdr:spPr>
        <a:xfrm>
          <a:off x="4064000" y="108829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167974</xdr:rowOff>
    </xdr:from>
    <xdr:ext cx="736600" cy="259045"/>
    <xdr:sp macro="" textlink="">
      <xdr:nvSpPr>
        <xdr:cNvPr id="133" name="テキスト ボックス 132">
          <a:extLst>
            <a:ext uri="{FF2B5EF4-FFF2-40B4-BE49-F238E27FC236}">
              <a16:creationId xmlns:a16="http://schemas.microsoft.com/office/drawing/2014/main" id="{00000000-0008-0000-0300-000085000000}"/>
            </a:ext>
          </a:extLst>
        </xdr:cNvPr>
        <xdr:cNvSpPr txBox="1"/>
      </xdr:nvSpPr>
      <xdr:spPr>
        <a:xfrm>
          <a:off x="3733800" y="1096932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61</xdr:row>
      <xdr:rowOff>167640</xdr:rowOff>
    </xdr:from>
    <xdr:to>
      <xdr:col>15</xdr:col>
      <xdr:colOff>82550</xdr:colOff>
      <xdr:row>62</xdr:row>
      <xdr:rowOff>116840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flipV="1">
          <a:off x="2336800" y="10626090"/>
          <a:ext cx="889000" cy="120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3175</xdr:rowOff>
    </xdr:from>
    <xdr:to>
      <xdr:col>15</xdr:col>
      <xdr:colOff>133350</xdr:colOff>
      <xdr:row>63</xdr:row>
      <xdr:rowOff>104775</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3175000" y="108045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89552</xdr:rowOff>
    </xdr:from>
    <xdr:ext cx="7620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2844800" y="108909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116840</xdr:rowOff>
    </xdr:from>
    <xdr:to>
      <xdr:col>11</xdr:col>
      <xdr:colOff>31750</xdr:colOff>
      <xdr:row>63</xdr:row>
      <xdr:rowOff>72072</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1447800" y="10746740"/>
          <a:ext cx="889000" cy="126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61</xdr:row>
      <xdr:rowOff>122872</xdr:rowOff>
    </xdr:from>
    <xdr:to>
      <xdr:col>11</xdr:col>
      <xdr:colOff>82550</xdr:colOff>
      <xdr:row>62</xdr:row>
      <xdr:rowOff>53022</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2286000" y="10581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63199</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1955800" y="103501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51435</xdr:rowOff>
    </xdr:from>
    <xdr:to>
      <xdr:col>7</xdr:col>
      <xdr:colOff>31750</xdr:colOff>
      <xdr:row>63</xdr:row>
      <xdr:rowOff>153035</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1397000" y="10852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137812</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1066800" y="10939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61</xdr:row>
      <xdr:rowOff>2222</xdr:rowOff>
    </xdr:from>
    <xdr:to>
      <xdr:col>23</xdr:col>
      <xdr:colOff>184150</xdr:colOff>
      <xdr:row>61</xdr:row>
      <xdr:rowOff>103822</xdr:rowOff>
    </xdr:to>
    <xdr:sp macro="" textlink="">
      <xdr:nvSpPr>
        <xdr:cNvPr id="147" name="楕円 146">
          <a:extLst>
            <a:ext uri="{FF2B5EF4-FFF2-40B4-BE49-F238E27FC236}">
              <a16:creationId xmlns:a16="http://schemas.microsoft.com/office/drawing/2014/main" id="{00000000-0008-0000-0300-000093000000}"/>
            </a:ext>
          </a:extLst>
        </xdr:cNvPr>
        <xdr:cNvSpPr/>
      </xdr:nvSpPr>
      <xdr:spPr>
        <a:xfrm>
          <a:off x="4902200" y="10460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60</xdr:row>
      <xdr:rowOff>18749</xdr:rowOff>
    </xdr:from>
    <xdr:ext cx="762000" cy="259045"/>
    <xdr:sp macro="" textlink="">
      <xdr:nvSpPr>
        <xdr:cNvPr id="148" name="財政構造の弾力性該当値テキスト">
          <a:extLst>
            <a:ext uri="{FF2B5EF4-FFF2-40B4-BE49-F238E27FC236}">
              <a16:creationId xmlns:a16="http://schemas.microsoft.com/office/drawing/2014/main" id="{00000000-0008-0000-0300-000094000000}"/>
            </a:ext>
          </a:extLst>
        </xdr:cNvPr>
        <xdr:cNvSpPr txBox="1"/>
      </xdr:nvSpPr>
      <xdr:spPr>
        <a:xfrm>
          <a:off x="5041900" y="10305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61</xdr:row>
      <xdr:rowOff>104775</xdr:rowOff>
    </xdr:from>
    <xdr:to>
      <xdr:col>19</xdr:col>
      <xdr:colOff>184150</xdr:colOff>
      <xdr:row>62</xdr:row>
      <xdr:rowOff>34925</xdr:rowOff>
    </xdr:to>
    <xdr:sp macro="" textlink="">
      <xdr:nvSpPr>
        <xdr:cNvPr id="149" name="楕円 148">
          <a:extLst>
            <a:ext uri="{FF2B5EF4-FFF2-40B4-BE49-F238E27FC236}">
              <a16:creationId xmlns:a16="http://schemas.microsoft.com/office/drawing/2014/main" id="{00000000-0008-0000-0300-000095000000}"/>
            </a:ext>
          </a:extLst>
        </xdr:cNvPr>
        <xdr:cNvSpPr/>
      </xdr:nvSpPr>
      <xdr:spPr>
        <a:xfrm>
          <a:off x="4064000" y="10563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60</xdr:row>
      <xdr:rowOff>45102</xdr:rowOff>
    </xdr:from>
    <xdr:ext cx="7366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733800" y="1033210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61</xdr:row>
      <xdr:rowOff>116840</xdr:rowOff>
    </xdr:from>
    <xdr:to>
      <xdr:col>15</xdr:col>
      <xdr:colOff>133350</xdr:colOff>
      <xdr:row>62</xdr:row>
      <xdr:rowOff>46990</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3175000" y="10575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57167</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844800" y="103441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66040</xdr:rowOff>
    </xdr:from>
    <xdr:to>
      <xdr:col>11</xdr:col>
      <xdr:colOff>82550</xdr:colOff>
      <xdr:row>62</xdr:row>
      <xdr:rowOff>167640</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2286000" y="1069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62</xdr:row>
      <xdr:rowOff>152417</xdr:rowOff>
    </xdr:from>
    <xdr:ext cx="7620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1955800" y="10782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21272</xdr:rowOff>
    </xdr:from>
    <xdr:to>
      <xdr:col>7</xdr:col>
      <xdr:colOff>31750</xdr:colOff>
      <xdr:row>63</xdr:row>
      <xdr:rowOff>122872</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1397000" y="108226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133049</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066800" y="10591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7" name="正方形/長方形 156">
          <a:extLst>
            <a:ext uri="{FF2B5EF4-FFF2-40B4-BE49-F238E27FC236}">
              <a16:creationId xmlns:a16="http://schemas.microsoft.com/office/drawing/2014/main" id="{00000000-0008-0000-0300-00009D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[113,788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69" name="テキスト ボックス 168">
          <a:extLst>
            <a:ext uri="{FF2B5EF4-FFF2-40B4-BE49-F238E27FC236}">
              <a16:creationId xmlns:a16="http://schemas.microsoft.com/office/drawing/2014/main" id="{00000000-0008-0000-0300-0000A9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物件費は、ふるさと応援寄附金経費</a:t>
          </a:r>
          <a:r>
            <a:rPr kumimoji="1" lang="ja-JP" altLang="en-US" sz="1100">
              <a:solidFill>
                <a:schemeClr val="dk1"/>
              </a:solidFill>
              <a:effectLst/>
              <a:latin typeface="+mn-lt"/>
              <a:ea typeface="+mn-ea"/>
              <a:cs typeface="+mn-cs"/>
            </a:rPr>
            <a:t>、予防接種事業費、標準化・ガバメントクラウド移行業務等により増額。</a:t>
          </a:r>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人件費</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、給与水準の向上や</a:t>
          </a:r>
          <a:r>
            <a:rPr kumimoji="1" lang="ja-JP" altLang="en-US" sz="1100">
              <a:solidFill>
                <a:schemeClr val="dk1"/>
              </a:solidFill>
              <a:effectLst/>
              <a:latin typeface="+mn-lt"/>
              <a:ea typeface="+mn-ea"/>
              <a:cs typeface="+mn-cs"/>
            </a:rPr>
            <a:t>会計年度任用</a:t>
          </a:r>
          <a:r>
            <a:rPr kumimoji="1" lang="ja-JP" altLang="ja-JP" sz="1100">
              <a:solidFill>
                <a:schemeClr val="dk1"/>
              </a:solidFill>
              <a:effectLst/>
              <a:latin typeface="+mn-lt"/>
              <a:ea typeface="+mn-ea"/>
              <a:cs typeface="+mn-cs"/>
            </a:rPr>
            <a:t>職員の</a:t>
          </a:r>
          <a:r>
            <a:rPr kumimoji="1" lang="ja-JP" altLang="en-US" sz="1100">
              <a:solidFill>
                <a:schemeClr val="dk1"/>
              </a:solidFill>
              <a:effectLst/>
              <a:latin typeface="+mn-lt"/>
              <a:ea typeface="+mn-ea"/>
              <a:cs typeface="+mn-cs"/>
            </a:rPr>
            <a:t>勤勉手当の支給開始等により</a:t>
          </a:r>
          <a:r>
            <a:rPr kumimoji="1" lang="ja-JP" altLang="ja-JP" sz="1100">
              <a:solidFill>
                <a:schemeClr val="dk1"/>
              </a:solidFill>
              <a:effectLst/>
              <a:latin typeface="+mn-lt"/>
              <a:ea typeface="+mn-ea"/>
              <a:cs typeface="+mn-cs"/>
            </a:rPr>
            <a:t>増加したため、全体で</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増加となりました。</a:t>
          </a:r>
          <a:endParaRPr lang="ja-JP" altLang="ja-JP" sz="1400">
            <a:effectLst/>
          </a:endParaRPr>
        </a:p>
        <a:p>
          <a:r>
            <a:rPr kumimoji="1" lang="ja-JP" altLang="ja-JP" sz="1100">
              <a:solidFill>
                <a:schemeClr val="dk1"/>
              </a:solidFill>
              <a:effectLst/>
              <a:latin typeface="+mn-lt"/>
              <a:ea typeface="+mn-ea"/>
              <a:cs typeface="+mn-cs"/>
            </a:rPr>
            <a:t>ごみ処理や消防業務を一部事務組合で行っていることや、人口に対する職員数が少ない等の要因により、類似団体平均と比較して低い水準にあります。引き続き、施設管理や維持管理等の経常的経費の削減に努めます。</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1" name="直線コネクタ 170">
          <a:extLst>
            <a:ext uri="{FF2B5EF4-FFF2-40B4-BE49-F238E27FC236}">
              <a16:creationId xmlns:a16="http://schemas.microsoft.com/office/drawing/2014/main" id="{00000000-0008-0000-0300-0000AB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3" name="直線コネクタ 172">
          <a:extLst>
            <a:ext uri="{FF2B5EF4-FFF2-40B4-BE49-F238E27FC236}">
              <a16:creationId xmlns:a16="http://schemas.microsoft.com/office/drawing/2014/main" id="{00000000-0008-0000-0300-0000AD000000}"/>
            </a:ext>
          </a:extLst>
        </xdr:cNvPr>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1" name="人件費・物件費等の状況グラフ枠">
          <a:extLst>
            <a:ext uri="{FF2B5EF4-FFF2-40B4-BE49-F238E27FC236}">
              <a16:creationId xmlns:a16="http://schemas.microsoft.com/office/drawing/2014/main" id="{00000000-0008-0000-0300-0000B5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82</xdr:row>
      <xdr:rowOff>10113</xdr:rowOff>
    </xdr:from>
    <xdr:to>
      <xdr:col>23</xdr:col>
      <xdr:colOff>133350</xdr:colOff>
      <xdr:row>88</xdr:row>
      <xdr:rowOff>141999</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flipV="1">
          <a:off x="4953000" y="14069013"/>
          <a:ext cx="0" cy="116058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114076</xdr:rowOff>
    </xdr:from>
    <xdr:ext cx="762000" cy="259045"/>
    <xdr:sp macro="" textlink="">
      <xdr:nvSpPr>
        <xdr:cNvPr id="183" name="人件費・物件費等の状況最小値テキスト">
          <a:extLst>
            <a:ext uri="{FF2B5EF4-FFF2-40B4-BE49-F238E27FC236}">
              <a16:creationId xmlns:a16="http://schemas.microsoft.com/office/drawing/2014/main" id="{00000000-0008-0000-0300-0000B7000000}"/>
            </a:ext>
          </a:extLst>
        </xdr:cNvPr>
        <xdr:cNvSpPr txBox="1"/>
      </xdr:nvSpPr>
      <xdr:spPr>
        <a:xfrm>
          <a:off x="5041900" y="152016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303,539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141999</xdr:rowOff>
    </xdr:from>
    <xdr:to>
      <xdr:col>24</xdr:col>
      <xdr:colOff>12700</xdr:colOff>
      <xdr:row>88</xdr:row>
      <xdr:rowOff>141999</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4864100" y="152295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96490</xdr:rowOff>
    </xdr:from>
    <xdr:ext cx="762000" cy="259045"/>
    <xdr:sp macro="" textlink="">
      <xdr:nvSpPr>
        <xdr:cNvPr id="185" name="人件費・物件費等の状況最大値テキスト">
          <a:extLst>
            <a:ext uri="{FF2B5EF4-FFF2-40B4-BE49-F238E27FC236}">
              <a16:creationId xmlns:a16="http://schemas.microsoft.com/office/drawing/2014/main" id="{00000000-0008-0000-0300-0000B9000000}"/>
            </a:ext>
          </a:extLst>
        </xdr:cNvPr>
        <xdr:cNvSpPr txBox="1"/>
      </xdr:nvSpPr>
      <xdr:spPr>
        <a:xfrm>
          <a:off x="5041900" y="13812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111,150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82</xdr:row>
      <xdr:rowOff>10113</xdr:rowOff>
    </xdr:from>
    <xdr:to>
      <xdr:col>24</xdr:col>
      <xdr:colOff>12700</xdr:colOff>
      <xdr:row>82</xdr:row>
      <xdr:rowOff>10113</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4864100" y="14069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119735</xdr:rowOff>
    </xdr:from>
    <xdr:to>
      <xdr:col>23</xdr:col>
      <xdr:colOff>133350</xdr:colOff>
      <xdr:row>82</xdr:row>
      <xdr:rowOff>26026</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4114800" y="14007185"/>
          <a:ext cx="838200" cy="777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83</xdr:row>
      <xdr:rowOff>55718</xdr:rowOff>
    </xdr:from>
    <xdr:ext cx="762000" cy="259045"/>
    <xdr:sp macro="" textlink="">
      <xdr:nvSpPr>
        <xdr:cNvPr id="188" name="人件費・物件費等の状況平均値テキスト">
          <a:extLst>
            <a:ext uri="{FF2B5EF4-FFF2-40B4-BE49-F238E27FC236}">
              <a16:creationId xmlns:a16="http://schemas.microsoft.com/office/drawing/2014/main" id="{00000000-0008-0000-0300-0000BC000000}"/>
            </a:ext>
          </a:extLst>
        </xdr:cNvPr>
        <xdr:cNvSpPr txBox="1"/>
      </xdr:nvSpPr>
      <xdr:spPr>
        <a:xfrm>
          <a:off x="5041900" y="1428606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83641</xdr:rowOff>
    </xdr:from>
    <xdr:to>
      <xdr:col>23</xdr:col>
      <xdr:colOff>184150</xdr:colOff>
      <xdr:row>84</xdr:row>
      <xdr:rowOff>13791</xdr:rowOff>
    </xdr:to>
    <xdr:sp macro="" textlink="">
      <xdr:nvSpPr>
        <xdr:cNvPr id="189" name="フローチャート: 判断 188">
          <a:extLst>
            <a:ext uri="{FF2B5EF4-FFF2-40B4-BE49-F238E27FC236}">
              <a16:creationId xmlns:a16="http://schemas.microsoft.com/office/drawing/2014/main" id="{00000000-0008-0000-0300-0000BD000000}"/>
            </a:ext>
          </a:extLst>
        </xdr:cNvPr>
        <xdr:cNvSpPr/>
      </xdr:nvSpPr>
      <xdr:spPr>
        <a:xfrm>
          <a:off x="4902200" y="143139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117177</xdr:rowOff>
    </xdr:from>
    <xdr:to>
      <xdr:col>19</xdr:col>
      <xdr:colOff>133350</xdr:colOff>
      <xdr:row>81</xdr:row>
      <xdr:rowOff>119735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3225800" y="14004627"/>
          <a:ext cx="889000" cy="2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21760</xdr:rowOff>
    </xdr:from>
    <xdr:to>
      <xdr:col>19</xdr:col>
      <xdr:colOff>184150</xdr:colOff>
      <xdr:row>83</xdr:row>
      <xdr:rowOff>123360</xdr:rowOff>
    </xdr:to>
    <xdr:sp macro="" textlink="">
      <xdr:nvSpPr>
        <xdr:cNvPr id="191" name="フローチャート: 判断 190">
          <a:extLst>
            <a:ext uri="{FF2B5EF4-FFF2-40B4-BE49-F238E27FC236}">
              <a16:creationId xmlns:a16="http://schemas.microsoft.com/office/drawing/2014/main" id="{00000000-0008-0000-0300-0000BF000000}"/>
            </a:ext>
          </a:extLst>
        </xdr:cNvPr>
        <xdr:cNvSpPr/>
      </xdr:nvSpPr>
      <xdr:spPr>
        <a:xfrm>
          <a:off x="4064000" y="14252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108137</xdr:rowOff>
    </xdr:from>
    <xdr:ext cx="736600" cy="259045"/>
    <xdr:sp macro="" textlink="">
      <xdr:nvSpPr>
        <xdr:cNvPr id="192" name="テキスト ボックス 191">
          <a:extLst>
            <a:ext uri="{FF2B5EF4-FFF2-40B4-BE49-F238E27FC236}">
              <a16:creationId xmlns:a16="http://schemas.microsoft.com/office/drawing/2014/main" id="{00000000-0008-0000-0300-0000C0000000}"/>
            </a:ext>
          </a:extLst>
        </xdr:cNvPr>
        <xdr:cNvSpPr txBox="1"/>
      </xdr:nvSpPr>
      <xdr:spPr>
        <a:xfrm>
          <a:off x="3733800" y="143384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117177</xdr:rowOff>
    </xdr:from>
    <xdr:to>
      <xdr:col>15</xdr:col>
      <xdr:colOff>82550</xdr:colOff>
      <xdr:row>81</xdr:row>
      <xdr:rowOff>118763</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flipV="1">
          <a:off x="2336800" y="14004627"/>
          <a:ext cx="889000" cy="15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23848</xdr:rowOff>
    </xdr:from>
    <xdr:to>
      <xdr:col>15</xdr:col>
      <xdr:colOff>133350</xdr:colOff>
      <xdr:row>83</xdr:row>
      <xdr:rowOff>125448</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3175000" y="142541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110225</xdr:rowOff>
    </xdr:from>
    <xdr:ext cx="762000" cy="259045"/>
    <xdr:sp macro="" textlink="">
      <xdr:nvSpPr>
        <xdr:cNvPr id="195" name="テキスト ボックス 194">
          <a:extLst>
            <a:ext uri="{FF2B5EF4-FFF2-40B4-BE49-F238E27FC236}">
              <a16:creationId xmlns:a16="http://schemas.microsoft.com/office/drawing/2014/main" id="{00000000-0008-0000-0300-0000C3000000}"/>
            </a:ext>
          </a:extLst>
        </xdr:cNvPr>
        <xdr:cNvSpPr txBox="1"/>
      </xdr:nvSpPr>
      <xdr:spPr>
        <a:xfrm>
          <a:off x="2844800" y="143405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104546</xdr:rowOff>
    </xdr:from>
    <xdr:to>
      <xdr:col>11</xdr:col>
      <xdr:colOff>31750</xdr:colOff>
      <xdr:row>81</xdr:row>
      <xdr:rowOff>118763</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1447800" y="13991996"/>
          <a:ext cx="889000" cy="14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163850</xdr:rowOff>
    </xdr:from>
    <xdr:to>
      <xdr:col>11</xdr:col>
      <xdr:colOff>82550</xdr:colOff>
      <xdr:row>83</xdr:row>
      <xdr:rowOff>94000</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2286000" y="14222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78777</xdr:rowOff>
    </xdr:from>
    <xdr:ext cx="7620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1955800" y="14309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145,056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122920</xdr:rowOff>
    </xdr:from>
    <xdr:to>
      <xdr:col>7</xdr:col>
      <xdr:colOff>31750</xdr:colOff>
      <xdr:row>83</xdr:row>
      <xdr:rowOff>53070</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1397000" y="14181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37847</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1066800" y="14268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146676</xdr:rowOff>
    </xdr:from>
    <xdr:to>
      <xdr:col>23</xdr:col>
      <xdr:colOff>184150</xdr:colOff>
      <xdr:row>82</xdr:row>
      <xdr:rowOff>76826</xdr:rowOff>
    </xdr:to>
    <xdr:sp macro="" textlink="">
      <xdr:nvSpPr>
        <xdr:cNvPr id="206" name="楕円 205">
          <a:extLst>
            <a:ext uri="{FF2B5EF4-FFF2-40B4-BE49-F238E27FC236}">
              <a16:creationId xmlns:a16="http://schemas.microsoft.com/office/drawing/2014/main" id="{00000000-0008-0000-0300-0000CE000000}"/>
            </a:ext>
          </a:extLst>
        </xdr:cNvPr>
        <xdr:cNvSpPr/>
      </xdr:nvSpPr>
      <xdr:spPr>
        <a:xfrm>
          <a:off x="4902200" y="140341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67953</xdr:rowOff>
    </xdr:from>
    <xdr:ext cx="762000" cy="259045"/>
    <xdr:sp macro="" textlink="">
      <xdr:nvSpPr>
        <xdr:cNvPr id="207" name="人件費・物件費等の状況該当値テキスト">
          <a:extLst>
            <a:ext uri="{FF2B5EF4-FFF2-40B4-BE49-F238E27FC236}">
              <a16:creationId xmlns:a16="http://schemas.microsoft.com/office/drawing/2014/main" id="{00000000-0008-0000-0300-0000CF000000}"/>
            </a:ext>
          </a:extLst>
        </xdr:cNvPr>
        <xdr:cNvSpPr txBox="1"/>
      </xdr:nvSpPr>
      <xdr:spPr>
        <a:xfrm>
          <a:off x="5041900" y="139554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113,788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68935</xdr:rowOff>
    </xdr:from>
    <xdr:to>
      <xdr:col>19</xdr:col>
      <xdr:colOff>184150</xdr:colOff>
      <xdr:row>81</xdr:row>
      <xdr:rowOff>170535</xdr:rowOff>
    </xdr:to>
    <xdr:sp macro="" textlink="">
      <xdr:nvSpPr>
        <xdr:cNvPr id="208" name="楕円 207">
          <a:extLst>
            <a:ext uri="{FF2B5EF4-FFF2-40B4-BE49-F238E27FC236}">
              <a16:creationId xmlns:a16="http://schemas.microsoft.com/office/drawing/2014/main" id="{00000000-0008-0000-0300-0000D0000000}"/>
            </a:ext>
          </a:extLst>
        </xdr:cNvPr>
        <xdr:cNvSpPr/>
      </xdr:nvSpPr>
      <xdr:spPr>
        <a:xfrm>
          <a:off x="4064000" y="13956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9262</xdr:rowOff>
    </xdr:from>
    <xdr:ext cx="7366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733800" y="137252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100,901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66377</xdr:rowOff>
    </xdr:from>
    <xdr:to>
      <xdr:col>15</xdr:col>
      <xdr:colOff>133350</xdr:colOff>
      <xdr:row>81</xdr:row>
      <xdr:rowOff>167977</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3175000" y="13953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6704</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2844800" y="137227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67963</xdr:rowOff>
    </xdr:from>
    <xdr:to>
      <xdr:col>11</xdr:col>
      <xdr:colOff>82550</xdr:colOff>
      <xdr:row>81</xdr:row>
      <xdr:rowOff>169563</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2286000" y="13955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8290</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955800" y="13724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53746</xdr:rowOff>
    </xdr:from>
    <xdr:to>
      <xdr:col>7</xdr:col>
      <xdr:colOff>31750</xdr:colOff>
      <xdr:row>81</xdr:row>
      <xdr:rowOff>155346</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1397000" y="13941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165523</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066800" y="13710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6" name="正方形/長方形 215">
          <a:extLst>
            <a:ext uri="{FF2B5EF4-FFF2-40B4-BE49-F238E27FC236}">
              <a16:creationId xmlns:a16="http://schemas.microsoft.com/office/drawing/2014/main" id="{00000000-0008-0000-0300-0000D8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19" name="正方形/長方形 218">
          <a:extLst>
            <a:ext uri="{FF2B5EF4-FFF2-40B4-BE49-F238E27FC236}">
              <a16:creationId xmlns:a16="http://schemas.microsoft.com/office/drawing/2014/main" id="{00000000-0008-0000-0300-0000DB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類似団体とほぼ同水準を保っています。今後も人事考課制度に基づく能力・業績に応じた昇給・昇格管理を継続して行い、国の水準と均衡を図るよう適正な給与管理に努めます。</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29" name="直線コネクタ 228">
          <a:extLst>
            <a:ext uri="{FF2B5EF4-FFF2-40B4-BE49-F238E27FC236}">
              <a16:creationId xmlns:a16="http://schemas.microsoft.com/office/drawing/2014/main" id="{00000000-0008-0000-0300-0000E5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1" name="直線コネクタ 230">
          <a:extLst>
            <a:ext uri="{FF2B5EF4-FFF2-40B4-BE49-F238E27FC236}">
              <a16:creationId xmlns:a16="http://schemas.microsoft.com/office/drawing/2014/main" id="{00000000-0008-0000-0300-0000E7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28121</xdr:rowOff>
    </xdr:from>
    <xdr:to>
      <xdr:col>81</xdr:col>
      <xdr:colOff>44450</xdr:colOff>
      <xdr:row>90</xdr:row>
      <xdr:rowOff>1814</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15571"/>
          <a:ext cx="0" cy="151674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145341</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404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1814</xdr:rowOff>
    </xdr:from>
    <xdr:to>
      <xdr:col>81</xdr:col>
      <xdr:colOff>133350</xdr:colOff>
      <xdr:row>90</xdr:row>
      <xdr:rowOff>1814</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432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114498</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659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28121</xdr:rowOff>
    </xdr:from>
    <xdr:to>
      <xdr:col>81</xdr:col>
      <xdr:colOff>133350</xdr:colOff>
      <xdr:row>81</xdr:row>
      <xdr:rowOff>28121</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15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84</xdr:row>
      <xdr:rowOff>48079</xdr:rowOff>
    </xdr:from>
    <xdr:to>
      <xdr:col>81</xdr:col>
      <xdr:colOff>44450</xdr:colOff>
      <xdr:row>85</xdr:row>
      <xdr:rowOff>100693</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179800" y="14449879"/>
          <a:ext cx="838200" cy="2240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5641</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7503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33564</xdr:rowOff>
    </xdr:from>
    <xdr:to>
      <xdr:col>81</xdr:col>
      <xdr:colOff>95250</xdr:colOff>
      <xdr:row>86</xdr:row>
      <xdr:rowOff>135164</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778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84</xdr:row>
      <xdr:rowOff>48079</xdr:rowOff>
    </xdr:from>
    <xdr:to>
      <xdr:col>77</xdr:col>
      <xdr:colOff>44450</xdr:colOff>
      <xdr:row>84</xdr:row>
      <xdr:rowOff>134257</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5290800" y="14449879"/>
          <a:ext cx="889000" cy="861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16329</xdr:rowOff>
    </xdr:from>
    <xdr:to>
      <xdr:col>77</xdr:col>
      <xdr:colOff>95250</xdr:colOff>
      <xdr:row>86</xdr:row>
      <xdr:rowOff>117929</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7610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102706</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8474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134257</xdr:rowOff>
    </xdr:from>
    <xdr:to>
      <xdr:col>72</xdr:col>
      <xdr:colOff>203200</xdr:colOff>
      <xdr:row>85</xdr:row>
      <xdr:rowOff>48986</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4401800" y="14536057"/>
          <a:ext cx="889000" cy="86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50800</xdr:rowOff>
    </xdr:from>
    <xdr:to>
      <xdr:col>73</xdr:col>
      <xdr:colOff>44450</xdr:colOff>
      <xdr:row>86</xdr:row>
      <xdr:rowOff>152400</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137177</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88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85</xdr:row>
      <xdr:rowOff>48986</xdr:rowOff>
    </xdr:from>
    <xdr:to>
      <xdr:col>68</xdr:col>
      <xdr:colOff>152400</xdr:colOff>
      <xdr:row>85</xdr:row>
      <xdr:rowOff>66221</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flipV="1">
          <a:off x="13512800" y="14622236"/>
          <a:ext cx="889000" cy="17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68036</xdr:rowOff>
    </xdr:from>
    <xdr:to>
      <xdr:col>68</xdr:col>
      <xdr:colOff>203200</xdr:colOff>
      <xdr:row>86</xdr:row>
      <xdr:rowOff>169636</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812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154413</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899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50800</xdr:rowOff>
    </xdr:from>
    <xdr:to>
      <xdr:col>64</xdr:col>
      <xdr:colOff>152400</xdr:colOff>
      <xdr:row>86</xdr:row>
      <xdr:rowOff>152400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137177</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88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49893</xdr:rowOff>
    </xdr:from>
    <xdr:to>
      <xdr:col>81</xdr:col>
      <xdr:colOff>95250</xdr:colOff>
      <xdr:row>85</xdr:row>
      <xdr:rowOff>151493</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623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66420</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4682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168729</xdr:rowOff>
    </xdr:from>
    <xdr:to>
      <xdr:col>77</xdr:col>
      <xdr:colOff>95250</xdr:colOff>
      <xdr:row>84</xdr:row>
      <xdr:rowOff>98879</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399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82</xdr:row>
      <xdr:rowOff>109056</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1679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84</xdr:row>
      <xdr:rowOff>83457</xdr:rowOff>
    </xdr:from>
    <xdr:to>
      <xdr:col>73</xdr:col>
      <xdr:colOff>44450</xdr:colOff>
      <xdr:row>85</xdr:row>
      <xdr:rowOff>13607</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485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23784</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254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169636</xdr:rowOff>
    </xdr:from>
    <xdr:to>
      <xdr:col>68</xdr:col>
      <xdr:colOff>203200</xdr:colOff>
      <xdr:row>85</xdr:row>
      <xdr:rowOff>99786</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571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109963</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3403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15421</xdr:rowOff>
    </xdr:from>
    <xdr:to>
      <xdr:col>64</xdr:col>
      <xdr:colOff>152400</xdr:colOff>
      <xdr:row>85</xdr:row>
      <xdr:rowOff>117021</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58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127198</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357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[4.77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「可児市定員適正化計画」に基づ</a:t>
          </a:r>
          <a:r>
            <a:rPr kumimoji="1" lang="ja-JP" altLang="en-US" sz="1100">
              <a:solidFill>
                <a:schemeClr val="dk1"/>
              </a:solidFill>
              <a:effectLst/>
              <a:latin typeface="+mn-lt"/>
              <a:ea typeface="+mn-ea"/>
              <a:cs typeface="+mn-cs"/>
            </a:rPr>
            <a:t>く</a:t>
          </a:r>
          <a:r>
            <a:rPr kumimoji="1" lang="ja-JP" altLang="ja-JP" sz="1100">
              <a:solidFill>
                <a:schemeClr val="dk1"/>
              </a:solidFill>
              <a:effectLst/>
              <a:latin typeface="+mn-lt"/>
              <a:ea typeface="+mn-ea"/>
              <a:cs typeface="+mn-cs"/>
            </a:rPr>
            <a:t>、適正な職員の定数管理</a:t>
          </a:r>
          <a:r>
            <a:rPr kumimoji="1" lang="ja-JP" altLang="en-US" sz="1100">
              <a:solidFill>
                <a:schemeClr val="dk1"/>
              </a:solidFill>
              <a:effectLst/>
              <a:latin typeface="+mn-lt"/>
              <a:ea typeface="+mn-ea"/>
              <a:cs typeface="+mn-cs"/>
            </a:rPr>
            <a:t>により、</a:t>
          </a:r>
          <a:r>
            <a:rPr kumimoji="1" lang="ja-JP" altLang="ja-JP" sz="1100">
              <a:solidFill>
                <a:schemeClr val="dk1"/>
              </a:solidFill>
              <a:effectLst/>
              <a:latin typeface="+mn-lt"/>
              <a:ea typeface="+mn-ea"/>
              <a:cs typeface="+mn-cs"/>
            </a:rPr>
            <a:t>類似団体や全国平均と比較し、いずれも非常に低い水準を保っています。</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121829</xdr:rowOff>
    </xdr:from>
    <xdr:to>
      <xdr:col>81</xdr:col>
      <xdr:colOff>44450</xdr:colOff>
      <xdr:row>66</xdr:row>
      <xdr:rowOff>144599</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flipV="1">
          <a:off x="17018000" y="10065929"/>
          <a:ext cx="0" cy="13943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116676</xdr:rowOff>
    </xdr:from>
    <xdr:ext cx="762000" cy="259045"/>
    <xdr:sp macro="" textlink="">
      <xdr:nvSpPr>
        <xdr:cNvPr id="312" name="定員管理の状況最小値テキスト">
          <a:extLst>
            <a:ext uri="{FF2B5EF4-FFF2-40B4-BE49-F238E27FC236}">
              <a16:creationId xmlns:a16="http://schemas.microsoft.com/office/drawing/2014/main" id="{00000000-0008-0000-0300-000038010000}"/>
            </a:ext>
          </a:extLst>
        </xdr:cNvPr>
        <xdr:cNvSpPr txBox="1"/>
      </xdr:nvSpPr>
      <xdr:spPr>
        <a:xfrm>
          <a:off x="17106900" y="114323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144599</xdr:rowOff>
    </xdr:from>
    <xdr:to>
      <xdr:col>81</xdr:col>
      <xdr:colOff>133350</xdr:colOff>
      <xdr:row>66</xdr:row>
      <xdr:rowOff>144599</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1460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36756</xdr:rowOff>
    </xdr:from>
    <xdr:ext cx="762000" cy="259045"/>
    <xdr:sp macro="" textlink="">
      <xdr:nvSpPr>
        <xdr:cNvPr id="314" name="定員管理の状況最大値テキスト">
          <a:extLst>
            <a:ext uri="{FF2B5EF4-FFF2-40B4-BE49-F238E27FC236}">
              <a16:creationId xmlns:a16="http://schemas.microsoft.com/office/drawing/2014/main" id="{00000000-0008-0000-0300-00003A010000}"/>
            </a:ext>
          </a:extLst>
        </xdr:cNvPr>
        <xdr:cNvSpPr txBox="1"/>
      </xdr:nvSpPr>
      <xdr:spPr>
        <a:xfrm>
          <a:off x="17106900" y="9809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121829</xdr:rowOff>
    </xdr:from>
    <xdr:to>
      <xdr:col>81</xdr:col>
      <xdr:colOff>133350</xdr:colOff>
      <xdr:row>58</xdr:row>
      <xdr:rowOff>121829</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00659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58</xdr:row>
      <xdr:rowOff>116659</xdr:rowOff>
    </xdr:from>
    <xdr:to>
      <xdr:col>81</xdr:col>
      <xdr:colOff>44450</xdr:colOff>
      <xdr:row>58</xdr:row>
      <xdr:rowOff>121829</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179800" y="10060759"/>
          <a:ext cx="838200" cy="51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35486</xdr:rowOff>
    </xdr:from>
    <xdr:ext cx="762000" cy="259045"/>
    <xdr:sp macro="" textlink="">
      <xdr:nvSpPr>
        <xdr:cNvPr id="317" name="定員管理の状況平均値テキスト">
          <a:extLst>
            <a:ext uri="{FF2B5EF4-FFF2-40B4-BE49-F238E27FC236}">
              <a16:creationId xmlns:a16="http://schemas.microsoft.com/office/drawing/2014/main" id="{00000000-0008-0000-0300-00003D010000}"/>
            </a:ext>
          </a:extLst>
        </xdr:cNvPr>
        <xdr:cNvSpPr txBox="1"/>
      </xdr:nvSpPr>
      <xdr:spPr>
        <a:xfrm>
          <a:off x="17106900" y="1049393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63409</xdr:rowOff>
    </xdr:from>
    <xdr:to>
      <xdr:col>81</xdr:col>
      <xdr:colOff>95250</xdr:colOff>
      <xdr:row>61</xdr:row>
      <xdr:rowOff>165009</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967200" y="105218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58</xdr:row>
      <xdr:rowOff>111488</xdr:rowOff>
    </xdr:from>
    <xdr:to>
      <xdr:col>77</xdr:col>
      <xdr:colOff>44450</xdr:colOff>
      <xdr:row>58</xdr:row>
      <xdr:rowOff>116659</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5290800" y="10055588"/>
          <a:ext cx="88900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42726</xdr:rowOff>
    </xdr:from>
    <xdr:to>
      <xdr:col>77</xdr:col>
      <xdr:colOff>95250</xdr:colOff>
      <xdr:row>61</xdr:row>
      <xdr:rowOff>144326</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129000" y="10501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129103</xdr:rowOff>
    </xdr:from>
    <xdr:ext cx="7366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5798800" y="105875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58</xdr:row>
      <xdr:rowOff>111488</xdr:rowOff>
    </xdr:from>
    <xdr:to>
      <xdr:col>72</xdr:col>
      <xdr:colOff>203200</xdr:colOff>
      <xdr:row>58</xdr:row>
      <xdr:rowOff>116659</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flipV="1">
          <a:off x="14401800" y="10055588"/>
          <a:ext cx="88900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41003</xdr:rowOff>
    </xdr:from>
    <xdr:to>
      <xdr:col>73</xdr:col>
      <xdr:colOff>44450</xdr:colOff>
      <xdr:row>61</xdr:row>
      <xdr:rowOff>142603</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5240000" y="10499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127380</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909800" y="105858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58</xdr:row>
      <xdr:rowOff>111488</xdr:rowOff>
    </xdr:from>
    <xdr:to>
      <xdr:col>68</xdr:col>
      <xdr:colOff>152400</xdr:colOff>
      <xdr:row>58</xdr:row>
      <xdr:rowOff>116659</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3512800" y="10055588"/>
          <a:ext cx="88900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27215</xdr:rowOff>
    </xdr:from>
    <xdr:to>
      <xdr:col>68</xdr:col>
      <xdr:colOff>203200</xdr:colOff>
      <xdr:row>61</xdr:row>
      <xdr:rowOff>128815</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4351000" y="10485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113592</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020800" y="10572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165916</xdr:rowOff>
    </xdr:from>
    <xdr:to>
      <xdr:col>64</xdr:col>
      <xdr:colOff>152400</xdr:colOff>
      <xdr:row>61</xdr:row>
      <xdr:rowOff>96066</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3462000" y="10452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80843</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131800" y="10539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58</xdr:row>
      <xdr:rowOff>71029</xdr:rowOff>
    </xdr:from>
    <xdr:to>
      <xdr:col>81</xdr:col>
      <xdr:colOff>95250</xdr:colOff>
      <xdr:row>59</xdr:row>
      <xdr:rowOff>1179</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967200" y="10015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57</xdr:row>
      <xdr:rowOff>163756</xdr:rowOff>
    </xdr:from>
    <xdr:ext cx="762000" cy="259045"/>
    <xdr:sp macro="" textlink="">
      <xdr:nvSpPr>
        <xdr:cNvPr id="336" name="定員管理の状況該当値テキスト">
          <a:extLst>
            <a:ext uri="{FF2B5EF4-FFF2-40B4-BE49-F238E27FC236}">
              <a16:creationId xmlns:a16="http://schemas.microsoft.com/office/drawing/2014/main" id="{00000000-0008-0000-0300-000050010000}"/>
            </a:ext>
          </a:extLst>
        </xdr:cNvPr>
        <xdr:cNvSpPr txBox="1"/>
      </xdr:nvSpPr>
      <xdr:spPr>
        <a:xfrm>
          <a:off x="17106900" y="99364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58</xdr:row>
      <xdr:rowOff>65859</xdr:rowOff>
    </xdr:from>
    <xdr:to>
      <xdr:col>77</xdr:col>
      <xdr:colOff>95250</xdr:colOff>
      <xdr:row>58</xdr:row>
      <xdr:rowOff>167459</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129000" y="10009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6186</xdr:rowOff>
    </xdr:from>
    <xdr:ext cx="7366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798800" y="977883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58</xdr:row>
      <xdr:rowOff>60688</xdr:rowOff>
    </xdr:from>
    <xdr:to>
      <xdr:col>73</xdr:col>
      <xdr:colOff>44450</xdr:colOff>
      <xdr:row>58</xdr:row>
      <xdr:rowOff>162288</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5240000" y="10004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1015</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909800" y="9773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58</xdr:row>
      <xdr:rowOff>65859</xdr:rowOff>
    </xdr:from>
    <xdr:to>
      <xdr:col>68</xdr:col>
      <xdr:colOff>203200</xdr:colOff>
      <xdr:row>58</xdr:row>
      <xdr:rowOff>167459</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4351000" y="10009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6186</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020800" y="97788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58</xdr:row>
      <xdr:rowOff>60688</xdr:rowOff>
    </xdr:from>
    <xdr:to>
      <xdr:col>64</xdr:col>
      <xdr:colOff>152400</xdr:colOff>
      <xdr:row>58</xdr:row>
      <xdr:rowOff>162288</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3462000" y="100047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1015</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131800" y="9773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一般会計の元利償還金の減少</a:t>
          </a:r>
          <a:r>
            <a:rPr kumimoji="1" lang="ja-JP" altLang="en-US" sz="1100">
              <a:solidFill>
                <a:schemeClr val="dk1"/>
              </a:solidFill>
              <a:effectLst/>
              <a:latin typeface="+mn-lt"/>
              <a:ea typeface="+mn-ea"/>
              <a:cs typeface="+mn-cs"/>
            </a:rPr>
            <a:t>、下水道事業会計における公営企業債の償還終了に伴う繰出金の減少により、</a:t>
          </a:r>
          <a:r>
            <a:rPr kumimoji="1" lang="ja-JP" altLang="ja-JP" sz="1100">
              <a:solidFill>
                <a:schemeClr val="dk1"/>
              </a:solidFill>
              <a:effectLst/>
              <a:latin typeface="+mn-lt"/>
              <a:ea typeface="+mn-ea"/>
              <a:cs typeface="+mn-cs"/>
            </a:rPr>
            <a:t>前年度と比較して</a:t>
          </a:r>
          <a:r>
            <a:rPr kumimoji="1" lang="en-US" altLang="ja-JP" sz="1100">
              <a:solidFill>
                <a:schemeClr val="dk1"/>
              </a:solidFill>
              <a:effectLst/>
              <a:latin typeface="+mn-lt"/>
              <a:ea typeface="+mn-ea"/>
              <a:cs typeface="+mn-cs"/>
            </a:rPr>
            <a:t>1.0</a:t>
          </a:r>
          <a:r>
            <a:rPr kumimoji="1" lang="ja-JP" altLang="ja-JP" sz="1100">
              <a:solidFill>
                <a:schemeClr val="dk1"/>
              </a:solidFill>
              <a:effectLst/>
              <a:latin typeface="+mn-lt"/>
              <a:ea typeface="+mn-ea"/>
              <a:cs typeface="+mn-cs"/>
            </a:rPr>
            <a:t>ポイント減の△</a:t>
          </a:r>
          <a:r>
            <a:rPr kumimoji="1" lang="en-US" altLang="ja-JP" sz="1100">
              <a:solidFill>
                <a:schemeClr val="dk1"/>
              </a:solidFill>
              <a:effectLst/>
              <a:latin typeface="+mn-lt"/>
              <a:ea typeface="+mn-ea"/>
              <a:cs typeface="+mn-cs"/>
            </a:rPr>
            <a:t>1.8</a:t>
          </a:r>
          <a:r>
            <a:rPr kumimoji="1" lang="ja-JP" altLang="ja-JP" sz="1100">
              <a:solidFill>
                <a:schemeClr val="dk1"/>
              </a:solidFill>
              <a:effectLst/>
              <a:latin typeface="+mn-lt"/>
              <a:ea typeface="+mn-ea"/>
              <a:cs typeface="+mn-cs"/>
            </a:rPr>
            <a:t>％となりました。</a:t>
          </a:r>
          <a:r>
            <a:rPr kumimoji="1" lang="ja-JP" altLang="en-US" sz="1100">
              <a:solidFill>
                <a:schemeClr val="dk1"/>
              </a:solidFill>
              <a:effectLst/>
              <a:latin typeface="+mn-lt"/>
              <a:ea typeface="+mn-ea"/>
              <a:cs typeface="+mn-cs"/>
            </a:rPr>
            <a:t>現状は</a:t>
          </a:r>
          <a:r>
            <a:rPr kumimoji="1" lang="ja-JP" altLang="ja-JP" sz="1100">
              <a:solidFill>
                <a:schemeClr val="dk1"/>
              </a:solidFill>
              <a:effectLst/>
              <a:latin typeface="+mn-lt"/>
              <a:ea typeface="+mn-ea"/>
              <a:cs typeface="+mn-cs"/>
            </a:rPr>
            <a:t>元利償還金</a:t>
          </a:r>
          <a:r>
            <a:rPr kumimoji="1" lang="ja-JP" altLang="en-US" sz="1100">
              <a:solidFill>
                <a:schemeClr val="dk1"/>
              </a:solidFill>
              <a:effectLst/>
              <a:latin typeface="+mn-lt"/>
              <a:ea typeface="+mn-ea"/>
              <a:cs typeface="+mn-cs"/>
            </a:rPr>
            <a:t>・公営企業繰出金の額を</a:t>
          </a:r>
          <a:r>
            <a:rPr kumimoji="1" lang="ja-JP" altLang="ja-JP" sz="1100">
              <a:solidFill>
                <a:schemeClr val="dk1"/>
              </a:solidFill>
              <a:effectLst/>
              <a:latin typeface="+mn-lt"/>
              <a:ea typeface="+mn-ea"/>
              <a:cs typeface="+mn-cs"/>
            </a:rPr>
            <a:t>特定財源</a:t>
          </a:r>
          <a:r>
            <a:rPr kumimoji="1" lang="ja-JP" altLang="en-US" sz="1100">
              <a:solidFill>
                <a:schemeClr val="dk1"/>
              </a:solidFill>
              <a:effectLst/>
              <a:latin typeface="+mn-lt"/>
              <a:ea typeface="+mn-ea"/>
              <a:cs typeface="+mn-cs"/>
            </a:rPr>
            <a:t>・交付税措置額が上回っているため、マイナス数値（良好な水準）となっています。</a:t>
          </a:r>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1" name="公債費負担の状況グラフ枠">
          <a:extLst>
            <a:ext uri="{FF2B5EF4-FFF2-40B4-BE49-F238E27FC236}">
              <a16:creationId xmlns:a16="http://schemas.microsoft.com/office/drawing/2014/main" id="{00000000-0008-0000-0300-000073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94403</xdr:rowOff>
    </xdr:from>
    <xdr:to>
      <xdr:col>81</xdr:col>
      <xdr:colOff>44450</xdr:colOff>
      <xdr:row>45</xdr:row>
      <xdr:rowOff>66040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flipV="1">
          <a:off x="17018000" y="6438053"/>
          <a:ext cx="0" cy="134323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38117</xdr:rowOff>
    </xdr:from>
    <xdr:ext cx="762000" cy="259045"/>
    <xdr:sp macro="" textlink="">
      <xdr:nvSpPr>
        <xdr:cNvPr id="373" name="公債費負担の状況最小値テキスト">
          <a:extLst>
            <a:ext uri="{FF2B5EF4-FFF2-40B4-BE49-F238E27FC236}">
              <a16:creationId xmlns:a16="http://schemas.microsoft.com/office/drawing/2014/main" id="{00000000-0008-0000-0300-000075010000}"/>
            </a:ext>
          </a:extLst>
        </xdr:cNvPr>
        <xdr:cNvSpPr txBox="1"/>
      </xdr:nvSpPr>
      <xdr:spPr>
        <a:xfrm>
          <a:off x="17106900" y="7753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66040</xdr:rowOff>
    </xdr:from>
    <xdr:to>
      <xdr:col>81</xdr:col>
      <xdr:colOff>133350</xdr:colOff>
      <xdr:row>45</xdr:row>
      <xdr:rowOff>66040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77812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9330</xdr:rowOff>
    </xdr:from>
    <xdr:ext cx="762000" cy="259045"/>
    <xdr:sp macro="" textlink="">
      <xdr:nvSpPr>
        <xdr:cNvPr id="375" name="公債費負担の状況最大値テキスト">
          <a:extLst>
            <a:ext uri="{FF2B5EF4-FFF2-40B4-BE49-F238E27FC236}">
              <a16:creationId xmlns:a16="http://schemas.microsoft.com/office/drawing/2014/main" id="{00000000-0008-0000-0300-000077010000}"/>
            </a:ext>
          </a:extLst>
        </xdr:cNvPr>
        <xdr:cNvSpPr txBox="1"/>
      </xdr:nvSpPr>
      <xdr:spPr>
        <a:xfrm>
          <a:off x="17106900" y="61815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94403</xdr:rowOff>
    </xdr:from>
    <xdr:to>
      <xdr:col>81</xdr:col>
      <xdr:colOff>133350</xdr:colOff>
      <xdr:row>37</xdr:row>
      <xdr:rowOff>94403</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64380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94403</xdr:rowOff>
    </xdr:from>
    <xdr:to>
      <xdr:col>81</xdr:col>
      <xdr:colOff>44450</xdr:colOff>
      <xdr:row>38</xdr:row>
      <xdr:rowOff>3387</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flipV="1">
          <a:off x="16179800" y="6438053"/>
          <a:ext cx="8382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168927</xdr:rowOff>
    </xdr:from>
    <xdr:ext cx="762000" cy="259045"/>
    <xdr:sp macro="" textlink="">
      <xdr:nvSpPr>
        <xdr:cNvPr id="378" name="公債費負担の状況平均値テキスト">
          <a:extLst>
            <a:ext uri="{FF2B5EF4-FFF2-40B4-BE49-F238E27FC236}">
              <a16:creationId xmlns:a16="http://schemas.microsoft.com/office/drawing/2014/main" id="{00000000-0008-0000-0300-00007A010000}"/>
            </a:ext>
          </a:extLst>
        </xdr:cNvPr>
        <xdr:cNvSpPr txBox="1"/>
      </xdr:nvSpPr>
      <xdr:spPr>
        <a:xfrm>
          <a:off x="17106900" y="7026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25400</xdr:rowOff>
    </xdr:from>
    <xdr:to>
      <xdr:col>81</xdr:col>
      <xdr:colOff>95250</xdr:colOff>
      <xdr:row>41</xdr:row>
      <xdr:rowOff>127000</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9672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3387</xdr:rowOff>
    </xdr:from>
    <xdr:to>
      <xdr:col>77</xdr:col>
      <xdr:colOff>44450</xdr:colOff>
      <xdr:row>38</xdr:row>
      <xdr:rowOff>67733</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flipV="1">
          <a:off x="15290800" y="6518487"/>
          <a:ext cx="889000" cy="643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41487</xdr:rowOff>
    </xdr:from>
    <xdr:to>
      <xdr:col>77</xdr:col>
      <xdr:colOff>95250</xdr:colOff>
      <xdr:row>41</xdr:row>
      <xdr:rowOff>143087</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129000" y="7070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127864</xdr:rowOff>
    </xdr:from>
    <xdr:ext cx="736600" cy="259045"/>
    <xdr:sp macro="" textlink="">
      <xdr:nvSpPr>
        <xdr:cNvPr id="382" name="テキスト ボックス 381">
          <a:extLst>
            <a:ext uri="{FF2B5EF4-FFF2-40B4-BE49-F238E27FC236}">
              <a16:creationId xmlns:a16="http://schemas.microsoft.com/office/drawing/2014/main" id="{00000000-0008-0000-0300-00007E010000}"/>
            </a:ext>
          </a:extLst>
        </xdr:cNvPr>
        <xdr:cNvSpPr txBox="1"/>
      </xdr:nvSpPr>
      <xdr:spPr>
        <a:xfrm>
          <a:off x="15798800" y="71573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67733</xdr:rowOff>
    </xdr:from>
    <xdr:to>
      <xdr:col>72</xdr:col>
      <xdr:colOff>203200</xdr:colOff>
      <xdr:row>38</xdr:row>
      <xdr:rowOff>115994</xdr:rowOff>
    </xdr:to>
    <xdr:cxnSp macro="">
      <xdr:nvCxnSpPr>
        <xdr:cNvPr id="383" name="直線コネクタ 382">
          <a:extLst>
            <a:ext uri="{FF2B5EF4-FFF2-40B4-BE49-F238E27FC236}">
              <a16:creationId xmlns:a16="http://schemas.microsoft.com/office/drawing/2014/main" id="{00000000-0008-0000-0300-00007F010000}"/>
            </a:ext>
          </a:extLst>
        </xdr:cNvPr>
        <xdr:cNvCxnSpPr/>
      </xdr:nvCxnSpPr>
      <xdr:spPr>
        <a:xfrm flipV="1">
          <a:off x="14401800" y="6582833"/>
          <a:ext cx="889000" cy="482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33444</xdr:rowOff>
    </xdr:from>
    <xdr:to>
      <xdr:col>73</xdr:col>
      <xdr:colOff>44450</xdr:colOff>
      <xdr:row>41</xdr:row>
      <xdr:rowOff>135044</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5240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119821</xdr:rowOff>
    </xdr:from>
    <xdr:ext cx="762000" cy="259045"/>
    <xdr:sp macro="" textlink="">
      <xdr:nvSpPr>
        <xdr:cNvPr id="385" name="テキスト ボックス 384">
          <a:extLst>
            <a:ext uri="{FF2B5EF4-FFF2-40B4-BE49-F238E27FC236}">
              <a16:creationId xmlns:a16="http://schemas.microsoft.com/office/drawing/2014/main" id="{00000000-0008-0000-0300-000081010000}"/>
            </a:ext>
          </a:extLst>
        </xdr:cNvPr>
        <xdr:cNvSpPr txBox="1"/>
      </xdr:nvSpPr>
      <xdr:spPr>
        <a:xfrm>
          <a:off x="14909800" y="714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115994</xdr:rowOff>
    </xdr:from>
    <xdr:to>
      <xdr:col>68</xdr:col>
      <xdr:colOff>152400</xdr:colOff>
      <xdr:row>38</xdr:row>
      <xdr:rowOff>115994</xdr:rowOff>
    </xdr:to>
    <xdr:cxnSp macro="">
      <xdr:nvCxnSpPr>
        <xdr:cNvPr id="386" name="直線コネクタ 385">
          <a:extLst>
            <a:ext uri="{FF2B5EF4-FFF2-40B4-BE49-F238E27FC236}">
              <a16:creationId xmlns:a16="http://schemas.microsoft.com/office/drawing/2014/main" id="{00000000-0008-0000-0300-000082010000}"/>
            </a:ext>
          </a:extLst>
        </xdr:cNvPr>
        <xdr:cNvCxnSpPr/>
      </xdr:nvCxnSpPr>
      <xdr:spPr>
        <a:xfrm>
          <a:off x="13512800" y="663109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33444</xdr:rowOff>
    </xdr:from>
    <xdr:to>
      <xdr:col>68</xdr:col>
      <xdr:colOff>203200</xdr:colOff>
      <xdr:row>41</xdr:row>
      <xdr:rowOff>135044</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4351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119821</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4020800" y="714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17356</xdr:rowOff>
    </xdr:from>
    <xdr:to>
      <xdr:col>64</xdr:col>
      <xdr:colOff>152400</xdr:colOff>
      <xdr:row>41</xdr:row>
      <xdr:rowOff>118956</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3462000" y="704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103733</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3131800" y="7133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43603</xdr:rowOff>
    </xdr:from>
    <xdr:to>
      <xdr:col>81</xdr:col>
      <xdr:colOff>95250</xdr:colOff>
      <xdr:row>37</xdr:row>
      <xdr:rowOff>145203</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967200" y="6387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36</xdr:row>
      <xdr:rowOff>136330</xdr:rowOff>
    </xdr:from>
    <xdr:ext cx="762000" cy="259045"/>
    <xdr:sp macro="" textlink="">
      <xdr:nvSpPr>
        <xdr:cNvPr id="397" name="公債費負担の状況該当値テキスト">
          <a:extLst>
            <a:ext uri="{FF2B5EF4-FFF2-40B4-BE49-F238E27FC236}">
              <a16:creationId xmlns:a16="http://schemas.microsoft.com/office/drawing/2014/main" id="{00000000-0008-0000-0300-00008D010000}"/>
            </a:ext>
          </a:extLst>
        </xdr:cNvPr>
        <xdr:cNvSpPr txBox="1"/>
      </xdr:nvSpPr>
      <xdr:spPr>
        <a:xfrm>
          <a:off x="17106900" y="63085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124037</xdr:rowOff>
    </xdr:from>
    <xdr:to>
      <xdr:col>77</xdr:col>
      <xdr:colOff>95250</xdr:colOff>
      <xdr:row>38</xdr:row>
      <xdr:rowOff>54187</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129000" y="6467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36</xdr:row>
      <xdr:rowOff>64364</xdr:rowOff>
    </xdr:from>
    <xdr:ext cx="7366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5798800" y="62365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16933</xdr:rowOff>
    </xdr:from>
    <xdr:to>
      <xdr:col>73</xdr:col>
      <xdr:colOff>44450</xdr:colOff>
      <xdr:row>38</xdr:row>
      <xdr:rowOff>118533</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5240000" y="65320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36</xdr:row>
      <xdr:rowOff>128710</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909800" y="63009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65194</xdr:rowOff>
    </xdr:from>
    <xdr:to>
      <xdr:col>68</xdr:col>
      <xdr:colOff>203200</xdr:colOff>
      <xdr:row>38</xdr:row>
      <xdr:rowOff>166794</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4351000" y="6580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5520</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020800" y="6349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65194</xdr:rowOff>
    </xdr:from>
    <xdr:to>
      <xdr:col>64</xdr:col>
      <xdr:colOff>152400</xdr:colOff>
      <xdr:row>38</xdr:row>
      <xdr:rowOff>166794</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3462000" y="6580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5520</xdr:rowOff>
    </xdr:from>
    <xdr:ext cx="762000" cy="259045"/>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131800" y="63491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6" name="正方形/長方形 405">
          <a:extLst>
            <a:ext uri="{FF2B5EF4-FFF2-40B4-BE49-F238E27FC236}">
              <a16:creationId xmlns:a16="http://schemas.microsoft.com/office/drawing/2014/main" id="{00000000-0008-0000-0300-000096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8" name="テキスト ボックス 417">
          <a:extLst>
            <a:ext uri="{FF2B5EF4-FFF2-40B4-BE49-F238E27FC236}">
              <a16:creationId xmlns:a16="http://schemas.microsoft.com/office/drawing/2014/main" id="{00000000-0008-0000-0300-0000A2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前年度から引き続き比率は算定されていません。地方債現在高や公営企業債等繰入見込額などの将来負担額に対して、基金等の充当可能財源が上回っているためです。今後も、景気動向や将来世代との負担の平準化という地方債の役割を勘案した地方債発行額の管理とともに、計画的な基金の管理により、将来への負担の軽減に努めます。</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113736</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70667"/>
          <a:ext cx="0" cy="168641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85813</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4029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113736</xdr:rowOff>
    </xdr:from>
    <xdr:to>
      <xdr:col>81</xdr:col>
      <xdr:colOff>133350</xdr:colOff>
      <xdr:row>23</xdr:row>
      <xdr:rowOff>113736</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4057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143527</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372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0</xdr:rowOff>
    </xdr:from>
    <xdr:to>
      <xdr:col>81</xdr:col>
      <xdr:colOff>95250</xdr:colOff>
      <xdr:row>14</xdr:row>
      <xdr:rowOff>101600</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14</xdr:row>
      <xdr:rowOff>53622</xdr:rowOff>
    </xdr:from>
    <xdr:to>
      <xdr:col>77</xdr:col>
      <xdr:colOff>95250</xdr:colOff>
      <xdr:row>14</xdr:row>
      <xdr:rowOff>155222</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129000" y="2453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165399</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22279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89817</xdr:rowOff>
    </xdr:from>
    <xdr:to>
      <xdr:col>73</xdr:col>
      <xdr:colOff>44450</xdr:colOff>
      <xdr:row>15</xdr:row>
      <xdr:rowOff>19967</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5240000" y="2490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30144</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2589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14</xdr:row>
      <xdr:rowOff>160867</xdr:rowOff>
    </xdr:from>
    <xdr:to>
      <xdr:col>68</xdr:col>
      <xdr:colOff>203200</xdr:colOff>
      <xdr:row>15</xdr:row>
      <xdr:rowOff>91017</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4351000" y="256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101194</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330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84596</xdr:rowOff>
    </xdr:from>
    <xdr:to>
      <xdr:col>64</xdr:col>
      <xdr:colOff>152400</xdr:colOff>
      <xdr:row>16</xdr:row>
      <xdr:rowOff>14746</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3462000" y="2656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24923</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4252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岐阜県可児市</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99,779
90,662
87.57
43,450,852
40,277,640
2,876,285
21,457,633
19,760,941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人件費の経常収支比率は、ごみ処理や消防業務を一部事務組合で行っていることや、人口に対する職員数が少ない等の要因により、類似団体平均と比較して低い水準を推移しており、良好な状態を維持しています。今後も「可児市定員適正化計画」に基づき、職員数を適正に管理していきます。</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35</xdr:row>
      <xdr:rowOff>33274</xdr:rowOff>
    </xdr:from>
    <xdr:to>
      <xdr:col>24</xdr:col>
      <xdr:colOff>25400</xdr:colOff>
      <xdr:row>40</xdr:row>
      <xdr:rowOff>122428</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6034024"/>
          <a:ext cx="0" cy="9464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94505</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52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122428</xdr:rowOff>
    </xdr:from>
    <xdr:to>
      <xdr:col>24</xdr:col>
      <xdr:colOff>114300</xdr:colOff>
      <xdr:row>40</xdr:row>
      <xdr:rowOff>122428</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80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119651</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77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35</xdr:row>
      <xdr:rowOff>33274</xdr:rowOff>
    </xdr:from>
    <xdr:to>
      <xdr:col>24</xdr:col>
      <xdr:colOff>114300</xdr:colOff>
      <xdr:row>35</xdr:row>
      <xdr:rowOff>33274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034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33274</xdr:rowOff>
    </xdr:from>
    <xdr:to>
      <xdr:col>24</xdr:col>
      <xdr:colOff>25400</xdr:colOff>
      <xdr:row>35</xdr:row>
      <xdr:rowOff>42418</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034024"/>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4843</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3484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32766</xdr:rowOff>
    </xdr:from>
    <xdr:to>
      <xdr:col>24</xdr:col>
      <xdr:colOff>76200</xdr:colOff>
      <xdr:row>37</xdr:row>
      <xdr:rowOff>134366</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76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37846</xdr:rowOff>
    </xdr:from>
    <xdr:to>
      <xdr:col>19</xdr:col>
      <xdr:colOff>187325</xdr:colOff>
      <xdr:row>35</xdr:row>
      <xdr:rowOff>42418</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038596"/>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149352</xdr:rowOff>
    </xdr:from>
    <xdr:to>
      <xdr:col>20</xdr:col>
      <xdr:colOff>38100</xdr:colOff>
      <xdr:row>37</xdr:row>
      <xdr:rowOff>79502</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64279</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4079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37846</xdr:rowOff>
    </xdr:from>
    <xdr:to>
      <xdr:col>15</xdr:col>
      <xdr:colOff>98425</xdr:colOff>
      <xdr:row>35</xdr:row>
      <xdr:rowOff>69850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038596"/>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153924</xdr:rowOff>
    </xdr:from>
    <xdr:to>
      <xdr:col>15</xdr:col>
      <xdr:colOff>149225</xdr:colOff>
      <xdr:row>37</xdr:row>
      <xdr:rowOff>84074</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68851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69850</xdr:rowOff>
    </xdr:from>
    <xdr:to>
      <xdr:col>11</xdr:col>
      <xdr:colOff>9525</xdr:colOff>
      <xdr:row>35</xdr:row>
      <xdr:rowOff>120142</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070600"/>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121920</xdr:rowOff>
    </xdr:from>
    <xdr:to>
      <xdr:col>11</xdr:col>
      <xdr:colOff>60325</xdr:colOff>
      <xdr:row>37</xdr:row>
      <xdr:rowOff>52070</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36847</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380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28194</xdr:rowOff>
    </xdr:from>
    <xdr:to>
      <xdr:col>6</xdr:col>
      <xdr:colOff>171450</xdr:colOff>
      <xdr:row>37</xdr:row>
      <xdr:rowOff>129794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7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114571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458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34</xdr:row>
      <xdr:rowOff>153924</xdr:rowOff>
    </xdr:from>
    <xdr:to>
      <xdr:col>24</xdr:col>
      <xdr:colOff>76200</xdr:colOff>
      <xdr:row>35</xdr:row>
      <xdr:rowOff>84074</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5983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62501</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5891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34</xdr:row>
      <xdr:rowOff>163068</xdr:rowOff>
    </xdr:from>
    <xdr:to>
      <xdr:col>20</xdr:col>
      <xdr:colOff>38100</xdr:colOff>
      <xdr:row>35</xdr:row>
      <xdr:rowOff>93218</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59923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103395</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57612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34</xdr:row>
      <xdr:rowOff>158496</xdr:rowOff>
    </xdr:from>
    <xdr:to>
      <xdr:col>15</xdr:col>
      <xdr:colOff>149225</xdr:colOff>
      <xdr:row>35</xdr:row>
      <xdr:rowOff>88646</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5987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98823</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7566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19050</xdr:rowOff>
    </xdr:from>
    <xdr:to>
      <xdr:col>11</xdr:col>
      <xdr:colOff>60325</xdr:colOff>
      <xdr:row>35</xdr:row>
      <xdr:rowOff>120650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019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130827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78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69342</xdr:rowOff>
    </xdr:from>
    <xdr:to>
      <xdr:col>6</xdr:col>
      <xdr:colOff>171450</xdr:colOff>
      <xdr:row>35</xdr:row>
      <xdr:rowOff>170942</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070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9669</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5838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物件費の経常収支比率は、</a:t>
          </a:r>
          <a:r>
            <a:rPr kumimoji="1" lang="ja-JP" altLang="en-US" sz="1100">
              <a:solidFill>
                <a:schemeClr val="dk1"/>
              </a:solidFill>
              <a:effectLst/>
              <a:latin typeface="+mn-lt"/>
              <a:ea typeface="+mn-ea"/>
              <a:cs typeface="+mn-cs"/>
            </a:rPr>
            <a:t>予防接種委託料等の増加のほか、物価高騰の影響を受け、</a:t>
          </a:r>
          <a:r>
            <a:rPr kumimoji="1" lang="ja-JP" altLang="ja-JP" sz="1100">
              <a:solidFill>
                <a:schemeClr val="dk1"/>
              </a:solidFill>
              <a:effectLst/>
              <a:latin typeface="+mn-lt"/>
              <a:ea typeface="+mn-ea"/>
              <a:cs typeface="+mn-cs"/>
            </a:rPr>
            <a:t>前年度から</a:t>
          </a:r>
          <a:r>
            <a:rPr kumimoji="1" lang="en-US" altLang="ja-JP" sz="1100">
              <a:solidFill>
                <a:schemeClr val="dk1"/>
              </a:solidFill>
              <a:effectLst/>
              <a:latin typeface="+mn-lt"/>
              <a:ea typeface="+mn-ea"/>
              <a:cs typeface="+mn-cs"/>
            </a:rPr>
            <a:t>0.5</a:t>
          </a:r>
          <a:r>
            <a:rPr kumimoji="1" lang="ja-JP" altLang="ja-JP" sz="1100">
              <a:solidFill>
                <a:schemeClr val="dk1"/>
              </a:solidFill>
              <a:effectLst/>
              <a:latin typeface="+mn-lt"/>
              <a:ea typeface="+mn-ea"/>
              <a:cs typeface="+mn-cs"/>
            </a:rPr>
            <a:t>ポイントの</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となり、依然として類似団体平均を上回っています。</a:t>
          </a:r>
          <a:r>
            <a:rPr kumimoji="1" lang="ja-JP" altLang="en-US" sz="1100">
              <a:solidFill>
                <a:schemeClr val="dk1"/>
              </a:solidFill>
              <a:effectLst/>
              <a:latin typeface="+mn-lt"/>
              <a:ea typeface="+mn-ea"/>
              <a:cs typeface="+mn-cs"/>
            </a:rPr>
            <a:t>物価高騰による経費増加は避けられませんが、</a:t>
          </a:r>
          <a:r>
            <a:rPr kumimoji="1" lang="ja-JP" altLang="ja-JP" sz="1100">
              <a:solidFill>
                <a:schemeClr val="dk1"/>
              </a:solidFill>
              <a:effectLst/>
              <a:latin typeface="+mn-lt"/>
              <a:ea typeface="+mn-ea"/>
              <a:cs typeface="+mn-cs"/>
            </a:rPr>
            <a:t>維持関係経費</a:t>
          </a:r>
          <a:r>
            <a:rPr kumimoji="1" lang="ja-JP" altLang="en-US" sz="1100">
              <a:solidFill>
                <a:schemeClr val="dk1"/>
              </a:solidFill>
              <a:effectLst/>
              <a:latin typeface="+mn-lt"/>
              <a:ea typeface="+mn-ea"/>
              <a:cs typeface="+mn-cs"/>
            </a:rPr>
            <a:t>の見直し、</a:t>
          </a:r>
          <a:r>
            <a:rPr kumimoji="1" lang="en-US" altLang="ja-JP" sz="1100">
              <a:solidFill>
                <a:schemeClr val="dk1"/>
              </a:solidFill>
              <a:effectLst/>
              <a:latin typeface="+mn-lt"/>
              <a:ea typeface="+mn-ea"/>
              <a:cs typeface="+mn-cs"/>
            </a:rPr>
            <a:t>DX</a:t>
          </a:r>
          <a:r>
            <a:rPr kumimoji="1" lang="ja-JP" altLang="en-US" sz="1100">
              <a:solidFill>
                <a:schemeClr val="dk1"/>
              </a:solidFill>
              <a:effectLst/>
              <a:latin typeface="+mn-lt"/>
              <a:ea typeface="+mn-ea"/>
              <a:cs typeface="+mn-cs"/>
            </a:rPr>
            <a:t>の活用による経費削減</a:t>
          </a:r>
          <a:r>
            <a:rPr kumimoji="1" lang="ja-JP" altLang="ja-JP" sz="1100">
              <a:solidFill>
                <a:schemeClr val="dk1"/>
              </a:solidFill>
              <a:effectLst/>
              <a:latin typeface="+mn-lt"/>
              <a:ea typeface="+mn-ea"/>
              <a:cs typeface="+mn-cs"/>
            </a:rPr>
            <a:t>を図り、抑制に努めます。</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8" name="テキスト ボックス 117">
          <a:extLst>
            <a:ext uri="{FF2B5EF4-FFF2-40B4-BE49-F238E27FC236}">
              <a16:creationId xmlns:a16="http://schemas.microsoft.com/office/drawing/2014/main" id="{00000000-0008-0000-0400-000076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9" name="物件費グラフ枠">
          <a:extLst>
            <a:ext uri="{FF2B5EF4-FFF2-40B4-BE49-F238E27FC236}">
              <a16:creationId xmlns:a16="http://schemas.microsoft.com/office/drawing/2014/main" id="{00000000-0008-0000-0400-000077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96520</xdr:rowOff>
    </xdr:from>
    <xdr:to>
      <xdr:col>82</xdr:col>
      <xdr:colOff>107950</xdr:colOff>
      <xdr:row>20</xdr:row>
      <xdr:rowOff>88900</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flipV="1">
          <a:off x="16510000" y="2153920"/>
          <a:ext cx="0" cy="13639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60977</xdr:rowOff>
    </xdr:from>
    <xdr:ext cx="762000" cy="259045"/>
    <xdr:sp macro="" textlink="">
      <xdr:nvSpPr>
        <xdr:cNvPr id="121" name="物件費最小値テキスト">
          <a:extLst>
            <a:ext uri="{FF2B5EF4-FFF2-40B4-BE49-F238E27FC236}">
              <a16:creationId xmlns:a16="http://schemas.microsoft.com/office/drawing/2014/main" id="{00000000-0008-0000-0400-000079000000}"/>
            </a:ext>
          </a:extLst>
        </xdr:cNvPr>
        <xdr:cNvSpPr txBox="1"/>
      </xdr:nvSpPr>
      <xdr:spPr>
        <a:xfrm>
          <a:off x="16598900" y="348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88900</xdr:rowOff>
    </xdr:from>
    <xdr:to>
      <xdr:col>82</xdr:col>
      <xdr:colOff>196850</xdr:colOff>
      <xdr:row>20</xdr:row>
      <xdr:rowOff>88900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3517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11447</xdr:rowOff>
    </xdr:from>
    <xdr:ext cx="762000" cy="259045"/>
    <xdr:sp macro="" textlink="">
      <xdr:nvSpPr>
        <xdr:cNvPr id="123" name="物件費最大値テキスト">
          <a:extLst>
            <a:ext uri="{FF2B5EF4-FFF2-40B4-BE49-F238E27FC236}">
              <a16:creationId xmlns:a16="http://schemas.microsoft.com/office/drawing/2014/main" id="{00000000-0008-0000-0400-00007B000000}"/>
            </a:ext>
          </a:extLst>
        </xdr:cNvPr>
        <xdr:cNvSpPr txBox="1"/>
      </xdr:nvSpPr>
      <xdr:spPr>
        <a:xfrm>
          <a:off x="16598900" y="1897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96520</xdr:rowOff>
    </xdr:from>
    <xdr:to>
      <xdr:col>82</xdr:col>
      <xdr:colOff>196850</xdr:colOff>
      <xdr:row>12</xdr:row>
      <xdr:rowOff>96520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6421100" y="2153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12700</xdr:rowOff>
    </xdr:from>
    <xdr:to>
      <xdr:col>82</xdr:col>
      <xdr:colOff>107950</xdr:colOff>
      <xdr:row>16</xdr:row>
      <xdr:rowOff>50800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5671800" y="27559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14</xdr:row>
      <xdr:rowOff>104157</xdr:rowOff>
    </xdr:from>
    <xdr:ext cx="762000" cy="259045"/>
    <xdr:sp macro="" textlink="">
      <xdr:nvSpPr>
        <xdr:cNvPr id="126" name="物件費平均値テキスト">
          <a:extLst>
            <a:ext uri="{FF2B5EF4-FFF2-40B4-BE49-F238E27FC236}">
              <a16:creationId xmlns:a16="http://schemas.microsoft.com/office/drawing/2014/main" id="{00000000-0008-0000-0400-00007E000000}"/>
            </a:ext>
          </a:extLst>
        </xdr:cNvPr>
        <xdr:cNvSpPr txBox="1"/>
      </xdr:nvSpPr>
      <xdr:spPr>
        <a:xfrm>
          <a:off x="16598900" y="25044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87630</xdr:rowOff>
    </xdr:from>
    <xdr:to>
      <xdr:col>82</xdr:col>
      <xdr:colOff>158750</xdr:colOff>
      <xdr:row>16</xdr:row>
      <xdr:rowOff>17780</xdr:rowOff>
    </xdr:to>
    <xdr:sp macro=""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6459200" y="2659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12700</xdr:rowOff>
    </xdr:from>
    <xdr:to>
      <xdr:col>78</xdr:col>
      <xdr:colOff>69850</xdr:colOff>
      <xdr:row>16</xdr:row>
      <xdr:rowOff>20320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4782800" y="27559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80010</xdr:rowOff>
    </xdr:from>
    <xdr:to>
      <xdr:col>78</xdr:col>
      <xdr:colOff>120650</xdr:colOff>
      <xdr:row>16</xdr:row>
      <xdr:rowOff>10160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5621000" y="2651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20337</xdr:rowOff>
    </xdr:from>
    <xdr:ext cx="7366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5290800" y="24206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5080</xdr:rowOff>
    </xdr:from>
    <xdr:to>
      <xdr:col>73</xdr:col>
      <xdr:colOff>180975</xdr:colOff>
      <xdr:row>16</xdr:row>
      <xdr:rowOff>20320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893800" y="274828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41910</xdr:rowOff>
    </xdr:from>
    <xdr:to>
      <xdr:col>74</xdr:col>
      <xdr:colOff>31750</xdr:colOff>
      <xdr:row>15</xdr:row>
      <xdr:rowOff>143510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4732000" y="2613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153687</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4401800" y="2382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123190</xdr:rowOff>
    </xdr:from>
    <xdr:to>
      <xdr:col>69</xdr:col>
      <xdr:colOff>92075</xdr:colOff>
      <xdr:row>16</xdr:row>
      <xdr:rowOff>5080</xdr:rowOff>
    </xdr:to>
    <xdr:cxnSp macro="">
      <xdr:nvCxnSpPr>
        <xdr:cNvPr id="134" name="直線コネクタ 133">
          <a:extLst>
            <a:ext uri="{FF2B5EF4-FFF2-40B4-BE49-F238E27FC236}">
              <a16:creationId xmlns:a16="http://schemas.microsoft.com/office/drawing/2014/main" id="{00000000-0008-0000-0400-000086000000}"/>
            </a:ext>
          </a:extLst>
        </xdr:cNvPr>
        <xdr:cNvCxnSpPr/>
      </xdr:nvCxnSpPr>
      <xdr:spPr>
        <a:xfrm>
          <a:off x="13004800" y="269494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14</xdr:row>
      <xdr:rowOff>114300</xdr:rowOff>
    </xdr:from>
    <xdr:to>
      <xdr:col>69</xdr:col>
      <xdr:colOff>142875</xdr:colOff>
      <xdr:row>15</xdr:row>
      <xdr:rowOff>44450</xdr:rowOff>
    </xdr:to>
    <xdr:sp macro=""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3843000" y="2514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54627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3512800" y="228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26670</xdr:rowOff>
    </xdr:from>
    <xdr:to>
      <xdr:col>65</xdr:col>
      <xdr:colOff>53975</xdr:colOff>
      <xdr:row>15</xdr:row>
      <xdr:rowOff>128270</xdr:rowOff>
    </xdr:to>
    <xdr:sp macro="" textlink="">
      <xdr:nvSpPr>
        <xdr:cNvPr id="137" name="フローチャート: 判断 136">
          <a:extLst>
            <a:ext uri="{FF2B5EF4-FFF2-40B4-BE49-F238E27FC236}">
              <a16:creationId xmlns:a16="http://schemas.microsoft.com/office/drawing/2014/main" id="{00000000-0008-0000-0400-000089000000}"/>
            </a:ext>
          </a:extLst>
        </xdr:cNvPr>
        <xdr:cNvSpPr/>
      </xdr:nvSpPr>
      <xdr:spPr>
        <a:xfrm>
          <a:off x="12954000" y="2598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138447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2623800" y="2367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0</xdr:rowOff>
    </xdr:from>
    <xdr:to>
      <xdr:col>82</xdr:col>
      <xdr:colOff>158750</xdr:colOff>
      <xdr:row>16</xdr:row>
      <xdr:rowOff>101600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6459200" y="274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143527</xdr:rowOff>
    </xdr:from>
    <xdr:ext cx="762000" cy="259045"/>
    <xdr:sp macro="" textlink="">
      <xdr:nvSpPr>
        <xdr:cNvPr id="145" name="物件費該当値テキスト">
          <a:extLst>
            <a:ext uri="{FF2B5EF4-FFF2-40B4-BE49-F238E27FC236}">
              <a16:creationId xmlns:a16="http://schemas.microsoft.com/office/drawing/2014/main" id="{00000000-0008-0000-0400-000091000000}"/>
            </a:ext>
          </a:extLst>
        </xdr:cNvPr>
        <xdr:cNvSpPr txBox="1"/>
      </xdr:nvSpPr>
      <xdr:spPr>
        <a:xfrm>
          <a:off x="16598900" y="271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133350</xdr:rowOff>
    </xdr:from>
    <xdr:to>
      <xdr:col>78</xdr:col>
      <xdr:colOff>120650</xdr:colOff>
      <xdr:row>16</xdr:row>
      <xdr:rowOff>63500</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5621000" y="2705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48277</xdr:rowOff>
    </xdr:from>
    <xdr:ext cx="7366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5290800" y="2791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140970</xdr:rowOff>
    </xdr:from>
    <xdr:to>
      <xdr:col>74</xdr:col>
      <xdr:colOff>31750</xdr:colOff>
      <xdr:row>16</xdr:row>
      <xdr:rowOff>71120</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4732000" y="2712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55897</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4401800" y="2799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125730</xdr:rowOff>
    </xdr:from>
    <xdr:to>
      <xdr:col>69</xdr:col>
      <xdr:colOff>142875</xdr:colOff>
      <xdr:row>16</xdr:row>
      <xdr:rowOff>55880</xdr:rowOff>
    </xdr:to>
    <xdr:sp macro="" textlink="">
      <xdr:nvSpPr>
        <xdr:cNvPr id="150" name="楕円 149">
          <a:extLst>
            <a:ext uri="{FF2B5EF4-FFF2-40B4-BE49-F238E27FC236}">
              <a16:creationId xmlns:a16="http://schemas.microsoft.com/office/drawing/2014/main" id="{00000000-0008-0000-0400-000096000000}"/>
            </a:ext>
          </a:extLst>
        </xdr:cNvPr>
        <xdr:cNvSpPr/>
      </xdr:nvSpPr>
      <xdr:spPr>
        <a:xfrm>
          <a:off x="13843000" y="269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40657</xdr:rowOff>
    </xdr:from>
    <xdr:ext cx="762000" cy="259045"/>
    <xdr:sp macro=""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3512800" y="278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72390</xdr:rowOff>
    </xdr:from>
    <xdr:to>
      <xdr:col>65</xdr:col>
      <xdr:colOff>53975</xdr:colOff>
      <xdr:row>16</xdr:row>
      <xdr:rowOff>2540</xdr:rowOff>
    </xdr:to>
    <xdr:sp macro="" textlink="">
      <xdr:nvSpPr>
        <xdr:cNvPr id="152" name="楕円 151">
          <a:extLst>
            <a:ext uri="{FF2B5EF4-FFF2-40B4-BE49-F238E27FC236}">
              <a16:creationId xmlns:a16="http://schemas.microsoft.com/office/drawing/2014/main" id="{00000000-0008-0000-0400-000098000000}"/>
            </a:ext>
          </a:extLst>
        </xdr:cNvPr>
        <xdr:cNvSpPr/>
      </xdr:nvSpPr>
      <xdr:spPr>
        <a:xfrm>
          <a:off x="12954000" y="264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158767</xdr:rowOff>
    </xdr:from>
    <xdr:ext cx="762000" cy="259045"/>
    <xdr:sp macro="" textlink="">
      <xdr:nvSpPr>
        <xdr:cNvPr id="153" name="テキスト ボックス 152">
          <a:extLst>
            <a:ext uri="{FF2B5EF4-FFF2-40B4-BE49-F238E27FC236}">
              <a16:creationId xmlns:a16="http://schemas.microsoft.com/office/drawing/2014/main" id="{00000000-0008-0000-0400-000099000000}"/>
            </a:ext>
          </a:extLst>
        </xdr:cNvPr>
        <xdr:cNvSpPr txBox="1"/>
      </xdr:nvSpPr>
      <xdr:spPr>
        <a:xfrm>
          <a:off x="12623800" y="273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3" name="正方形/長方形 162">
          <a:extLst>
            <a:ext uri="{FF2B5EF4-FFF2-40B4-BE49-F238E27FC236}">
              <a16:creationId xmlns:a16="http://schemas.microsoft.com/office/drawing/2014/main" id="{00000000-0008-0000-0400-0000A3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扶助費の経常収支比率は、</a:t>
          </a:r>
          <a:r>
            <a:rPr kumimoji="1" lang="ja-JP" altLang="en-US" sz="1100">
              <a:solidFill>
                <a:schemeClr val="dk1"/>
              </a:solidFill>
              <a:effectLst/>
              <a:latin typeface="+mn-lt"/>
              <a:ea typeface="+mn-ea"/>
              <a:cs typeface="+mn-cs"/>
            </a:rPr>
            <a:t>前年度比</a:t>
          </a:r>
          <a:r>
            <a:rPr kumimoji="1" lang="en-US" altLang="ja-JP" sz="1100">
              <a:solidFill>
                <a:schemeClr val="dk1"/>
              </a:solidFill>
              <a:effectLst/>
              <a:latin typeface="+mn-lt"/>
              <a:ea typeface="+mn-ea"/>
              <a:cs typeface="+mn-cs"/>
            </a:rPr>
            <a:t>1.3</a:t>
          </a:r>
          <a:r>
            <a:rPr kumimoji="1" lang="ja-JP" altLang="en-US" sz="1100">
              <a:solidFill>
                <a:schemeClr val="dk1"/>
              </a:solidFill>
              <a:effectLst/>
              <a:latin typeface="+mn-lt"/>
              <a:ea typeface="+mn-ea"/>
              <a:cs typeface="+mn-cs"/>
            </a:rPr>
            <a:t>ポイント増となりました。</a:t>
          </a:r>
          <a:r>
            <a:rPr kumimoji="1" lang="ja-JP" altLang="ja-JP" sz="1100">
              <a:solidFill>
                <a:schemeClr val="dk1"/>
              </a:solidFill>
              <a:effectLst/>
              <a:latin typeface="+mn-lt"/>
              <a:ea typeface="+mn-ea"/>
              <a:cs typeface="+mn-cs"/>
            </a:rPr>
            <a:t>自立支援給付費の増加や高齢化の進行による扶助費の増加は避けられない状況が</a:t>
          </a:r>
          <a:r>
            <a:rPr kumimoji="1" lang="ja-JP" altLang="en-US" sz="1100">
              <a:solidFill>
                <a:schemeClr val="dk1"/>
              </a:solidFill>
              <a:effectLst/>
              <a:latin typeface="+mn-lt"/>
              <a:ea typeface="+mn-ea"/>
              <a:cs typeface="+mn-cs"/>
            </a:rPr>
            <a:t>続いています</a:t>
          </a:r>
          <a:r>
            <a:rPr kumimoji="1" lang="ja-JP" altLang="ja-JP" sz="1100">
              <a:solidFill>
                <a:schemeClr val="dk1"/>
              </a:solidFill>
              <a:effectLst/>
              <a:latin typeface="+mn-lt"/>
              <a:ea typeface="+mn-ea"/>
              <a:cs typeface="+mn-cs"/>
            </a:rPr>
            <a:t>。資格審査等の適正化や各種手当の見直しを進め、上昇傾向に歯止めをかけるよう努めます。</a:t>
          </a:r>
          <a:endParaRPr kumimoji="1" lang="en-US" altLang="ja-JP" sz="1100">
            <a:solidFill>
              <a:schemeClr val="dk1"/>
            </a:solidFill>
            <a:effectLst/>
            <a:latin typeface="+mn-lt"/>
            <a:ea typeface="+mn-ea"/>
            <a:cs typeface="+mn-cs"/>
          </a:endParaRPr>
        </a:p>
        <a:p>
          <a:pPr eaLnBrk="1" fontAlgn="auto" latinLnBrk="0" hangingPunct="1"/>
          <a:r>
            <a:rPr kumimoji="1" lang="ja-JP" altLang="en-US" sz="1100">
              <a:solidFill>
                <a:schemeClr val="dk1"/>
              </a:solidFill>
              <a:effectLst/>
              <a:latin typeface="+mn-lt"/>
              <a:ea typeface="+mn-ea"/>
              <a:cs typeface="+mn-cs"/>
            </a:rPr>
            <a:t>人件費、公債費の比率が低い分、扶助費については相対的に</a:t>
          </a:r>
          <a:r>
            <a:rPr kumimoji="1" lang="ja-JP" altLang="ja-JP" sz="1100">
              <a:solidFill>
                <a:schemeClr val="dk1"/>
              </a:solidFill>
              <a:effectLst/>
              <a:latin typeface="+mn-lt"/>
              <a:ea typeface="+mn-ea"/>
              <a:cs typeface="+mn-cs"/>
            </a:rPr>
            <a:t>類似団体平均を上回っています</a:t>
          </a:r>
          <a:r>
            <a:rPr kumimoji="1" lang="ja-JP" altLang="en-US" sz="1100">
              <a:solidFill>
                <a:schemeClr val="dk1"/>
              </a:solidFill>
              <a:effectLst/>
              <a:latin typeface="+mn-lt"/>
              <a:ea typeface="+mn-ea"/>
              <a:cs typeface="+mn-cs"/>
            </a:rPr>
            <a:t>。</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1" name="テキスト ボックス 180">
          <a:extLst>
            <a:ext uri="{FF2B5EF4-FFF2-40B4-BE49-F238E27FC236}">
              <a16:creationId xmlns:a16="http://schemas.microsoft.com/office/drawing/2014/main" id="{00000000-0008-0000-0400-0000B5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2" name="扶助費グラフ枠">
          <a:extLst>
            <a:ext uri="{FF2B5EF4-FFF2-40B4-BE49-F238E27FC236}">
              <a16:creationId xmlns:a16="http://schemas.microsoft.com/office/drawing/2014/main" id="{00000000-0008-0000-0400-0000B6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45357</xdr:rowOff>
    </xdr:from>
    <xdr:to>
      <xdr:col>24</xdr:col>
      <xdr:colOff>25400</xdr:colOff>
      <xdr:row>61</xdr:row>
      <xdr:rowOff>69850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flipV="1">
          <a:off x="4826000" y="8960757"/>
          <a:ext cx="0" cy="15675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41927</xdr:rowOff>
    </xdr:from>
    <xdr:ext cx="762000" cy="259045"/>
    <xdr:sp macro="" textlink="">
      <xdr:nvSpPr>
        <xdr:cNvPr id="184" name="扶助費最小値テキスト">
          <a:extLst>
            <a:ext uri="{FF2B5EF4-FFF2-40B4-BE49-F238E27FC236}">
              <a16:creationId xmlns:a16="http://schemas.microsoft.com/office/drawing/2014/main" id="{00000000-0008-0000-0400-0000B8000000}"/>
            </a:ext>
          </a:extLst>
        </xdr:cNvPr>
        <xdr:cNvSpPr txBox="1"/>
      </xdr:nvSpPr>
      <xdr:spPr>
        <a:xfrm>
          <a:off x="4914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69850</xdr:rowOff>
    </xdr:from>
    <xdr:to>
      <xdr:col>24</xdr:col>
      <xdr:colOff>114300</xdr:colOff>
      <xdr:row>61</xdr:row>
      <xdr:rowOff>69850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131734</xdr:rowOff>
    </xdr:from>
    <xdr:ext cx="762000" cy="259045"/>
    <xdr:sp macro="" textlink="">
      <xdr:nvSpPr>
        <xdr:cNvPr id="186" name="扶助費最大値テキスト">
          <a:extLst>
            <a:ext uri="{FF2B5EF4-FFF2-40B4-BE49-F238E27FC236}">
              <a16:creationId xmlns:a16="http://schemas.microsoft.com/office/drawing/2014/main" id="{00000000-0008-0000-0400-0000BA000000}"/>
            </a:ext>
          </a:extLst>
        </xdr:cNvPr>
        <xdr:cNvSpPr txBox="1"/>
      </xdr:nvSpPr>
      <xdr:spPr>
        <a:xfrm>
          <a:off x="4914900" y="8704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45357</xdr:rowOff>
    </xdr:from>
    <xdr:to>
      <xdr:col>24</xdr:col>
      <xdr:colOff>114300</xdr:colOff>
      <xdr:row>52</xdr:row>
      <xdr:rowOff>45357</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a:off x="4737100" y="8960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56</xdr:row>
      <xdr:rowOff>12700</xdr:rowOff>
    </xdr:from>
    <xdr:to>
      <xdr:col>24</xdr:col>
      <xdr:colOff>25400</xdr:colOff>
      <xdr:row>57</xdr:row>
      <xdr:rowOff>53522</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3987800" y="9613900"/>
          <a:ext cx="838200" cy="212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117220</xdr:rowOff>
    </xdr:from>
    <xdr:ext cx="762000" cy="259045"/>
    <xdr:sp macro="" textlink="">
      <xdr:nvSpPr>
        <xdr:cNvPr id="189" name="扶助費平均値テキスト">
          <a:extLst>
            <a:ext uri="{FF2B5EF4-FFF2-40B4-BE49-F238E27FC236}">
              <a16:creationId xmlns:a16="http://schemas.microsoft.com/office/drawing/2014/main" id="{00000000-0008-0000-0400-0000BD000000}"/>
            </a:ext>
          </a:extLst>
        </xdr:cNvPr>
        <xdr:cNvSpPr txBox="1"/>
      </xdr:nvSpPr>
      <xdr:spPr>
        <a:xfrm>
          <a:off x="4914900" y="937552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100693</xdr:rowOff>
    </xdr:from>
    <xdr:to>
      <xdr:col>24</xdr:col>
      <xdr:colOff>76200</xdr:colOff>
      <xdr:row>56</xdr:row>
      <xdr:rowOff>30843</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4775200" y="9530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12700</xdr:rowOff>
    </xdr:from>
    <xdr:to>
      <xdr:col>19</xdr:col>
      <xdr:colOff>187325</xdr:colOff>
      <xdr:row>56</xdr:row>
      <xdr:rowOff>29028</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flipV="1">
          <a:off x="3098800" y="9613900"/>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35378</xdr:rowOff>
    </xdr:from>
    <xdr:to>
      <xdr:col>20</xdr:col>
      <xdr:colOff>38100</xdr:colOff>
      <xdr:row>55</xdr:row>
      <xdr:rowOff>136978</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3937000" y="9465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147155</xdr:rowOff>
    </xdr:from>
    <xdr:ext cx="7366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3606800" y="92340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167822</xdr:rowOff>
    </xdr:from>
    <xdr:to>
      <xdr:col>15</xdr:col>
      <xdr:colOff>98425</xdr:colOff>
      <xdr:row>56</xdr:row>
      <xdr:rowOff>29028</xdr:rowOff>
    </xdr:to>
    <xdr:cxnSp macro="">
      <xdr:nvCxnSpPr>
        <xdr:cNvPr id="194" name="直線コネクタ 193">
          <a:extLst>
            <a:ext uri="{FF2B5EF4-FFF2-40B4-BE49-F238E27FC236}">
              <a16:creationId xmlns:a16="http://schemas.microsoft.com/office/drawing/2014/main" id="{00000000-0008-0000-0400-0000C2000000}"/>
            </a:ext>
          </a:extLst>
        </xdr:cNvPr>
        <xdr:cNvCxnSpPr/>
      </xdr:nvCxnSpPr>
      <xdr:spPr>
        <a:xfrm>
          <a:off x="2209800" y="9597572"/>
          <a:ext cx="889000" cy="32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92528</xdr:rowOff>
    </xdr:from>
    <xdr:to>
      <xdr:col>15</xdr:col>
      <xdr:colOff>149225</xdr:colOff>
      <xdr:row>55</xdr:row>
      <xdr:rowOff>22678</xdr:rowOff>
    </xdr:to>
    <xdr:sp macro="" textlink="">
      <xdr:nvSpPr>
        <xdr:cNvPr id="195" name="フローチャート: 判断 194">
          <a:extLst>
            <a:ext uri="{FF2B5EF4-FFF2-40B4-BE49-F238E27FC236}">
              <a16:creationId xmlns:a16="http://schemas.microsoft.com/office/drawing/2014/main" id="{00000000-0008-0000-0400-0000C3000000}"/>
            </a:ext>
          </a:extLst>
        </xdr:cNvPr>
        <xdr:cNvSpPr/>
      </xdr:nvSpPr>
      <xdr:spPr>
        <a:xfrm>
          <a:off x="3048000" y="9350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32855</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717800" y="9119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167822</xdr:rowOff>
    </xdr:from>
    <xdr:to>
      <xdr:col>11</xdr:col>
      <xdr:colOff>9525</xdr:colOff>
      <xdr:row>55</xdr:row>
      <xdr:rowOff>167822</xdr:rowOff>
    </xdr:to>
    <xdr:cxnSp macro="">
      <xdr:nvCxnSpPr>
        <xdr:cNvPr id="197" name="直線コネクタ 196">
          <a:extLst>
            <a:ext uri="{FF2B5EF4-FFF2-40B4-BE49-F238E27FC236}">
              <a16:creationId xmlns:a16="http://schemas.microsoft.com/office/drawing/2014/main" id="{00000000-0008-0000-0400-0000C5000000}"/>
            </a:ext>
          </a:extLst>
        </xdr:cNvPr>
        <xdr:cNvCxnSpPr/>
      </xdr:nvCxnSpPr>
      <xdr:spPr>
        <a:xfrm>
          <a:off x="1320800" y="9597572"/>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10885</xdr:rowOff>
    </xdr:from>
    <xdr:to>
      <xdr:col>11</xdr:col>
      <xdr:colOff>60325</xdr:colOff>
      <xdr:row>54</xdr:row>
      <xdr:rowOff>112485</xdr:rowOff>
    </xdr:to>
    <xdr:sp macro=""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2159000" y="9269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122662</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828800" y="9038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108857</xdr:rowOff>
    </xdr:from>
    <xdr:to>
      <xdr:col>6</xdr:col>
      <xdr:colOff>171450</xdr:colOff>
      <xdr:row>55</xdr:row>
      <xdr:rowOff>39007</xdr:rowOff>
    </xdr:to>
    <xdr:sp macro="" textlink="">
      <xdr:nvSpPr>
        <xdr:cNvPr id="200" name="フローチャート: 判断 199">
          <a:extLst>
            <a:ext uri="{FF2B5EF4-FFF2-40B4-BE49-F238E27FC236}">
              <a16:creationId xmlns:a16="http://schemas.microsoft.com/office/drawing/2014/main" id="{00000000-0008-0000-0400-0000C8000000}"/>
            </a:ext>
          </a:extLst>
        </xdr:cNvPr>
        <xdr:cNvSpPr/>
      </xdr:nvSpPr>
      <xdr:spPr>
        <a:xfrm>
          <a:off x="1270000" y="9367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49184</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939800" y="9136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5" name="テキスト ボックス 204">
          <a:extLst>
            <a:ext uri="{FF2B5EF4-FFF2-40B4-BE49-F238E27FC236}">
              <a16:creationId xmlns:a16="http://schemas.microsoft.com/office/drawing/2014/main" id="{00000000-0008-0000-0400-0000CD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2722</xdr:rowOff>
    </xdr:from>
    <xdr:to>
      <xdr:col>24</xdr:col>
      <xdr:colOff>76200</xdr:colOff>
      <xdr:row>57</xdr:row>
      <xdr:rowOff>104322</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4775200" y="9775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146249</xdr:rowOff>
    </xdr:from>
    <xdr:ext cx="762000" cy="259045"/>
    <xdr:sp macro="" textlink="">
      <xdr:nvSpPr>
        <xdr:cNvPr id="208" name="扶助費該当値テキスト">
          <a:extLst>
            <a:ext uri="{FF2B5EF4-FFF2-40B4-BE49-F238E27FC236}">
              <a16:creationId xmlns:a16="http://schemas.microsoft.com/office/drawing/2014/main" id="{00000000-0008-0000-0400-0000D0000000}"/>
            </a:ext>
          </a:extLst>
        </xdr:cNvPr>
        <xdr:cNvSpPr txBox="1"/>
      </xdr:nvSpPr>
      <xdr:spPr>
        <a:xfrm>
          <a:off x="4914900" y="9747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133350</xdr:rowOff>
    </xdr:from>
    <xdr:to>
      <xdr:col>20</xdr:col>
      <xdr:colOff>38100</xdr:colOff>
      <xdr:row>56</xdr:row>
      <xdr:rowOff>63500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3937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48277</xdr:rowOff>
    </xdr:from>
    <xdr:ext cx="7366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3606800" y="9649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149678</xdr:rowOff>
    </xdr:from>
    <xdr:to>
      <xdr:col>15</xdr:col>
      <xdr:colOff>149225</xdr:colOff>
      <xdr:row>56</xdr:row>
      <xdr:rowOff>79828</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3048000" y="9579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64605</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2717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117022</xdr:rowOff>
    </xdr:from>
    <xdr:to>
      <xdr:col>11</xdr:col>
      <xdr:colOff>60325</xdr:colOff>
      <xdr:row>56</xdr:row>
      <xdr:rowOff>47172</xdr:rowOff>
    </xdr:to>
    <xdr:sp macro="" textlink="">
      <xdr:nvSpPr>
        <xdr:cNvPr id="213" name="楕円 212">
          <a:extLst>
            <a:ext uri="{FF2B5EF4-FFF2-40B4-BE49-F238E27FC236}">
              <a16:creationId xmlns:a16="http://schemas.microsoft.com/office/drawing/2014/main" id="{00000000-0008-0000-0400-0000D5000000}"/>
            </a:ext>
          </a:extLst>
        </xdr:cNvPr>
        <xdr:cNvSpPr/>
      </xdr:nvSpPr>
      <xdr:spPr>
        <a:xfrm>
          <a:off x="2159000" y="9546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31949</xdr:rowOff>
    </xdr:from>
    <xdr:ext cx="762000" cy="259045"/>
    <xdr:sp macro=""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18288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117022</xdr:rowOff>
    </xdr:from>
    <xdr:to>
      <xdr:col>6</xdr:col>
      <xdr:colOff>171450</xdr:colOff>
      <xdr:row>56</xdr:row>
      <xdr:rowOff>47172</xdr:rowOff>
    </xdr:to>
    <xdr:sp macro="" textlink="">
      <xdr:nvSpPr>
        <xdr:cNvPr id="215" name="楕円 214">
          <a:extLst>
            <a:ext uri="{FF2B5EF4-FFF2-40B4-BE49-F238E27FC236}">
              <a16:creationId xmlns:a16="http://schemas.microsoft.com/office/drawing/2014/main" id="{00000000-0008-0000-0400-0000D7000000}"/>
            </a:ext>
          </a:extLst>
        </xdr:cNvPr>
        <xdr:cNvSpPr/>
      </xdr:nvSpPr>
      <xdr:spPr>
        <a:xfrm>
          <a:off x="1270000" y="9546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31949</xdr:rowOff>
    </xdr:from>
    <xdr:ext cx="762000" cy="259045"/>
    <xdr:sp macro="" textlink="">
      <xdr:nvSpPr>
        <xdr:cNvPr id="216" name="テキスト ボックス 215">
          <a:extLst>
            <a:ext uri="{FF2B5EF4-FFF2-40B4-BE49-F238E27FC236}">
              <a16:creationId xmlns:a16="http://schemas.microsoft.com/office/drawing/2014/main" id="{00000000-0008-0000-0400-0000D8000000}"/>
            </a:ext>
          </a:extLst>
        </xdr:cNvPr>
        <xdr:cNvSpPr txBox="1"/>
      </xdr:nvSpPr>
      <xdr:spPr>
        <a:xfrm>
          <a:off x="939800" y="9633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3" name="正方形/長方形 222">
          <a:extLst>
            <a:ext uri="{FF2B5EF4-FFF2-40B4-BE49-F238E27FC236}">
              <a16:creationId xmlns:a16="http://schemas.microsoft.com/office/drawing/2014/main" id="{00000000-0008-0000-0400-0000DF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4" name="正方形/長方形 223">
          <a:extLst>
            <a:ext uri="{FF2B5EF4-FFF2-40B4-BE49-F238E27FC236}">
              <a16:creationId xmlns:a16="http://schemas.microsoft.com/office/drawing/2014/main" id="{00000000-0008-0000-0400-0000E0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5" name="正方形/長方形 224">
          <a:extLst>
            <a:ext uri="{FF2B5EF4-FFF2-40B4-BE49-F238E27FC236}">
              <a16:creationId xmlns:a16="http://schemas.microsoft.com/office/drawing/2014/main" id="{00000000-0008-0000-0400-0000E1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6" name="正方形/長方形 225">
          <a:extLst>
            <a:ext uri="{FF2B5EF4-FFF2-40B4-BE49-F238E27FC236}">
              <a16:creationId xmlns:a16="http://schemas.microsoft.com/office/drawing/2014/main" id="{00000000-0008-0000-0400-0000E2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7" name="テキスト ボックス 226">
          <a:extLst>
            <a:ext uri="{FF2B5EF4-FFF2-40B4-BE49-F238E27FC236}">
              <a16:creationId xmlns:a16="http://schemas.microsoft.com/office/drawing/2014/main" id="{00000000-0008-0000-0400-0000E3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その他の経常収支比率については、被保険者数の増加に伴い、介護保険特別会計や後期高齢者医療事業への繰出金が増加しているため、依然として類似団体平均を上回っています。今後も、保険料やサービスの適正化を図るなど、普通会計の負担を減らすよう努めます。</a:t>
          </a:r>
          <a:endParaRPr lang="ja-JP" altLang="ja-JP" sz="1400">
            <a:effectLst/>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49</xdr:row>
      <xdr:rowOff>107950</xdr:rowOff>
    </xdr:from>
    <xdr:ext cx="298543" cy="225703"/>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29028</xdr:rowOff>
    </xdr:from>
    <xdr:to>
      <xdr:col>85</xdr:col>
      <xdr:colOff>66675</xdr:colOff>
      <xdr:row>62</xdr:row>
      <xdr:rowOff>29028</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58255</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45357</xdr:rowOff>
    </xdr:from>
    <xdr:to>
      <xdr:col>85</xdr:col>
      <xdr:colOff>66675</xdr:colOff>
      <xdr:row>60</xdr:row>
      <xdr:rowOff>45357</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74584</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61685</xdr:rowOff>
    </xdr:from>
    <xdr:to>
      <xdr:col>85</xdr:col>
      <xdr:colOff>66675</xdr:colOff>
      <xdr:row>58</xdr:row>
      <xdr:rowOff>61685</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90912</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78015</xdr:rowOff>
    </xdr:from>
    <xdr:to>
      <xdr:col>85</xdr:col>
      <xdr:colOff>66675</xdr:colOff>
      <xdr:row>56</xdr:row>
      <xdr:rowOff>78015</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107242</xdr:rowOff>
    </xdr:from>
    <xdr:ext cx="508000" cy="259045"/>
    <xdr:sp macro=""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94343</xdr:rowOff>
    </xdr:from>
    <xdr:to>
      <xdr:col>85</xdr:col>
      <xdr:colOff>66675</xdr:colOff>
      <xdr:row>54</xdr:row>
      <xdr:rowOff>94343</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123570</xdr:rowOff>
    </xdr:from>
    <xdr:ext cx="508000" cy="259045"/>
    <xdr:sp macro=""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110672</xdr:rowOff>
    </xdr:from>
    <xdr:to>
      <xdr:col>85</xdr:col>
      <xdr:colOff>66675</xdr:colOff>
      <xdr:row>52</xdr:row>
      <xdr:rowOff>110672</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2446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139899</xdr:rowOff>
    </xdr:from>
    <xdr:ext cx="508000" cy="259045"/>
    <xdr:sp macro="" textlink="">
      <xdr:nvSpPr>
        <xdr:cNvPr id="242" name="テキスト ボックス 241">
          <a:extLst>
            <a:ext uri="{FF2B5EF4-FFF2-40B4-BE49-F238E27FC236}">
              <a16:creationId xmlns:a16="http://schemas.microsoft.com/office/drawing/2014/main" id="{00000000-0008-0000-0400-0000F2000000}"/>
            </a:ext>
          </a:extLst>
        </xdr:cNvPr>
        <xdr:cNvSpPr txBox="1"/>
      </xdr:nvSpPr>
      <xdr:spPr>
        <a:xfrm>
          <a:off x="11938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44" name="テキスト ボックス 243">
          <a:extLst>
            <a:ext uri="{FF2B5EF4-FFF2-40B4-BE49-F238E27FC236}">
              <a16:creationId xmlns:a16="http://schemas.microsoft.com/office/drawing/2014/main" id="{00000000-0008-0000-0400-0000F4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45" name="その他グラフ枠">
          <a:extLst>
            <a:ext uri="{FF2B5EF4-FFF2-40B4-BE49-F238E27FC236}">
              <a16:creationId xmlns:a16="http://schemas.microsoft.com/office/drawing/2014/main" id="{00000000-0008-0000-0400-0000F5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80735</xdr:rowOff>
    </xdr:from>
    <xdr:to>
      <xdr:col>82</xdr:col>
      <xdr:colOff>107950</xdr:colOff>
      <xdr:row>61</xdr:row>
      <xdr:rowOff>37193</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flipV="1">
          <a:off x="16510000" y="9167585"/>
          <a:ext cx="0" cy="132805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9270</xdr:rowOff>
    </xdr:from>
    <xdr:ext cx="762000" cy="259045"/>
    <xdr:sp macro="" textlink="">
      <xdr:nvSpPr>
        <xdr:cNvPr id="247" name="その他最小値テキスト">
          <a:extLst>
            <a:ext uri="{FF2B5EF4-FFF2-40B4-BE49-F238E27FC236}">
              <a16:creationId xmlns:a16="http://schemas.microsoft.com/office/drawing/2014/main" id="{00000000-0008-0000-0400-0000F7000000}"/>
            </a:ext>
          </a:extLst>
        </xdr:cNvPr>
        <xdr:cNvSpPr txBox="1"/>
      </xdr:nvSpPr>
      <xdr:spPr>
        <a:xfrm>
          <a:off x="16598900" y="10467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37193</xdr:rowOff>
    </xdr:from>
    <xdr:to>
      <xdr:col>82</xdr:col>
      <xdr:colOff>196850</xdr:colOff>
      <xdr:row>61</xdr:row>
      <xdr:rowOff>37193</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a:off x="16421100" y="104956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167112</xdr:rowOff>
    </xdr:from>
    <xdr:ext cx="762000" cy="259045"/>
    <xdr:sp macro="" textlink="">
      <xdr:nvSpPr>
        <xdr:cNvPr id="249" name="その他最大値テキスト">
          <a:extLst>
            <a:ext uri="{FF2B5EF4-FFF2-40B4-BE49-F238E27FC236}">
              <a16:creationId xmlns:a16="http://schemas.microsoft.com/office/drawing/2014/main" id="{00000000-0008-0000-0400-0000F9000000}"/>
            </a:ext>
          </a:extLst>
        </xdr:cNvPr>
        <xdr:cNvSpPr txBox="1"/>
      </xdr:nvSpPr>
      <xdr:spPr>
        <a:xfrm>
          <a:off x="16598900" y="8911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80735</xdr:rowOff>
    </xdr:from>
    <xdr:to>
      <xdr:col>82</xdr:col>
      <xdr:colOff>196850</xdr:colOff>
      <xdr:row>53</xdr:row>
      <xdr:rowOff>80735</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6421100" y="91675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60</xdr:row>
      <xdr:rowOff>12700</xdr:rowOff>
    </xdr:from>
    <xdr:to>
      <xdr:col>82</xdr:col>
      <xdr:colOff>107950</xdr:colOff>
      <xdr:row>60</xdr:row>
      <xdr:rowOff>45357</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5671800" y="10299700"/>
          <a:ext cx="8382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27412</xdr:rowOff>
    </xdr:from>
    <xdr:ext cx="762000" cy="259045"/>
    <xdr:sp macro="" textlink="">
      <xdr:nvSpPr>
        <xdr:cNvPr id="252" name="その他平均値テキスト">
          <a:extLst>
            <a:ext uri="{FF2B5EF4-FFF2-40B4-BE49-F238E27FC236}">
              <a16:creationId xmlns:a16="http://schemas.microsoft.com/office/drawing/2014/main" id="{00000000-0008-0000-0400-0000FC000000}"/>
            </a:ext>
          </a:extLst>
        </xdr:cNvPr>
        <xdr:cNvSpPr txBox="1"/>
      </xdr:nvSpPr>
      <xdr:spPr>
        <a:xfrm>
          <a:off x="16598900" y="98000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10885</xdr:rowOff>
    </xdr:from>
    <xdr:to>
      <xdr:col>82</xdr:col>
      <xdr:colOff>158750</xdr:colOff>
      <xdr:row>58</xdr:row>
      <xdr:rowOff>112485</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6459200" y="9954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151493</xdr:rowOff>
    </xdr:from>
    <xdr:to>
      <xdr:col>78</xdr:col>
      <xdr:colOff>69850</xdr:colOff>
      <xdr:row>60</xdr:row>
      <xdr:rowOff>45357</xdr:rowOff>
    </xdr:to>
    <xdr:cxnSp macro="">
      <xdr:nvCxnSpPr>
        <xdr:cNvPr id="254" name="直線コネクタ 253">
          <a:extLst>
            <a:ext uri="{FF2B5EF4-FFF2-40B4-BE49-F238E27FC236}">
              <a16:creationId xmlns:a16="http://schemas.microsoft.com/office/drawing/2014/main" id="{00000000-0008-0000-0400-0000FE000000}"/>
            </a:ext>
          </a:extLst>
        </xdr:cNvPr>
        <xdr:cNvCxnSpPr/>
      </xdr:nvCxnSpPr>
      <xdr:spPr>
        <a:xfrm>
          <a:off x="14782800" y="10267043"/>
          <a:ext cx="8890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32657</xdr:rowOff>
    </xdr:from>
    <xdr:to>
      <xdr:col>78</xdr:col>
      <xdr:colOff>120650</xdr:colOff>
      <xdr:row>58</xdr:row>
      <xdr:rowOff>134257</xdr:rowOff>
    </xdr:to>
    <xdr:sp macro="" textlink="">
      <xdr:nvSpPr>
        <xdr:cNvPr id="255" name="フローチャート: 判断 254">
          <a:extLst>
            <a:ext uri="{FF2B5EF4-FFF2-40B4-BE49-F238E27FC236}">
              <a16:creationId xmlns:a16="http://schemas.microsoft.com/office/drawing/2014/main" id="{00000000-0008-0000-0400-0000FF000000}"/>
            </a:ext>
          </a:extLst>
        </xdr:cNvPr>
        <xdr:cNvSpPr/>
      </xdr:nvSpPr>
      <xdr:spPr>
        <a:xfrm>
          <a:off x="15621000" y="9976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144434</xdr:rowOff>
    </xdr:from>
    <xdr:ext cx="7366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290800" y="97456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151493</xdr:rowOff>
    </xdr:from>
    <xdr:to>
      <xdr:col>73</xdr:col>
      <xdr:colOff>180975</xdr:colOff>
      <xdr:row>60</xdr:row>
      <xdr:rowOff>12700</xdr:rowOff>
    </xdr:to>
    <xdr:cxnSp macro="">
      <xdr:nvCxnSpPr>
        <xdr:cNvPr id="257" name="直線コネクタ 256">
          <a:extLst>
            <a:ext uri="{FF2B5EF4-FFF2-40B4-BE49-F238E27FC236}">
              <a16:creationId xmlns:a16="http://schemas.microsoft.com/office/drawing/2014/main" id="{00000000-0008-0000-0400-000001010000}"/>
            </a:ext>
          </a:extLst>
        </xdr:cNvPr>
        <xdr:cNvCxnSpPr/>
      </xdr:nvCxnSpPr>
      <xdr:spPr>
        <a:xfrm flipV="1">
          <a:off x="13893800" y="1026704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32657</xdr:rowOff>
    </xdr:from>
    <xdr:to>
      <xdr:col>74</xdr:col>
      <xdr:colOff>31750</xdr:colOff>
      <xdr:row>58</xdr:row>
      <xdr:rowOff>134257</xdr:rowOff>
    </xdr:to>
    <xdr:sp macro="" textlink="">
      <xdr:nvSpPr>
        <xdr:cNvPr id="258" name="フローチャート: 判断 257">
          <a:extLst>
            <a:ext uri="{FF2B5EF4-FFF2-40B4-BE49-F238E27FC236}">
              <a16:creationId xmlns:a16="http://schemas.microsoft.com/office/drawing/2014/main" id="{00000000-0008-0000-0400-000002010000}"/>
            </a:ext>
          </a:extLst>
        </xdr:cNvPr>
        <xdr:cNvSpPr/>
      </xdr:nvSpPr>
      <xdr:spPr>
        <a:xfrm>
          <a:off x="14732000" y="9976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144434</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4401800" y="9745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60</xdr:row>
      <xdr:rowOff>12700</xdr:rowOff>
    </xdr:from>
    <xdr:to>
      <xdr:col>69</xdr:col>
      <xdr:colOff>92075</xdr:colOff>
      <xdr:row>60</xdr:row>
      <xdr:rowOff>56243</xdr:rowOff>
    </xdr:to>
    <xdr:cxnSp macro="">
      <xdr:nvCxnSpPr>
        <xdr:cNvPr id="260" name="直線コネクタ 259">
          <a:extLst>
            <a:ext uri="{FF2B5EF4-FFF2-40B4-BE49-F238E27FC236}">
              <a16:creationId xmlns:a16="http://schemas.microsoft.com/office/drawing/2014/main" id="{00000000-0008-0000-0400-000004010000}"/>
            </a:ext>
          </a:extLst>
        </xdr:cNvPr>
        <xdr:cNvCxnSpPr/>
      </xdr:nvCxnSpPr>
      <xdr:spPr>
        <a:xfrm flipV="1">
          <a:off x="13004800" y="10299700"/>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149678</xdr:rowOff>
    </xdr:from>
    <xdr:to>
      <xdr:col>69</xdr:col>
      <xdr:colOff>142875</xdr:colOff>
      <xdr:row>58</xdr:row>
      <xdr:rowOff>79828</xdr:rowOff>
    </xdr:to>
    <xdr:sp macro="" textlink="">
      <xdr:nvSpPr>
        <xdr:cNvPr id="261" name="フローチャート: 判断 260">
          <a:extLst>
            <a:ext uri="{FF2B5EF4-FFF2-40B4-BE49-F238E27FC236}">
              <a16:creationId xmlns:a16="http://schemas.microsoft.com/office/drawing/2014/main" id="{00000000-0008-0000-0400-000005010000}"/>
            </a:ext>
          </a:extLst>
        </xdr:cNvPr>
        <xdr:cNvSpPr/>
      </xdr:nvSpPr>
      <xdr:spPr>
        <a:xfrm>
          <a:off x="13843000" y="992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90005</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3512800" y="9691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10885</xdr:rowOff>
    </xdr:from>
    <xdr:to>
      <xdr:col>65</xdr:col>
      <xdr:colOff>53975</xdr:colOff>
      <xdr:row>58</xdr:row>
      <xdr:rowOff>112485</xdr:rowOff>
    </xdr:to>
    <xdr:sp macro="" textlink="">
      <xdr:nvSpPr>
        <xdr:cNvPr id="263" name="フローチャート: 判断 262">
          <a:extLst>
            <a:ext uri="{FF2B5EF4-FFF2-40B4-BE49-F238E27FC236}">
              <a16:creationId xmlns:a16="http://schemas.microsoft.com/office/drawing/2014/main" id="{00000000-0008-0000-0400-000007010000}"/>
            </a:ext>
          </a:extLst>
        </xdr:cNvPr>
        <xdr:cNvSpPr/>
      </xdr:nvSpPr>
      <xdr:spPr>
        <a:xfrm>
          <a:off x="12954000" y="9954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122662</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2623800" y="9723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59</xdr:row>
      <xdr:rowOff>133350</xdr:rowOff>
    </xdr:from>
    <xdr:to>
      <xdr:col>82</xdr:col>
      <xdr:colOff>158750</xdr:colOff>
      <xdr:row>60</xdr:row>
      <xdr:rowOff>63500</xdr:rowOff>
    </xdr:to>
    <xdr:sp macro="" textlink="">
      <xdr:nvSpPr>
        <xdr:cNvPr id="270" name="楕円 269">
          <a:extLst>
            <a:ext uri="{FF2B5EF4-FFF2-40B4-BE49-F238E27FC236}">
              <a16:creationId xmlns:a16="http://schemas.microsoft.com/office/drawing/2014/main" id="{00000000-0008-0000-0400-00000E010000}"/>
            </a:ext>
          </a:extLst>
        </xdr:cNvPr>
        <xdr:cNvSpPr/>
      </xdr:nvSpPr>
      <xdr:spPr>
        <a:xfrm>
          <a:off x="16459200" y="1024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59</xdr:row>
      <xdr:rowOff>105427</xdr:rowOff>
    </xdr:from>
    <xdr:ext cx="762000" cy="259045"/>
    <xdr:sp macro="" textlink="">
      <xdr:nvSpPr>
        <xdr:cNvPr id="271" name="その他該当値テキスト">
          <a:extLst>
            <a:ext uri="{FF2B5EF4-FFF2-40B4-BE49-F238E27FC236}">
              <a16:creationId xmlns:a16="http://schemas.microsoft.com/office/drawing/2014/main" id="{00000000-0008-0000-0400-00000F010000}"/>
            </a:ext>
          </a:extLst>
        </xdr:cNvPr>
        <xdr:cNvSpPr txBox="1"/>
      </xdr:nvSpPr>
      <xdr:spPr>
        <a:xfrm>
          <a:off x="16598900" y="1022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59</xdr:row>
      <xdr:rowOff>166007</xdr:rowOff>
    </xdr:from>
    <xdr:to>
      <xdr:col>78</xdr:col>
      <xdr:colOff>120650</xdr:colOff>
      <xdr:row>60</xdr:row>
      <xdr:rowOff>96157</xdr:rowOff>
    </xdr:to>
    <xdr:sp macro="" textlink="">
      <xdr:nvSpPr>
        <xdr:cNvPr id="272" name="楕円 271">
          <a:extLst>
            <a:ext uri="{FF2B5EF4-FFF2-40B4-BE49-F238E27FC236}">
              <a16:creationId xmlns:a16="http://schemas.microsoft.com/office/drawing/2014/main" id="{00000000-0008-0000-0400-000010010000}"/>
            </a:ext>
          </a:extLst>
        </xdr:cNvPr>
        <xdr:cNvSpPr/>
      </xdr:nvSpPr>
      <xdr:spPr>
        <a:xfrm>
          <a:off x="15621000" y="10281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60</xdr:row>
      <xdr:rowOff>80934</xdr:rowOff>
    </xdr:from>
    <xdr:ext cx="736600" cy="259045"/>
    <xdr:sp macro=""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5290800" y="103679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59</xdr:row>
      <xdr:rowOff>100693</xdr:rowOff>
    </xdr:from>
    <xdr:to>
      <xdr:col>74</xdr:col>
      <xdr:colOff>31750</xdr:colOff>
      <xdr:row>60</xdr:row>
      <xdr:rowOff>30843</xdr:rowOff>
    </xdr:to>
    <xdr:sp macro="" textlink="">
      <xdr:nvSpPr>
        <xdr:cNvPr id="274" name="楕円 273">
          <a:extLst>
            <a:ext uri="{FF2B5EF4-FFF2-40B4-BE49-F238E27FC236}">
              <a16:creationId xmlns:a16="http://schemas.microsoft.com/office/drawing/2014/main" id="{00000000-0008-0000-0400-000012010000}"/>
            </a:ext>
          </a:extLst>
        </xdr:cNvPr>
        <xdr:cNvSpPr/>
      </xdr:nvSpPr>
      <xdr:spPr>
        <a:xfrm>
          <a:off x="14732000" y="102162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60</xdr:row>
      <xdr:rowOff>15620</xdr:rowOff>
    </xdr:from>
    <xdr:ext cx="762000" cy="259045"/>
    <xdr:sp macro=""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4401800" y="103026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59</xdr:row>
      <xdr:rowOff>133350</xdr:rowOff>
    </xdr:from>
    <xdr:to>
      <xdr:col>69</xdr:col>
      <xdr:colOff>142875</xdr:colOff>
      <xdr:row>60</xdr:row>
      <xdr:rowOff>63500</xdr:rowOff>
    </xdr:to>
    <xdr:sp macro="" textlink="">
      <xdr:nvSpPr>
        <xdr:cNvPr id="276" name="楕円 275">
          <a:extLst>
            <a:ext uri="{FF2B5EF4-FFF2-40B4-BE49-F238E27FC236}">
              <a16:creationId xmlns:a16="http://schemas.microsoft.com/office/drawing/2014/main" id="{00000000-0008-0000-0400-000014010000}"/>
            </a:ext>
          </a:extLst>
        </xdr:cNvPr>
        <xdr:cNvSpPr/>
      </xdr:nvSpPr>
      <xdr:spPr>
        <a:xfrm>
          <a:off x="13843000" y="1024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60</xdr:row>
      <xdr:rowOff>48277</xdr:rowOff>
    </xdr:from>
    <xdr:ext cx="762000" cy="259045"/>
    <xdr:sp macro="" textlink="">
      <xdr:nvSpPr>
        <xdr:cNvPr id="277" name="テキスト ボックス 276">
          <a:extLst>
            <a:ext uri="{FF2B5EF4-FFF2-40B4-BE49-F238E27FC236}">
              <a16:creationId xmlns:a16="http://schemas.microsoft.com/office/drawing/2014/main" id="{00000000-0008-0000-0400-000015010000}"/>
            </a:ext>
          </a:extLst>
        </xdr:cNvPr>
        <xdr:cNvSpPr txBox="1"/>
      </xdr:nvSpPr>
      <xdr:spPr>
        <a:xfrm>
          <a:off x="13512800" y="10335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60</xdr:row>
      <xdr:rowOff>5443</xdr:rowOff>
    </xdr:from>
    <xdr:to>
      <xdr:col>65</xdr:col>
      <xdr:colOff>53975</xdr:colOff>
      <xdr:row>60</xdr:row>
      <xdr:rowOff>107043</xdr:rowOff>
    </xdr:to>
    <xdr:sp macro="" textlink="">
      <xdr:nvSpPr>
        <xdr:cNvPr id="278" name="楕円 277">
          <a:extLst>
            <a:ext uri="{FF2B5EF4-FFF2-40B4-BE49-F238E27FC236}">
              <a16:creationId xmlns:a16="http://schemas.microsoft.com/office/drawing/2014/main" id="{00000000-0008-0000-0400-000016010000}"/>
            </a:ext>
          </a:extLst>
        </xdr:cNvPr>
        <xdr:cNvSpPr/>
      </xdr:nvSpPr>
      <xdr:spPr>
        <a:xfrm>
          <a:off x="12954000" y="10292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60</xdr:row>
      <xdr:rowOff>91820</xdr:rowOff>
    </xdr:from>
    <xdr:ext cx="762000" cy="259045"/>
    <xdr:sp macro="" textlink="">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2623800" y="10378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3" name="正方形/長方形 282">
          <a:extLst>
            <a:ext uri="{FF2B5EF4-FFF2-40B4-BE49-F238E27FC236}">
              <a16:creationId xmlns:a16="http://schemas.microsoft.com/office/drawing/2014/main" id="{00000000-0008-0000-0400-00001B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84" name="正方形/長方形 283">
          <a:extLst>
            <a:ext uri="{FF2B5EF4-FFF2-40B4-BE49-F238E27FC236}">
              <a16:creationId xmlns:a16="http://schemas.microsoft.com/office/drawing/2014/main" id="{00000000-0008-0000-0400-00001C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85" name="正方形/長方形 284">
          <a:extLst>
            <a:ext uri="{FF2B5EF4-FFF2-40B4-BE49-F238E27FC236}">
              <a16:creationId xmlns:a16="http://schemas.microsoft.com/office/drawing/2014/main" id="{00000000-0008-0000-0400-00001D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6" name="正方形/長方形 285">
          <a:extLst>
            <a:ext uri="{FF2B5EF4-FFF2-40B4-BE49-F238E27FC236}">
              <a16:creationId xmlns:a16="http://schemas.microsoft.com/office/drawing/2014/main" id="{00000000-0008-0000-0400-00001E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7" name="正方形/長方形 286">
          <a:extLst>
            <a:ext uri="{FF2B5EF4-FFF2-40B4-BE49-F238E27FC236}">
              <a16:creationId xmlns:a16="http://schemas.microsoft.com/office/drawing/2014/main" id="{00000000-0008-0000-0400-00001F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8" name="正方形/長方形 287">
          <a:extLst>
            <a:ext uri="{FF2B5EF4-FFF2-40B4-BE49-F238E27FC236}">
              <a16:creationId xmlns:a16="http://schemas.microsoft.com/office/drawing/2014/main" id="{00000000-0008-0000-0400-000020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9" name="正方形/長方形 288">
          <a:extLst>
            <a:ext uri="{FF2B5EF4-FFF2-40B4-BE49-F238E27FC236}">
              <a16:creationId xmlns:a16="http://schemas.microsoft.com/office/drawing/2014/main" id="{00000000-0008-0000-0400-000021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補助費等の経常収支比率については、前年度から</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ポイント減少しました。</a:t>
          </a:r>
          <a:r>
            <a:rPr kumimoji="1" lang="ja-JP" altLang="en-US" sz="1100">
              <a:solidFill>
                <a:schemeClr val="dk1"/>
              </a:solidFill>
              <a:effectLst/>
              <a:latin typeface="+mn-lt"/>
              <a:ea typeface="+mn-ea"/>
              <a:cs typeface="+mn-cs"/>
            </a:rPr>
            <a:t>公営企業債の償還終了に伴い、下水道事業への負担金が減少したことが主な要因です。</a:t>
          </a:r>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ごみ処理や消防業務等の一部事務組合への負担金が含まれているため、類似団体平均を上回っています。今後も、企業会計および一部事務組合の事業について、見直し等を図りながら、事業費の抑制に努め</a:t>
          </a:r>
          <a:r>
            <a:rPr kumimoji="1" lang="ja-JP" altLang="en-US" sz="1100">
              <a:solidFill>
                <a:schemeClr val="dk1"/>
              </a:solidFill>
              <a:effectLst/>
              <a:latin typeface="+mn-lt"/>
              <a:ea typeface="+mn-ea"/>
              <a:cs typeface="+mn-cs"/>
            </a:rPr>
            <a:t>ます。</a:t>
          </a:r>
          <a:endParaRPr lang="ja-JP" altLang="ja-JP">
            <a:effectLst/>
          </a:endParaRPr>
        </a:p>
      </xdr:txBody>
    </xdr:sp>
    <xdr:clientData/>
  </xdr:twoCellAnchor>
  <xdr:oneCellAnchor>
    <xdr:from>
      <xdr:col>62</xdr:col>
      <xdr:colOff>6350</xdr:colOff>
      <xdr:row>29</xdr:row>
      <xdr:rowOff>107950</xdr:rowOff>
    </xdr:from>
    <xdr:ext cx="298543" cy="225703"/>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9" name="テキスト ボックス 298">
          <a:extLst>
            <a:ext uri="{FF2B5EF4-FFF2-40B4-BE49-F238E27FC236}">
              <a16:creationId xmlns:a16="http://schemas.microsoft.com/office/drawing/2014/main" id="{00000000-0008-0000-0400-00002B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301" name="テキスト ボックス 300">
          <a:extLst>
            <a:ext uri="{FF2B5EF4-FFF2-40B4-BE49-F238E27FC236}">
              <a16:creationId xmlns:a16="http://schemas.microsoft.com/office/drawing/2014/main" id="{00000000-0008-0000-0400-00002D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303" name="補助費等グラフ枠">
          <a:extLst>
            <a:ext uri="{FF2B5EF4-FFF2-40B4-BE49-F238E27FC236}">
              <a16:creationId xmlns:a16="http://schemas.microsoft.com/office/drawing/2014/main" id="{00000000-0008-0000-0400-00002F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99568</xdr:rowOff>
    </xdr:from>
    <xdr:to>
      <xdr:col>82</xdr:col>
      <xdr:colOff>107950</xdr:colOff>
      <xdr:row>39</xdr:row>
      <xdr:rowOff>161290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flipV="1">
          <a:off x="16510000" y="5928868"/>
          <a:ext cx="0" cy="9189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39</xdr:row>
      <xdr:rowOff>133367</xdr:rowOff>
    </xdr:from>
    <xdr:ext cx="762000" cy="259045"/>
    <xdr:sp macro="" textlink="">
      <xdr:nvSpPr>
        <xdr:cNvPr id="305" name="補助費等最小値テキスト">
          <a:extLst>
            <a:ext uri="{FF2B5EF4-FFF2-40B4-BE49-F238E27FC236}">
              <a16:creationId xmlns:a16="http://schemas.microsoft.com/office/drawing/2014/main" id="{00000000-0008-0000-0400-000031010000}"/>
            </a:ext>
          </a:extLst>
        </xdr:cNvPr>
        <xdr:cNvSpPr txBox="1"/>
      </xdr:nvSpPr>
      <xdr:spPr>
        <a:xfrm>
          <a:off x="16598900" y="6819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39</xdr:row>
      <xdr:rowOff>161290</xdr:rowOff>
    </xdr:from>
    <xdr:to>
      <xdr:col>82</xdr:col>
      <xdr:colOff>196850</xdr:colOff>
      <xdr:row>39</xdr:row>
      <xdr:rowOff>161290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6421100" y="68478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33</xdr:row>
      <xdr:rowOff>14495</xdr:rowOff>
    </xdr:from>
    <xdr:ext cx="762000" cy="259045"/>
    <xdr:sp macro="" textlink="">
      <xdr:nvSpPr>
        <xdr:cNvPr id="307" name="補助費等最大値テキスト">
          <a:extLst>
            <a:ext uri="{FF2B5EF4-FFF2-40B4-BE49-F238E27FC236}">
              <a16:creationId xmlns:a16="http://schemas.microsoft.com/office/drawing/2014/main" id="{00000000-0008-0000-0400-000033010000}"/>
            </a:ext>
          </a:extLst>
        </xdr:cNvPr>
        <xdr:cNvSpPr txBox="1"/>
      </xdr:nvSpPr>
      <xdr:spPr>
        <a:xfrm>
          <a:off x="16598900" y="5672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99568</xdr:rowOff>
    </xdr:from>
    <xdr:to>
      <xdr:col>82</xdr:col>
      <xdr:colOff>196850</xdr:colOff>
      <xdr:row>34</xdr:row>
      <xdr:rowOff>99568</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6421100" y="5928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37846</xdr:rowOff>
    </xdr:from>
    <xdr:to>
      <xdr:col>82</xdr:col>
      <xdr:colOff>107950</xdr:colOff>
      <xdr:row>37</xdr:row>
      <xdr:rowOff>129286</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flipV="1">
          <a:off x="15671800" y="6381496"/>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120159</xdr:rowOff>
    </xdr:from>
    <xdr:ext cx="762000" cy="259045"/>
    <xdr:sp macro="" textlink="">
      <xdr:nvSpPr>
        <xdr:cNvPr id="310" name="補助費等平均値テキスト">
          <a:extLst>
            <a:ext uri="{FF2B5EF4-FFF2-40B4-BE49-F238E27FC236}">
              <a16:creationId xmlns:a16="http://schemas.microsoft.com/office/drawing/2014/main" id="{00000000-0008-0000-0400-000036010000}"/>
            </a:ext>
          </a:extLst>
        </xdr:cNvPr>
        <xdr:cNvSpPr txBox="1"/>
      </xdr:nvSpPr>
      <xdr:spPr>
        <a:xfrm>
          <a:off x="16598900" y="61209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103632</xdr:rowOff>
    </xdr:from>
    <xdr:to>
      <xdr:col>82</xdr:col>
      <xdr:colOff>158750</xdr:colOff>
      <xdr:row>37</xdr:row>
      <xdr:rowOff>33782</xdr:rowOff>
    </xdr:to>
    <xdr:sp macro="" textlink="">
      <xdr:nvSpPr>
        <xdr:cNvPr id="311" name="フローチャート: 判断 310">
          <a:extLst>
            <a:ext uri="{FF2B5EF4-FFF2-40B4-BE49-F238E27FC236}">
              <a16:creationId xmlns:a16="http://schemas.microsoft.com/office/drawing/2014/main" id="{00000000-0008-0000-0400-000037010000}"/>
            </a:ext>
          </a:extLst>
        </xdr:cNvPr>
        <xdr:cNvSpPr/>
      </xdr:nvSpPr>
      <xdr:spPr>
        <a:xfrm>
          <a:off x="164592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129286</xdr:rowOff>
    </xdr:from>
    <xdr:to>
      <xdr:col>78</xdr:col>
      <xdr:colOff>69850</xdr:colOff>
      <xdr:row>37</xdr:row>
      <xdr:rowOff>138430</xdr:rowOff>
    </xdr:to>
    <xdr:cxnSp macro="">
      <xdr:nvCxnSpPr>
        <xdr:cNvPr id="312" name="直線コネクタ 311">
          <a:extLst>
            <a:ext uri="{FF2B5EF4-FFF2-40B4-BE49-F238E27FC236}">
              <a16:creationId xmlns:a16="http://schemas.microsoft.com/office/drawing/2014/main" id="{00000000-0008-0000-0400-000038010000}"/>
            </a:ext>
          </a:extLst>
        </xdr:cNvPr>
        <xdr:cNvCxnSpPr/>
      </xdr:nvCxnSpPr>
      <xdr:spPr>
        <a:xfrm flipV="1">
          <a:off x="14782800" y="647293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103632</xdr:rowOff>
    </xdr:from>
    <xdr:to>
      <xdr:col>78</xdr:col>
      <xdr:colOff>120650</xdr:colOff>
      <xdr:row>37</xdr:row>
      <xdr:rowOff>33782</xdr:rowOff>
    </xdr:to>
    <xdr:sp macro="" textlink="">
      <xdr:nvSpPr>
        <xdr:cNvPr id="313" name="フローチャート: 判断 312">
          <a:extLst>
            <a:ext uri="{FF2B5EF4-FFF2-40B4-BE49-F238E27FC236}">
              <a16:creationId xmlns:a16="http://schemas.microsoft.com/office/drawing/2014/main" id="{00000000-0008-0000-0400-000039010000}"/>
            </a:ext>
          </a:extLst>
        </xdr:cNvPr>
        <xdr:cNvSpPr/>
      </xdr:nvSpPr>
      <xdr:spPr>
        <a:xfrm>
          <a:off x="15621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43959</xdr:rowOff>
    </xdr:from>
    <xdr:ext cx="7366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5290800" y="60447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138430</xdr:rowOff>
    </xdr:from>
    <xdr:to>
      <xdr:col>73</xdr:col>
      <xdr:colOff>180975</xdr:colOff>
      <xdr:row>37</xdr:row>
      <xdr:rowOff>147574</xdr:rowOff>
    </xdr:to>
    <xdr:cxnSp macro="">
      <xdr:nvCxnSpPr>
        <xdr:cNvPr id="315" name="直線コネクタ 314">
          <a:extLst>
            <a:ext uri="{FF2B5EF4-FFF2-40B4-BE49-F238E27FC236}">
              <a16:creationId xmlns:a16="http://schemas.microsoft.com/office/drawing/2014/main" id="{00000000-0008-0000-0400-00003B010000}"/>
            </a:ext>
          </a:extLst>
        </xdr:cNvPr>
        <xdr:cNvCxnSpPr/>
      </xdr:nvCxnSpPr>
      <xdr:spPr>
        <a:xfrm flipV="1">
          <a:off x="13893800" y="6482080"/>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94488</xdr:rowOff>
    </xdr:from>
    <xdr:to>
      <xdr:col>74</xdr:col>
      <xdr:colOff>31750</xdr:colOff>
      <xdr:row>37</xdr:row>
      <xdr:rowOff>24638</xdr:rowOff>
    </xdr:to>
    <xdr:sp macro="" textlink="">
      <xdr:nvSpPr>
        <xdr:cNvPr id="316" name="フローチャート: 判断 315">
          <a:extLst>
            <a:ext uri="{FF2B5EF4-FFF2-40B4-BE49-F238E27FC236}">
              <a16:creationId xmlns:a16="http://schemas.microsoft.com/office/drawing/2014/main" id="{00000000-0008-0000-0400-00003C010000}"/>
            </a:ext>
          </a:extLst>
        </xdr:cNvPr>
        <xdr:cNvSpPr/>
      </xdr:nvSpPr>
      <xdr:spPr>
        <a:xfrm>
          <a:off x="14732000" y="6266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34815</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4401800" y="6035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147574</xdr:rowOff>
    </xdr:from>
    <xdr:to>
      <xdr:col>69</xdr:col>
      <xdr:colOff>92075</xdr:colOff>
      <xdr:row>38</xdr:row>
      <xdr:rowOff>26416</xdr:rowOff>
    </xdr:to>
    <xdr:cxnSp macro="">
      <xdr:nvCxnSpPr>
        <xdr:cNvPr id="318" name="直線コネクタ 317">
          <a:extLst>
            <a:ext uri="{FF2B5EF4-FFF2-40B4-BE49-F238E27FC236}">
              <a16:creationId xmlns:a16="http://schemas.microsoft.com/office/drawing/2014/main" id="{00000000-0008-0000-0400-00003E010000}"/>
            </a:ext>
          </a:extLst>
        </xdr:cNvPr>
        <xdr:cNvCxnSpPr/>
      </xdr:nvCxnSpPr>
      <xdr:spPr>
        <a:xfrm flipV="1">
          <a:off x="13004800" y="6491224"/>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76200</xdr:rowOff>
    </xdr:from>
    <xdr:to>
      <xdr:col>69</xdr:col>
      <xdr:colOff>142875</xdr:colOff>
      <xdr:row>37</xdr:row>
      <xdr:rowOff>6350</xdr:rowOff>
    </xdr:to>
    <xdr:sp macro="" textlink="">
      <xdr:nvSpPr>
        <xdr:cNvPr id="319" name="フローチャート: 判断 318">
          <a:extLst>
            <a:ext uri="{FF2B5EF4-FFF2-40B4-BE49-F238E27FC236}">
              <a16:creationId xmlns:a16="http://schemas.microsoft.com/office/drawing/2014/main" id="{00000000-0008-0000-0400-00003F010000}"/>
            </a:ext>
          </a:extLst>
        </xdr:cNvPr>
        <xdr:cNvSpPr/>
      </xdr:nvSpPr>
      <xdr:spPr>
        <a:xfrm>
          <a:off x="138430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16527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3512800" y="601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108204</xdr:rowOff>
    </xdr:from>
    <xdr:to>
      <xdr:col>65</xdr:col>
      <xdr:colOff>53975</xdr:colOff>
      <xdr:row>37</xdr:row>
      <xdr:rowOff>38354</xdr:rowOff>
    </xdr:to>
    <xdr:sp macro="" textlink="">
      <xdr:nvSpPr>
        <xdr:cNvPr id="321" name="フローチャート: 判断 320">
          <a:extLst>
            <a:ext uri="{FF2B5EF4-FFF2-40B4-BE49-F238E27FC236}">
              <a16:creationId xmlns:a16="http://schemas.microsoft.com/office/drawing/2014/main" id="{00000000-0008-0000-0400-000041010000}"/>
            </a:ext>
          </a:extLst>
        </xdr:cNvPr>
        <xdr:cNvSpPr/>
      </xdr:nvSpPr>
      <xdr:spPr>
        <a:xfrm>
          <a:off x="12954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48531</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2623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25" name="テキスト ボックス 324">
          <a:extLst>
            <a:ext uri="{FF2B5EF4-FFF2-40B4-BE49-F238E27FC236}">
              <a16:creationId xmlns:a16="http://schemas.microsoft.com/office/drawing/2014/main" id="{00000000-0008-0000-0400-000045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158496</xdr:rowOff>
    </xdr:from>
    <xdr:to>
      <xdr:col>82</xdr:col>
      <xdr:colOff>158750</xdr:colOff>
      <xdr:row>37</xdr:row>
      <xdr:rowOff>88646</xdr:rowOff>
    </xdr:to>
    <xdr:sp macro="" textlink="">
      <xdr:nvSpPr>
        <xdr:cNvPr id="328" name="楕円 327">
          <a:extLst>
            <a:ext uri="{FF2B5EF4-FFF2-40B4-BE49-F238E27FC236}">
              <a16:creationId xmlns:a16="http://schemas.microsoft.com/office/drawing/2014/main" id="{00000000-0008-0000-0400-000048010000}"/>
            </a:ext>
          </a:extLst>
        </xdr:cNvPr>
        <xdr:cNvSpPr/>
      </xdr:nvSpPr>
      <xdr:spPr>
        <a:xfrm>
          <a:off x="16459200" y="6330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36</xdr:row>
      <xdr:rowOff>130573</xdr:rowOff>
    </xdr:from>
    <xdr:ext cx="762000" cy="259045"/>
    <xdr:sp macro="" textlink="">
      <xdr:nvSpPr>
        <xdr:cNvPr id="329" name="補助費等該当値テキスト">
          <a:extLst>
            <a:ext uri="{FF2B5EF4-FFF2-40B4-BE49-F238E27FC236}">
              <a16:creationId xmlns:a16="http://schemas.microsoft.com/office/drawing/2014/main" id="{00000000-0008-0000-0400-000049010000}"/>
            </a:ext>
          </a:extLst>
        </xdr:cNvPr>
        <xdr:cNvSpPr txBox="1"/>
      </xdr:nvSpPr>
      <xdr:spPr>
        <a:xfrm>
          <a:off x="16598900" y="6302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37</xdr:row>
      <xdr:rowOff>78486</xdr:rowOff>
    </xdr:from>
    <xdr:to>
      <xdr:col>78</xdr:col>
      <xdr:colOff>120650</xdr:colOff>
      <xdr:row>38</xdr:row>
      <xdr:rowOff>8636</xdr:rowOff>
    </xdr:to>
    <xdr:sp macro="" textlink="">
      <xdr:nvSpPr>
        <xdr:cNvPr id="330" name="楕円 329">
          <a:extLst>
            <a:ext uri="{FF2B5EF4-FFF2-40B4-BE49-F238E27FC236}">
              <a16:creationId xmlns:a16="http://schemas.microsoft.com/office/drawing/2014/main" id="{00000000-0008-0000-0400-00004A010000}"/>
            </a:ext>
          </a:extLst>
        </xdr:cNvPr>
        <xdr:cNvSpPr/>
      </xdr:nvSpPr>
      <xdr:spPr>
        <a:xfrm>
          <a:off x="15621000" y="6422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164863</xdr:rowOff>
    </xdr:from>
    <xdr:ext cx="736600" cy="259045"/>
    <xdr:sp macro=""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5290800" y="65085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37</xdr:row>
      <xdr:rowOff>87630</xdr:rowOff>
    </xdr:from>
    <xdr:to>
      <xdr:col>74</xdr:col>
      <xdr:colOff>31750</xdr:colOff>
      <xdr:row>38</xdr:row>
      <xdr:rowOff>17780</xdr:rowOff>
    </xdr:to>
    <xdr:sp macro="" textlink="">
      <xdr:nvSpPr>
        <xdr:cNvPr id="332" name="楕円 331">
          <a:extLst>
            <a:ext uri="{FF2B5EF4-FFF2-40B4-BE49-F238E27FC236}">
              <a16:creationId xmlns:a16="http://schemas.microsoft.com/office/drawing/2014/main" id="{00000000-0008-0000-0400-00004C010000}"/>
            </a:ext>
          </a:extLst>
        </xdr:cNvPr>
        <xdr:cNvSpPr/>
      </xdr:nvSpPr>
      <xdr:spPr>
        <a:xfrm>
          <a:off x="147320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2557</xdr:rowOff>
    </xdr:from>
    <xdr:ext cx="762000" cy="259045"/>
    <xdr:sp macro=""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4401800" y="6517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96774</xdr:rowOff>
    </xdr:from>
    <xdr:to>
      <xdr:col>69</xdr:col>
      <xdr:colOff>142875</xdr:colOff>
      <xdr:row>38</xdr:row>
      <xdr:rowOff>26924</xdr:rowOff>
    </xdr:to>
    <xdr:sp macro="" textlink="">
      <xdr:nvSpPr>
        <xdr:cNvPr id="334" name="楕円 333">
          <a:extLst>
            <a:ext uri="{FF2B5EF4-FFF2-40B4-BE49-F238E27FC236}">
              <a16:creationId xmlns:a16="http://schemas.microsoft.com/office/drawing/2014/main" id="{00000000-0008-0000-0400-00004E010000}"/>
            </a:ext>
          </a:extLst>
        </xdr:cNvPr>
        <xdr:cNvSpPr/>
      </xdr:nvSpPr>
      <xdr:spPr>
        <a:xfrm>
          <a:off x="13843000" y="6440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11701</xdr:rowOff>
    </xdr:from>
    <xdr:ext cx="762000" cy="259045"/>
    <xdr:sp macro="" textlink="">
      <xdr:nvSpPr>
        <xdr:cNvPr id="335" name="テキスト ボックス 334">
          <a:extLst>
            <a:ext uri="{FF2B5EF4-FFF2-40B4-BE49-F238E27FC236}">
              <a16:creationId xmlns:a16="http://schemas.microsoft.com/office/drawing/2014/main" id="{00000000-0008-0000-0400-00004F010000}"/>
            </a:ext>
          </a:extLst>
        </xdr:cNvPr>
        <xdr:cNvSpPr txBox="1"/>
      </xdr:nvSpPr>
      <xdr:spPr>
        <a:xfrm>
          <a:off x="13512800" y="6526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147066</xdr:rowOff>
    </xdr:from>
    <xdr:to>
      <xdr:col>65</xdr:col>
      <xdr:colOff>53975</xdr:colOff>
      <xdr:row>38</xdr:row>
      <xdr:rowOff>77215</xdr:rowOff>
    </xdr:to>
    <xdr:sp macro="" textlink="">
      <xdr:nvSpPr>
        <xdr:cNvPr id="336" name="楕円 335">
          <a:extLst>
            <a:ext uri="{FF2B5EF4-FFF2-40B4-BE49-F238E27FC236}">
              <a16:creationId xmlns:a16="http://schemas.microsoft.com/office/drawing/2014/main" id="{00000000-0008-0000-0400-000050010000}"/>
            </a:ext>
          </a:extLst>
        </xdr:cNvPr>
        <xdr:cNvSpPr/>
      </xdr:nvSpPr>
      <xdr:spPr>
        <a:xfrm>
          <a:off x="12954000" y="6490716"/>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61993</xdr:rowOff>
    </xdr:from>
    <xdr:ext cx="762000" cy="259045"/>
    <xdr:sp macro="" textlink="">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12623800" y="6577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41" name="正方形/長方形 340">
          <a:extLst>
            <a:ext uri="{FF2B5EF4-FFF2-40B4-BE49-F238E27FC236}">
              <a16:creationId xmlns:a16="http://schemas.microsoft.com/office/drawing/2014/main" id="{00000000-0008-0000-0400-000055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42" name="正方形/長方形 341">
          <a:extLst>
            <a:ext uri="{FF2B5EF4-FFF2-40B4-BE49-F238E27FC236}">
              <a16:creationId xmlns:a16="http://schemas.microsoft.com/office/drawing/2014/main" id="{00000000-0008-0000-0400-000056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43" name="正方形/長方形 342">
          <a:extLst>
            <a:ext uri="{FF2B5EF4-FFF2-40B4-BE49-F238E27FC236}">
              <a16:creationId xmlns:a16="http://schemas.microsoft.com/office/drawing/2014/main" id="{00000000-0008-0000-0400-000057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44" name="正方形/長方形 343">
          <a:extLst>
            <a:ext uri="{FF2B5EF4-FFF2-40B4-BE49-F238E27FC236}">
              <a16:creationId xmlns:a16="http://schemas.microsoft.com/office/drawing/2014/main" id="{00000000-0008-0000-0400-000058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45" name="正方形/長方形 344">
          <a:extLst>
            <a:ext uri="{FF2B5EF4-FFF2-40B4-BE49-F238E27FC236}">
              <a16:creationId xmlns:a16="http://schemas.microsoft.com/office/drawing/2014/main" id="{00000000-0008-0000-0400-000059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6" name="正方形/長方形 345">
          <a:extLst>
            <a:ext uri="{FF2B5EF4-FFF2-40B4-BE49-F238E27FC236}">
              <a16:creationId xmlns:a16="http://schemas.microsoft.com/office/drawing/2014/main" id="{00000000-0008-0000-0400-00005A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7" name="正方形/長方形 346">
          <a:extLst>
            <a:ext uri="{FF2B5EF4-FFF2-40B4-BE49-F238E27FC236}">
              <a16:creationId xmlns:a16="http://schemas.microsoft.com/office/drawing/2014/main" id="{00000000-0008-0000-0400-00005B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公債費の経常収支比率は</a:t>
          </a:r>
          <a:r>
            <a:rPr kumimoji="1" lang="ja-JP" altLang="en-US" sz="1100">
              <a:solidFill>
                <a:schemeClr val="dk1"/>
              </a:solidFill>
              <a:effectLst/>
              <a:latin typeface="+mn-lt"/>
              <a:ea typeface="+mn-ea"/>
              <a:cs typeface="+mn-cs"/>
            </a:rPr>
            <a:t>、公債費の減少に伴い、</a:t>
          </a:r>
          <a:r>
            <a:rPr kumimoji="1" lang="en-US" altLang="ja-JP" sz="1100">
              <a:solidFill>
                <a:schemeClr val="dk1"/>
              </a:solidFill>
              <a:effectLst/>
              <a:latin typeface="+mn-lt"/>
              <a:ea typeface="+mn-ea"/>
              <a:cs typeface="+mn-cs"/>
            </a:rPr>
            <a:t>1.0</a:t>
          </a:r>
          <a:r>
            <a:rPr kumimoji="1" lang="ja-JP" altLang="en-US" sz="1100">
              <a:solidFill>
                <a:schemeClr val="dk1"/>
              </a:solidFill>
              <a:effectLst/>
              <a:latin typeface="+mn-lt"/>
              <a:ea typeface="+mn-ea"/>
              <a:cs typeface="+mn-cs"/>
            </a:rPr>
            <a:t>ポイントの減となりました。</a:t>
          </a:r>
          <a:r>
            <a:rPr kumimoji="1" lang="ja-JP" altLang="ja-JP" sz="1100">
              <a:solidFill>
                <a:schemeClr val="dk1"/>
              </a:solidFill>
              <a:effectLst/>
              <a:latin typeface="+mn-lt"/>
              <a:ea typeface="+mn-ea"/>
              <a:cs typeface="+mn-cs"/>
            </a:rPr>
            <a:t>依然として類似団体平均を下回っています。地方債発行に際しては、交付税算定に有利な地方債を活用し、実質的な公債費負担が増加しないように努めています。</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61" name="公債費グラフ枠">
          <a:extLst>
            <a:ext uri="{FF2B5EF4-FFF2-40B4-BE49-F238E27FC236}">
              <a16:creationId xmlns:a16="http://schemas.microsoft.com/office/drawing/2014/main" id="{00000000-0008-0000-0400-000069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74</xdr:row>
      <xdr:rowOff>62992</xdr:rowOff>
    </xdr:from>
    <xdr:to>
      <xdr:col>24</xdr:col>
      <xdr:colOff>25400</xdr:colOff>
      <xdr:row>79</xdr:row>
      <xdr:rowOff>170435</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4826000" y="12750292"/>
          <a:ext cx="0" cy="9646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142512</xdr:rowOff>
    </xdr:from>
    <xdr:ext cx="762000" cy="259045"/>
    <xdr:sp macro="" textlink="">
      <xdr:nvSpPr>
        <xdr:cNvPr id="363" name="公債費最小値テキスト">
          <a:extLst>
            <a:ext uri="{FF2B5EF4-FFF2-40B4-BE49-F238E27FC236}">
              <a16:creationId xmlns:a16="http://schemas.microsoft.com/office/drawing/2014/main" id="{00000000-0008-0000-0400-00006B010000}"/>
            </a:ext>
          </a:extLst>
        </xdr:cNvPr>
        <xdr:cNvSpPr txBox="1"/>
      </xdr:nvSpPr>
      <xdr:spPr>
        <a:xfrm>
          <a:off x="4914900" y="136870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79</xdr:row>
      <xdr:rowOff>170435</xdr:rowOff>
    </xdr:from>
    <xdr:to>
      <xdr:col>24</xdr:col>
      <xdr:colOff>114300</xdr:colOff>
      <xdr:row>79</xdr:row>
      <xdr:rowOff>170435</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a:off x="4737100" y="137149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149369</xdr:rowOff>
    </xdr:from>
    <xdr:ext cx="762000" cy="259045"/>
    <xdr:sp macro="" textlink="">
      <xdr:nvSpPr>
        <xdr:cNvPr id="365" name="公債費最大値テキスト">
          <a:extLst>
            <a:ext uri="{FF2B5EF4-FFF2-40B4-BE49-F238E27FC236}">
              <a16:creationId xmlns:a16="http://schemas.microsoft.com/office/drawing/2014/main" id="{00000000-0008-0000-0400-00006D010000}"/>
            </a:ext>
          </a:extLst>
        </xdr:cNvPr>
        <xdr:cNvSpPr txBox="1"/>
      </xdr:nvSpPr>
      <xdr:spPr>
        <a:xfrm>
          <a:off x="4914900" y="12493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74</xdr:row>
      <xdr:rowOff>62992</xdr:rowOff>
    </xdr:from>
    <xdr:to>
      <xdr:col>24</xdr:col>
      <xdr:colOff>114300</xdr:colOff>
      <xdr:row>74</xdr:row>
      <xdr:rowOff>62992</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4737100" y="127502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147574</xdr:rowOff>
    </xdr:from>
    <xdr:to>
      <xdr:col>24</xdr:col>
      <xdr:colOff>25400</xdr:colOff>
      <xdr:row>76</xdr:row>
      <xdr:rowOff>21844</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3987800" y="13006324"/>
          <a:ext cx="8382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144290</xdr:rowOff>
    </xdr:from>
    <xdr:ext cx="762000" cy="259045"/>
    <xdr:sp macro="" textlink="">
      <xdr:nvSpPr>
        <xdr:cNvPr id="368" name="公債費平均値テキスト">
          <a:extLst>
            <a:ext uri="{FF2B5EF4-FFF2-40B4-BE49-F238E27FC236}">
              <a16:creationId xmlns:a16="http://schemas.microsoft.com/office/drawing/2014/main" id="{00000000-0008-0000-0400-000070010000}"/>
            </a:ext>
          </a:extLst>
        </xdr:cNvPr>
        <xdr:cNvSpPr txBox="1"/>
      </xdr:nvSpPr>
      <xdr:spPr>
        <a:xfrm>
          <a:off x="4914900" y="131744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763</xdr:rowOff>
    </xdr:from>
    <xdr:to>
      <xdr:col>24</xdr:col>
      <xdr:colOff>76200</xdr:colOff>
      <xdr:row>77</xdr:row>
      <xdr:rowOff>102363</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4775200" y="132024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21844</xdr:rowOff>
    </xdr:from>
    <xdr:to>
      <xdr:col>19</xdr:col>
      <xdr:colOff>187325</xdr:colOff>
      <xdr:row>76</xdr:row>
      <xdr:rowOff>44704</xdr:rowOff>
    </xdr:to>
    <xdr:cxnSp macro="">
      <xdr:nvCxnSpPr>
        <xdr:cNvPr id="370" name="直線コネクタ 369">
          <a:extLst>
            <a:ext uri="{FF2B5EF4-FFF2-40B4-BE49-F238E27FC236}">
              <a16:creationId xmlns:a16="http://schemas.microsoft.com/office/drawing/2014/main" id="{00000000-0008-0000-0400-000072010000}"/>
            </a:ext>
          </a:extLst>
        </xdr:cNvPr>
        <xdr:cNvCxnSpPr/>
      </xdr:nvCxnSpPr>
      <xdr:spPr>
        <a:xfrm flipV="1">
          <a:off x="3098800" y="13052044"/>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46482</xdr:rowOff>
    </xdr:from>
    <xdr:to>
      <xdr:col>20</xdr:col>
      <xdr:colOff>38100</xdr:colOff>
      <xdr:row>77</xdr:row>
      <xdr:rowOff>148082</xdr:rowOff>
    </xdr:to>
    <xdr:sp macro="" textlink="">
      <xdr:nvSpPr>
        <xdr:cNvPr id="371" name="フローチャート: 判断 370">
          <a:extLst>
            <a:ext uri="{FF2B5EF4-FFF2-40B4-BE49-F238E27FC236}">
              <a16:creationId xmlns:a16="http://schemas.microsoft.com/office/drawing/2014/main" id="{00000000-0008-0000-0400-000073010000}"/>
            </a:ext>
          </a:extLst>
        </xdr:cNvPr>
        <xdr:cNvSpPr/>
      </xdr:nvSpPr>
      <xdr:spPr>
        <a:xfrm>
          <a:off x="3937000" y="1324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132859</xdr:rowOff>
    </xdr:from>
    <xdr:ext cx="7366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3606800" y="133345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44704</xdr:rowOff>
    </xdr:from>
    <xdr:to>
      <xdr:col>15</xdr:col>
      <xdr:colOff>98425</xdr:colOff>
      <xdr:row>76</xdr:row>
      <xdr:rowOff>99568</xdr:rowOff>
    </xdr:to>
    <xdr:cxnSp macro="">
      <xdr:nvCxnSpPr>
        <xdr:cNvPr id="373" name="直線コネクタ 372">
          <a:extLst>
            <a:ext uri="{FF2B5EF4-FFF2-40B4-BE49-F238E27FC236}">
              <a16:creationId xmlns:a16="http://schemas.microsoft.com/office/drawing/2014/main" id="{00000000-0008-0000-0400-000075010000}"/>
            </a:ext>
          </a:extLst>
        </xdr:cNvPr>
        <xdr:cNvCxnSpPr/>
      </xdr:nvCxnSpPr>
      <xdr:spPr>
        <a:xfrm flipV="1">
          <a:off x="2209800" y="13074904"/>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46482</xdr:rowOff>
    </xdr:from>
    <xdr:to>
      <xdr:col>15</xdr:col>
      <xdr:colOff>149225</xdr:colOff>
      <xdr:row>77</xdr:row>
      <xdr:rowOff>148082</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3048000" y="1324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132859</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2717800" y="13334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99568</xdr:rowOff>
    </xdr:from>
    <xdr:to>
      <xdr:col>11</xdr:col>
      <xdr:colOff>9525</xdr:colOff>
      <xdr:row>76</xdr:row>
      <xdr:rowOff>108713</xdr:rowOff>
    </xdr:to>
    <xdr:cxnSp macro="">
      <xdr:nvCxnSpPr>
        <xdr:cNvPr id="376" name="直線コネクタ 375">
          <a:extLst>
            <a:ext uri="{FF2B5EF4-FFF2-40B4-BE49-F238E27FC236}">
              <a16:creationId xmlns:a16="http://schemas.microsoft.com/office/drawing/2014/main" id="{00000000-0008-0000-0400-000078010000}"/>
            </a:ext>
          </a:extLst>
        </xdr:cNvPr>
        <xdr:cNvCxnSpPr/>
      </xdr:nvCxnSpPr>
      <xdr:spPr>
        <a:xfrm flipV="1">
          <a:off x="1320800" y="13129768"/>
          <a:ext cx="889000" cy="9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32765</xdr:rowOff>
    </xdr:from>
    <xdr:to>
      <xdr:col>11</xdr:col>
      <xdr:colOff>60325</xdr:colOff>
      <xdr:row>77</xdr:row>
      <xdr:rowOff>134365</xdr:rowOff>
    </xdr:to>
    <xdr:sp macro="" textlink="">
      <xdr:nvSpPr>
        <xdr:cNvPr id="377" name="フローチャート: 判断 376">
          <a:extLst>
            <a:ext uri="{FF2B5EF4-FFF2-40B4-BE49-F238E27FC236}">
              <a16:creationId xmlns:a16="http://schemas.microsoft.com/office/drawing/2014/main" id="{00000000-0008-0000-0400-000079010000}"/>
            </a:ext>
          </a:extLst>
        </xdr:cNvPr>
        <xdr:cNvSpPr/>
      </xdr:nvSpPr>
      <xdr:spPr>
        <a:xfrm>
          <a:off x="2159000" y="13234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119142</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828800" y="13320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37337</xdr:rowOff>
    </xdr:from>
    <xdr:to>
      <xdr:col>6</xdr:col>
      <xdr:colOff>171450</xdr:colOff>
      <xdr:row>77</xdr:row>
      <xdr:rowOff>138937</xdr:rowOff>
    </xdr:to>
    <xdr:sp macro="" textlink="">
      <xdr:nvSpPr>
        <xdr:cNvPr id="379" name="フローチャート: 判断 378">
          <a:extLst>
            <a:ext uri="{FF2B5EF4-FFF2-40B4-BE49-F238E27FC236}">
              <a16:creationId xmlns:a16="http://schemas.microsoft.com/office/drawing/2014/main" id="{00000000-0008-0000-0400-00007B010000}"/>
            </a:ext>
          </a:extLst>
        </xdr:cNvPr>
        <xdr:cNvSpPr/>
      </xdr:nvSpPr>
      <xdr:spPr>
        <a:xfrm>
          <a:off x="1270000" y="13238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123714</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939800" y="133253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96774</xdr:rowOff>
    </xdr:from>
    <xdr:to>
      <xdr:col>24</xdr:col>
      <xdr:colOff>76200</xdr:colOff>
      <xdr:row>76</xdr:row>
      <xdr:rowOff>26924</xdr:rowOff>
    </xdr:to>
    <xdr:sp macro="" textlink="">
      <xdr:nvSpPr>
        <xdr:cNvPr id="386" name="楕円 385">
          <a:extLst>
            <a:ext uri="{FF2B5EF4-FFF2-40B4-BE49-F238E27FC236}">
              <a16:creationId xmlns:a16="http://schemas.microsoft.com/office/drawing/2014/main" id="{00000000-0008-0000-0400-000082010000}"/>
            </a:ext>
          </a:extLst>
        </xdr:cNvPr>
        <xdr:cNvSpPr/>
      </xdr:nvSpPr>
      <xdr:spPr>
        <a:xfrm>
          <a:off x="4775200" y="12955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113301</xdr:rowOff>
    </xdr:from>
    <xdr:ext cx="762000" cy="259045"/>
    <xdr:sp macro="" textlink="">
      <xdr:nvSpPr>
        <xdr:cNvPr id="387" name="公債費該当値テキスト">
          <a:extLst>
            <a:ext uri="{FF2B5EF4-FFF2-40B4-BE49-F238E27FC236}">
              <a16:creationId xmlns:a16="http://schemas.microsoft.com/office/drawing/2014/main" id="{00000000-0008-0000-0400-000083010000}"/>
            </a:ext>
          </a:extLst>
        </xdr:cNvPr>
        <xdr:cNvSpPr txBox="1"/>
      </xdr:nvSpPr>
      <xdr:spPr>
        <a:xfrm>
          <a:off x="4914900" y="12800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142494</xdr:rowOff>
    </xdr:from>
    <xdr:to>
      <xdr:col>20</xdr:col>
      <xdr:colOff>38100</xdr:colOff>
      <xdr:row>76</xdr:row>
      <xdr:rowOff>72644</xdr:rowOff>
    </xdr:to>
    <xdr:sp macro="" textlink="">
      <xdr:nvSpPr>
        <xdr:cNvPr id="388" name="楕円 387">
          <a:extLst>
            <a:ext uri="{FF2B5EF4-FFF2-40B4-BE49-F238E27FC236}">
              <a16:creationId xmlns:a16="http://schemas.microsoft.com/office/drawing/2014/main" id="{00000000-0008-0000-0400-000084010000}"/>
            </a:ext>
          </a:extLst>
        </xdr:cNvPr>
        <xdr:cNvSpPr/>
      </xdr:nvSpPr>
      <xdr:spPr>
        <a:xfrm>
          <a:off x="3937000" y="13001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82821</xdr:rowOff>
    </xdr:from>
    <xdr:ext cx="736600" cy="259045"/>
    <xdr:sp macro="" textlink="">
      <xdr:nvSpPr>
        <xdr:cNvPr id="389" name="テキスト ボックス 388">
          <a:extLst>
            <a:ext uri="{FF2B5EF4-FFF2-40B4-BE49-F238E27FC236}">
              <a16:creationId xmlns:a16="http://schemas.microsoft.com/office/drawing/2014/main" id="{00000000-0008-0000-0400-000085010000}"/>
            </a:ext>
          </a:extLst>
        </xdr:cNvPr>
        <xdr:cNvSpPr txBox="1"/>
      </xdr:nvSpPr>
      <xdr:spPr>
        <a:xfrm>
          <a:off x="3606800" y="127701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165354</xdr:rowOff>
    </xdr:from>
    <xdr:to>
      <xdr:col>15</xdr:col>
      <xdr:colOff>149225</xdr:colOff>
      <xdr:row>76</xdr:row>
      <xdr:rowOff>95504</xdr:rowOff>
    </xdr:to>
    <xdr:sp macro="" textlink="">
      <xdr:nvSpPr>
        <xdr:cNvPr id="390" name="楕円 389">
          <a:extLst>
            <a:ext uri="{FF2B5EF4-FFF2-40B4-BE49-F238E27FC236}">
              <a16:creationId xmlns:a16="http://schemas.microsoft.com/office/drawing/2014/main" id="{00000000-0008-0000-0400-000086010000}"/>
            </a:ext>
          </a:extLst>
        </xdr:cNvPr>
        <xdr:cNvSpPr/>
      </xdr:nvSpPr>
      <xdr:spPr>
        <a:xfrm>
          <a:off x="3048000" y="13024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105681</xdr:rowOff>
    </xdr:from>
    <xdr:ext cx="762000" cy="259045"/>
    <xdr:sp macro="" textlink="">
      <xdr:nvSpPr>
        <xdr:cNvPr id="391" name="テキスト ボックス 390">
          <a:extLst>
            <a:ext uri="{FF2B5EF4-FFF2-40B4-BE49-F238E27FC236}">
              <a16:creationId xmlns:a16="http://schemas.microsoft.com/office/drawing/2014/main" id="{00000000-0008-0000-0400-000087010000}"/>
            </a:ext>
          </a:extLst>
        </xdr:cNvPr>
        <xdr:cNvSpPr txBox="1"/>
      </xdr:nvSpPr>
      <xdr:spPr>
        <a:xfrm>
          <a:off x="2717800" y="12792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48768</xdr:rowOff>
    </xdr:from>
    <xdr:to>
      <xdr:col>11</xdr:col>
      <xdr:colOff>60325</xdr:colOff>
      <xdr:row>76</xdr:row>
      <xdr:rowOff>150368</xdr:rowOff>
    </xdr:to>
    <xdr:sp macro="" textlink="">
      <xdr:nvSpPr>
        <xdr:cNvPr id="392" name="楕円 391">
          <a:extLst>
            <a:ext uri="{FF2B5EF4-FFF2-40B4-BE49-F238E27FC236}">
              <a16:creationId xmlns:a16="http://schemas.microsoft.com/office/drawing/2014/main" id="{00000000-0008-0000-0400-000088010000}"/>
            </a:ext>
          </a:extLst>
        </xdr:cNvPr>
        <xdr:cNvSpPr/>
      </xdr:nvSpPr>
      <xdr:spPr>
        <a:xfrm>
          <a:off x="2159000" y="13078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160545</xdr:rowOff>
    </xdr:from>
    <xdr:ext cx="762000" cy="259045"/>
    <xdr:sp macro="" textlink="">
      <xdr:nvSpPr>
        <xdr:cNvPr id="393" name="テキスト ボックス 392">
          <a:extLst>
            <a:ext uri="{FF2B5EF4-FFF2-40B4-BE49-F238E27FC236}">
              <a16:creationId xmlns:a16="http://schemas.microsoft.com/office/drawing/2014/main" id="{00000000-0008-0000-0400-000089010000}"/>
            </a:ext>
          </a:extLst>
        </xdr:cNvPr>
        <xdr:cNvSpPr txBox="1"/>
      </xdr:nvSpPr>
      <xdr:spPr>
        <a:xfrm>
          <a:off x="1828800" y="12847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57913</xdr:rowOff>
    </xdr:from>
    <xdr:to>
      <xdr:col>6</xdr:col>
      <xdr:colOff>171450</xdr:colOff>
      <xdr:row>76</xdr:row>
      <xdr:rowOff>159513</xdr:rowOff>
    </xdr:to>
    <xdr:sp macro="" textlink="">
      <xdr:nvSpPr>
        <xdr:cNvPr id="394" name="楕円 393">
          <a:extLst>
            <a:ext uri="{FF2B5EF4-FFF2-40B4-BE49-F238E27FC236}">
              <a16:creationId xmlns:a16="http://schemas.microsoft.com/office/drawing/2014/main" id="{00000000-0008-0000-0400-00008A010000}"/>
            </a:ext>
          </a:extLst>
        </xdr:cNvPr>
        <xdr:cNvSpPr/>
      </xdr:nvSpPr>
      <xdr:spPr>
        <a:xfrm>
          <a:off x="1270000" y="1308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169689</xdr:rowOff>
    </xdr:from>
    <xdr:ext cx="762000" cy="259045"/>
    <xdr:sp macro="" textlink="">
      <xdr:nvSpPr>
        <xdr:cNvPr id="395" name="テキスト ボックス 394">
          <a:extLst>
            <a:ext uri="{FF2B5EF4-FFF2-40B4-BE49-F238E27FC236}">
              <a16:creationId xmlns:a16="http://schemas.microsoft.com/office/drawing/2014/main" id="{00000000-0008-0000-0400-00008B010000}"/>
            </a:ext>
          </a:extLst>
        </xdr:cNvPr>
        <xdr:cNvSpPr txBox="1"/>
      </xdr:nvSpPr>
      <xdr:spPr>
        <a:xfrm>
          <a:off x="939800" y="12856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01" name="正方形/長方形 400">
          <a:extLst>
            <a:ext uri="{FF2B5EF4-FFF2-40B4-BE49-F238E27FC236}">
              <a16:creationId xmlns:a16="http://schemas.microsoft.com/office/drawing/2014/main" id="{00000000-0008-0000-0400-000091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02" name="正方形/長方形 401">
          <a:extLst>
            <a:ext uri="{FF2B5EF4-FFF2-40B4-BE49-F238E27FC236}">
              <a16:creationId xmlns:a16="http://schemas.microsoft.com/office/drawing/2014/main" id="{00000000-0008-0000-0400-000092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03" name="正方形/長方形 402">
          <a:extLst>
            <a:ext uri="{FF2B5EF4-FFF2-40B4-BE49-F238E27FC236}">
              <a16:creationId xmlns:a16="http://schemas.microsoft.com/office/drawing/2014/main" id="{00000000-0008-0000-0400-000093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4" name="正方形/長方形 403">
          <a:extLst>
            <a:ext uri="{FF2B5EF4-FFF2-40B4-BE49-F238E27FC236}">
              <a16:creationId xmlns:a16="http://schemas.microsoft.com/office/drawing/2014/main" id="{00000000-0008-0000-0400-000094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5" name="正方形/長方形 404">
          <a:extLst>
            <a:ext uri="{FF2B5EF4-FFF2-40B4-BE49-F238E27FC236}">
              <a16:creationId xmlns:a16="http://schemas.microsoft.com/office/drawing/2014/main" id="{00000000-0008-0000-0400-000095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　公債費以外の経常収支比率については、</a:t>
          </a:r>
          <a:r>
            <a:rPr kumimoji="1" lang="ja-JP" altLang="en-US" sz="1100">
              <a:solidFill>
                <a:schemeClr val="dk1"/>
              </a:solidFill>
              <a:effectLst/>
              <a:latin typeface="+mn-lt"/>
              <a:ea typeface="+mn-ea"/>
              <a:cs typeface="+mn-cs"/>
            </a:rPr>
            <a:t>扶助費や</a:t>
          </a:r>
          <a:r>
            <a:rPr kumimoji="1" lang="ja-JP" altLang="ja-JP" sz="1100">
              <a:solidFill>
                <a:schemeClr val="dk1"/>
              </a:solidFill>
              <a:effectLst/>
              <a:latin typeface="+mn-lt"/>
              <a:ea typeface="+mn-ea"/>
              <a:cs typeface="+mn-cs"/>
            </a:rPr>
            <a:t>、医療３会計（国民健康保険、後期高齢者医療、介護保険）への繰出金</a:t>
          </a:r>
          <a:r>
            <a:rPr kumimoji="1" lang="ja-JP" altLang="en-US" sz="1100">
              <a:solidFill>
                <a:schemeClr val="dk1"/>
              </a:solidFill>
              <a:effectLst/>
              <a:latin typeface="+mn-lt"/>
              <a:ea typeface="+mn-ea"/>
              <a:cs typeface="+mn-cs"/>
            </a:rPr>
            <a:t>などの増により経費全体は増加したものの</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普通交付税、地方消費税交付金などの経常一般財源の増加が上回ったため、前年度から</a:t>
          </a:r>
          <a:r>
            <a:rPr kumimoji="1" lang="en-US" altLang="ja-JP" sz="1100">
              <a:solidFill>
                <a:schemeClr val="dk1"/>
              </a:solidFill>
              <a:effectLst/>
              <a:latin typeface="+mn-lt"/>
              <a:ea typeface="+mn-ea"/>
              <a:cs typeface="+mn-cs"/>
            </a:rPr>
            <a:t>0.7</a:t>
          </a:r>
          <a:r>
            <a:rPr kumimoji="1" lang="ja-JP" altLang="en-US" sz="1100">
              <a:solidFill>
                <a:schemeClr val="dk1"/>
              </a:solidFill>
              <a:effectLst/>
              <a:latin typeface="+mn-lt"/>
              <a:ea typeface="+mn-ea"/>
              <a:cs typeface="+mn-cs"/>
            </a:rPr>
            <a:t>ポイント減となり、類似団体平均を下回りました</a:t>
          </a:r>
          <a:r>
            <a:rPr kumimoji="1" lang="ja-JP" altLang="ja-JP" sz="1100">
              <a:solidFill>
                <a:schemeClr val="dk1"/>
              </a:solidFill>
              <a:effectLst/>
              <a:latin typeface="+mn-lt"/>
              <a:ea typeface="+mn-ea"/>
              <a:cs typeface="+mn-cs"/>
            </a:rPr>
            <a:t>。今後も限られた財源を有効活用し、持続可能な市政運営を推進していきます。</a:t>
          </a:r>
          <a:endParaRPr lang="ja-JP" altLang="ja-JP" sz="1400">
            <a:effectLst/>
          </a:endParaRPr>
        </a:p>
      </xdr:txBody>
    </xdr:sp>
    <xdr:clientData/>
  </xdr:twoCellAnchor>
  <xdr:oneCellAnchor>
    <xdr:from>
      <xdr:col>62</xdr:col>
      <xdr:colOff>6350</xdr:colOff>
      <xdr:row>69</xdr:row>
      <xdr:rowOff>107950</xdr:rowOff>
    </xdr:from>
    <xdr:ext cx="298543" cy="225703"/>
    <xdr:sp macro="" textlink="">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8" name="直線コネクタ 407">
          <a:extLst>
            <a:ext uri="{FF2B5EF4-FFF2-40B4-BE49-F238E27FC236}">
              <a16:creationId xmlns:a16="http://schemas.microsoft.com/office/drawing/2014/main" id="{00000000-0008-0000-0400-000098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9" name="テキスト ボックス 408">
          <a:extLst>
            <a:ext uri="{FF2B5EF4-FFF2-40B4-BE49-F238E27FC236}">
              <a16:creationId xmlns:a16="http://schemas.microsoft.com/office/drawing/2014/main" id="{00000000-0008-0000-0400-000099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10" name="直線コネクタ 409">
          <a:extLst>
            <a:ext uri="{FF2B5EF4-FFF2-40B4-BE49-F238E27FC236}">
              <a16:creationId xmlns:a16="http://schemas.microsoft.com/office/drawing/2014/main" id="{00000000-0008-0000-0400-00009A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11" name="テキスト ボックス 410">
          <a:extLst>
            <a:ext uri="{FF2B5EF4-FFF2-40B4-BE49-F238E27FC236}">
              <a16:creationId xmlns:a16="http://schemas.microsoft.com/office/drawing/2014/main" id="{00000000-0008-0000-0400-00009B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13" name="テキスト ボックス 412">
          <a:extLst>
            <a:ext uri="{FF2B5EF4-FFF2-40B4-BE49-F238E27FC236}">
              <a16:creationId xmlns:a16="http://schemas.microsoft.com/office/drawing/2014/main" id="{00000000-0008-0000-0400-00009D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5" name="テキスト ボックス 414">
          <a:extLst>
            <a:ext uri="{FF2B5EF4-FFF2-40B4-BE49-F238E27FC236}">
              <a16:creationId xmlns:a16="http://schemas.microsoft.com/office/drawing/2014/main" id="{00000000-0008-0000-0400-00009F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7" name="テキスト ボックス 416">
          <a:extLst>
            <a:ext uri="{FF2B5EF4-FFF2-40B4-BE49-F238E27FC236}">
              <a16:creationId xmlns:a16="http://schemas.microsoft.com/office/drawing/2014/main" id="{00000000-0008-0000-0400-0000A1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9" name="テキスト ボックス 418">
          <a:extLst>
            <a:ext uri="{FF2B5EF4-FFF2-40B4-BE49-F238E27FC236}">
              <a16:creationId xmlns:a16="http://schemas.microsoft.com/office/drawing/2014/main" id="{00000000-0008-0000-0400-0000A3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21" name="テキスト ボックス 420">
          <a:extLst>
            <a:ext uri="{FF2B5EF4-FFF2-40B4-BE49-F238E27FC236}">
              <a16:creationId xmlns:a16="http://schemas.microsoft.com/office/drawing/2014/main" id="{00000000-0008-0000-0400-0000A5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22" name="公債費以外グラフ枠">
          <a:extLst>
            <a:ext uri="{FF2B5EF4-FFF2-40B4-BE49-F238E27FC236}">
              <a16:creationId xmlns:a16="http://schemas.microsoft.com/office/drawing/2014/main" id="{00000000-0008-0000-0400-0000A6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8890</xdr:rowOff>
    </xdr:from>
    <xdr:to>
      <xdr:col>82</xdr:col>
      <xdr:colOff>107950</xdr:colOff>
      <xdr:row>81</xdr:row>
      <xdr:rowOff>54611</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6510000" y="12524740"/>
          <a:ext cx="0" cy="14173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26688</xdr:rowOff>
    </xdr:from>
    <xdr:ext cx="762000" cy="259045"/>
    <xdr:sp macro="" textlink="">
      <xdr:nvSpPr>
        <xdr:cNvPr id="424" name="公債費以外最小値テキスト">
          <a:extLst>
            <a:ext uri="{FF2B5EF4-FFF2-40B4-BE49-F238E27FC236}">
              <a16:creationId xmlns:a16="http://schemas.microsoft.com/office/drawing/2014/main" id="{00000000-0008-0000-0400-0000A8010000}"/>
            </a:ext>
          </a:extLst>
        </xdr:cNvPr>
        <xdr:cNvSpPr txBox="1"/>
      </xdr:nvSpPr>
      <xdr:spPr>
        <a:xfrm>
          <a:off x="16598900" y="13914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54611</xdr:rowOff>
    </xdr:from>
    <xdr:to>
      <xdr:col>82</xdr:col>
      <xdr:colOff>196850</xdr:colOff>
      <xdr:row>81</xdr:row>
      <xdr:rowOff>54611</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6421100" y="13942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95267</xdr:rowOff>
    </xdr:from>
    <xdr:ext cx="762000" cy="259045"/>
    <xdr:sp macro="" textlink="">
      <xdr:nvSpPr>
        <xdr:cNvPr id="426" name="公債費以外最大値テキスト">
          <a:extLst>
            <a:ext uri="{FF2B5EF4-FFF2-40B4-BE49-F238E27FC236}">
              <a16:creationId xmlns:a16="http://schemas.microsoft.com/office/drawing/2014/main" id="{00000000-0008-0000-0400-0000AA010000}"/>
            </a:ext>
          </a:extLst>
        </xdr:cNvPr>
        <xdr:cNvSpPr txBox="1"/>
      </xdr:nvSpPr>
      <xdr:spPr>
        <a:xfrm>
          <a:off x="16598900" y="12268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8890</xdr:rowOff>
    </xdr:from>
    <xdr:to>
      <xdr:col>82</xdr:col>
      <xdr:colOff>196850</xdr:colOff>
      <xdr:row>73</xdr:row>
      <xdr:rowOff>8890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6421100" y="12524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115570</xdr:rowOff>
    </xdr:from>
    <xdr:to>
      <xdr:col>82</xdr:col>
      <xdr:colOff>107950</xdr:colOff>
      <xdr:row>75</xdr:row>
      <xdr:rowOff>168911</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flipV="1">
          <a:off x="15671800" y="12974320"/>
          <a:ext cx="8382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25416</xdr:rowOff>
    </xdr:from>
    <xdr:ext cx="762000" cy="259045"/>
    <xdr:sp macro="" textlink="">
      <xdr:nvSpPr>
        <xdr:cNvPr id="429" name="公債費以外平均値テキスト">
          <a:extLst>
            <a:ext uri="{FF2B5EF4-FFF2-40B4-BE49-F238E27FC236}">
              <a16:creationId xmlns:a16="http://schemas.microsoft.com/office/drawing/2014/main" id="{00000000-0008-0000-0400-0000AD010000}"/>
            </a:ext>
          </a:extLst>
        </xdr:cNvPr>
        <xdr:cNvSpPr txBox="1"/>
      </xdr:nvSpPr>
      <xdr:spPr>
        <a:xfrm>
          <a:off x="16598900" y="130556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53339</xdr:rowOff>
    </xdr:from>
    <xdr:to>
      <xdr:col>82</xdr:col>
      <xdr:colOff>158750</xdr:colOff>
      <xdr:row>76</xdr:row>
      <xdr:rowOff>154939</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6459200" y="1308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75</xdr:row>
      <xdr:rowOff>146050</xdr:rowOff>
    </xdr:from>
    <xdr:to>
      <xdr:col>78</xdr:col>
      <xdr:colOff>69850</xdr:colOff>
      <xdr:row>75</xdr:row>
      <xdr:rowOff>168911</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a:off x="14782800" y="13004800"/>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110490</xdr:rowOff>
    </xdr:from>
    <xdr:to>
      <xdr:col>78</xdr:col>
      <xdr:colOff>120650</xdr:colOff>
      <xdr:row>76</xdr:row>
      <xdr:rowOff>40639</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5621000" y="12969240"/>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50817</xdr:rowOff>
    </xdr:from>
    <xdr:ext cx="7366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5290800" y="127381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75</xdr:row>
      <xdr:rowOff>146050</xdr:rowOff>
    </xdr:from>
    <xdr:to>
      <xdr:col>73</xdr:col>
      <xdr:colOff>180975</xdr:colOff>
      <xdr:row>76</xdr:row>
      <xdr:rowOff>35561</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flipV="1">
          <a:off x="13893800" y="13004800"/>
          <a:ext cx="889000" cy="60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11430</xdr:rowOff>
    </xdr:from>
    <xdr:to>
      <xdr:col>74</xdr:col>
      <xdr:colOff>31750</xdr:colOff>
      <xdr:row>75</xdr:row>
      <xdr:rowOff>113030</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4732000" y="12870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123207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4401800" y="12639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35561</xdr:rowOff>
    </xdr:from>
    <xdr:to>
      <xdr:col>69</xdr:col>
      <xdr:colOff>92075</xdr:colOff>
      <xdr:row>77</xdr:row>
      <xdr:rowOff>8889</xdr:rowOff>
    </xdr:to>
    <xdr:cxnSp macro="">
      <xdr:nvCxnSpPr>
        <xdr:cNvPr id="437" name="直線コネクタ 436">
          <a:extLst>
            <a:ext uri="{FF2B5EF4-FFF2-40B4-BE49-F238E27FC236}">
              <a16:creationId xmlns:a16="http://schemas.microsoft.com/office/drawing/2014/main" id="{00000000-0008-0000-0400-0000B5010000}"/>
            </a:ext>
          </a:extLst>
        </xdr:cNvPr>
        <xdr:cNvCxnSpPr/>
      </xdr:nvCxnSpPr>
      <xdr:spPr>
        <a:xfrm flipV="1">
          <a:off x="13004800" y="13065761"/>
          <a:ext cx="889000" cy="144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73</xdr:row>
      <xdr:rowOff>95250</xdr:rowOff>
    </xdr:from>
    <xdr:to>
      <xdr:col>69</xdr:col>
      <xdr:colOff>142875</xdr:colOff>
      <xdr:row>74</xdr:row>
      <xdr:rowOff>25400</xdr:rowOff>
    </xdr:to>
    <xdr:sp macro="" textlink="">
      <xdr:nvSpPr>
        <xdr:cNvPr id="438" name="フローチャート: 判断 437">
          <a:extLst>
            <a:ext uri="{FF2B5EF4-FFF2-40B4-BE49-F238E27FC236}">
              <a16:creationId xmlns:a16="http://schemas.microsoft.com/office/drawing/2014/main" id="{00000000-0008-0000-0400-0000B6010000}"/>
            </a:ext>
          </a:extLst>
        </xdr:cNvPr>
        <xdr:cNvSpPr/>
      </xdr:nvSpPr>
      <xdr:spPr>
        <a:xfrm>
          <a:off x="13843000" y="12611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72</xdr:row>
      <xdr:rowOff>35577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3512800" y="1237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87630</xdr:rowOff>
    </xdr:from>
    <xdr:to>
      <xdr:col>65</xdr:col>
      <xdr:colOff>53975</xdr:colOff>
      <xdr:row>76</xdr:row>
      <xdr:rowOff>17780</xdr:rowOff>
    </xdr:to>
    <xdr:sp macro="" textlink="">
      <xdr:nvSpPr>
        <xdr:cNvPr id="440" name="フローチャート: 判断 439">
          <a:extLst>
            <a:ext uri="{FF2B5EF4-FFF2-40B4-BE49-F238E27FC236}">
              <a16:creationId xmlns:a16="http://schemas.microsoft.com/office/drawing/2014/main" id="{00000000-0008-0000-0400-0000B8010000}"/>
            </a:ext>
          </a:extLst>
        </xdr:cNvPr>
        <xdr:cNvSpPr/>
      </xdr:nvSpPr>
      <xdr:spPr>
        <a:xfrm>
          <a:off x="12954000" y="12946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27957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623800" y="1271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6" name="テキスト ボックス 445">
          <a:extLst>
            <a:ext uri="{FF2B5EF4-FFF2-40B4-BE49-F238E27FC236}">
              <a16:creationId xmlns:a16="http://schemas.microsoft.com/office/drawing/2014/main" id="{00000000-0008-0000-0400-0000BE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75</xdr:row>
      <xdr:rowOff>64770</xdr:rowOff>
    </xdr:from>
    <xdr:to>
      <xdr:col>82</xdr:col>
      <xdr:colOff>158750</xdr:colOff>
      <xdr:row>75</xdr:row>
      <xdr:rowOff>166370</xdr:rowOff>
    </xdr:to>
    <xdr:sp macro="" textlink="">
      <xdr:nvSpPr>
        <xdr:cNvPr id="447" name="楕円 446">
          <a:extLst>
            <a:ext uri="{FF2B5EF4-FFF2-40B4-BE49-F238E27FC236}">
              <a16:creationId xmlns:a16="http://schemas.microsoft.com/office/drawing/2014/main" id="{00000000-0008-0000-0400-0000BF010000}"/>
            </a:ext>
          </a:extLst>
        </xdr:cNvPr>
        <xdr:cNvSpPr/>
      </xdr:nvSpPr>
      <xdr:spPr>
        <a:xfrm>
          <a:off x="16459200" y="12923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81297</xdr:rowOff>
    </xdr:from>
    <xdr:ext cx="762000" cy="259045"/>
    <xdr:sp macro="" textlink="">
      <xdr:nvSpPr>
        <xdr:cNvPr id="448" name="公債費以外該当値テキスト">
          <a:extLst>
            <a:ext uri="{FF2B5EF4-FFF2-40B4-BE49-F238E27FC236}">
              <a16:creationId xmlns:a16="http://schemas.microsoft.com/office/drawing/2014/main" id="{00000000-0008-0000-0400-0000C0010000}"/>
            </a:ext>
          </a:extLst>
        </xdr:cNvPr>
        <xdr:cNvSpPr txBox="1"/>
      </xdr:nvSpPr>
      <xdr:spPr>
        <a:xfrm>
          <a:off x="16598900" y="12768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75</xdr:row>
      <xdr:rowOff>118110</xdr:rowOff>
    </xdr:from>
    <xdr:to>
      <xdr:col>78</xdr:col>
      <xdr:colOff>120650</xdr:colOff>
      <xdr:row>76</xdr:row>
      <xdr:rowOff>48261</xdr:rowOff>
    </xdr:to>
    <xdr:sp macro="" textlink="">
      <xdr:nvSpPr>
        <xdr:cNvPr id="449" name="楕円 448">
          <a:extLst>
            <a:ext uri="{FF2B5EF4-FFF2-40B4-BE49-F238E27FC236}">
              <a16:creationId xmlns:a16="http://schemas.microsoft.com/office/drawing/2014/main" id="{00000000-0008-0000-0400-0000C1010000}"/>
            </a:ext>
          </a:extLst>
        </xdr:cNvPr>
        <xdr:cNvSpPr/>
      </xdr:nvSpPr>
      <xdr:spPr>
        <a:xfrm>
          <a:off x="15621000" y="1297686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33038</xdr:rowOff>
    </xdr:from>
    <xdr:ext cx="736600" cy="259045"/>
    <xdr:sp macro="" textlink="">
      <xdr:nvSpPr>
        <xdr:cNvPr id="450" name="テキスト ボックス 449">
          <a:extLst>
            <a:ext uri="{FF2B5EF4-FFF2-40B4-BE49-F238E27FC236}">
              <a16:creationId xmlns:a16="http://schemas.microsoft.com/office/drawing/2014/main" id="{00000000-0008-0000-0400-0000C2010000}"/>
            </a:ext>
          </a:extLst>
        </xdr:cNvPr>
        <xdr:cNvSpPr txBox="1"/>
      </xdr:nvSpPr>
      <xdr:spPr>
        <a:xfrm>
          <a:off x="15290800" y="130632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95250</xdr:rowOff>
    </xdr:from>
    <xdr:to>
      <xdr:col>74</xdr:col>
      <xdr:colOff>31750</xdr:colOff>
      <xdr:row>76</xdr:row>
      <xdr:rowOff>25400</xdr:rowOff>
    </xdr:to>
    <xdr:sp macro="" textlink="">
      <xdr:nvSpPr>
        <xdr:cNvPr id="451" name="楕円 450">
          <a:extLst>
            <a:ext uri="{FF2B5EF4-FFF2-40B4-BE49-F238E27FC236}">
              <a16:creationId xmlns:a16="http://schemas.microsoft.com/office/drawing/2014/main" id="{00000000-0008-0000-0400-0000C3010000}"/>
            </a:ext>
          </a:extLst>
        </xdr:cNvPr>
        <xdr:cNvSpPr/>
      </xdr:nvSpPr>
      <xdr:spPr>
        <a:xfrm>
          <a:off x="147320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10177</xdr:rowOff>
    </xdr:from>
    <xdr:ext cx="762000" cy="259045"/>
    <xdr:sp macro="" textlink="">
      <xdr:nvSpPr>
        <xdr:cNvPr id="452" name="テキスト ボックス 451">
          <a:extLst>
            <a:ext uri="{FF2B5EF4-FFF2-40B4-BE49-F238E27FC236}">
              <a16:creationId xmlns:a16="http://schemas.microsoft.com/office/drawing/2014/main" id="{00000000-0008-0000-0400-0000C4010000}"/>
            </a:ext>
          </a:extLst>
        </xdr:cNvPr>
        <xdr:cNvSpPr txBox="1"/>
      </xdr:nvSpPr>
      <xdr:spPr>
        <a:xfrm>
          <a:off x="14401800" y="1304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156211</xdr:rowOff>
    </xdr:from>
    <xdr:to>
      <xdr:col>69</xdr:col>
      <xdr:colOff>142875</xdr:colOff>
      <xdr:row>76</xdr:row>
      <xdr:rowOff>86361</xdr:rowOff>
    </xdr:to>
    <xdr:sp macro="" textlink="">
      <xdr:nvSpPr>
        <xdr:cNvPr id="453" name="楕円 452">
          <a:extLst>
            <a:ext uri="{FF2B5EF4-FFF2-40B4-BE49-F238E27FC236}">
              <a16:creationId xmlns:a16="http://schemas.microsoft.com/office/drawing/2014/main" id="{00000000-0008-0000-0400-0000C5010000}"/>
            </a:ext>
          </a:extLst>
        </xdr:cNvPr>
        <xdr:cNvSpPr/>
      </xdr:nvSpPr>
      <xdr:spPr>
        <a:xfrm>
          <a:off x="13843000" y="130149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71138</xdr:rowOff>
    </xdr:from>
    <xdr:ext cx="762000" cy="259045"/>
    <xdr:sp macro="" textlink="">
      <xdr:nvSpPr>
        <xdr:cNvPr id="454" name="テキスト ボックス 453">
          <a:extLst>
            <a:ext uri="{FF2B5EF4-FFF2-40B4-BE49-F238E27FC236}">
              <a16:creationId xmlns:a16="http://schemas.microsoft.com/office/drawing/2014/main" id="{00000000-0008-0000-0400-0000C6010000}"/>
            </a:ext>
          </a:extLst>
        </xdr:cNvPr>
        <xdr:cNvSpPr txBox="1"/>
      </xdr:nvSpPr>
      <xdr:spPr>
        <a:xfrm>
          <a:off x="13512800" y="131013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129539</xdr:rowOff>
    </xdr:from>
    <xdr:to>
      <xdr:col>65</xdr:col>
      <xdr:colOff>53975</xdr:colOff>
      <xdr:row>77</xdr:row>
      <xdr:rowOff>59689</xdr:rowOff>
    </xdr:to>
    <xdr:sp macro="" textlink="">
      <xdr:nvSpPr>
        <xdr:cNvPr id="455" name="楕円 454">
          <a:extLst>
            <a:ext uri="{FF2B5EF4-FFF2-40B4-BE49-F238E27FC236}">
              <a16:creationId xmlns:a16="http://schemas.microsoft.com/office/drawing/2014/main" id="{00000000-0008-0000-0400-0000C7010000}"/>
            </a:ext>
          </a:extLst>
        </xdr:cNvPr>
        <xdr:cNvSpPr/>
      </xdr:nvSpPr>
      <xdr:spPr>
        <a:xfrm>
          <a:off x="12954000" y="13159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44466</xdr:rowOff>
    </xdr:from>
    <xdr:ext cx="762000" cy="259045"/>
    <xdr:sp macro="" textlink="">
      <xdr:nvSpPr>
        <xdr:cNvPr id="456" name="テキスト ボックス 455">
          <a:extLst>
            <a:ext uri="{FF2B5EF4-FFF2-40B4-BE49-F238E27FC236}">
              <a16:creationId xmlns:a16="http://schemas.microsoft.com/office/drawing/2014/main" id="{00000000-0008-0000-0400-0000C8010000}"/>
            </a:ext>
          </a:extLst>
        </xdr:cNvPr>
        <xdr:cNvSpPr txBox="1"/>
      </xdr:nvSpPr>
      <xdr:spPr>
        <a:xfrm>
          <a:off x="12623800" y="13246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岐阜県可児市</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133803</xdr:rowOff>
    </xdr:from>
    <xdr:to>
      <xdr:col>33</xdr:col>
      <xdr:colOff>114300</xdr:colOff>
      <xdr:row>20</xdr:row>
      <xdr:rowOff>133803</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6104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163030</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150132</xdr:rowOff>
    </xdr:from>
    <xdr:to>
      <xdr:col>33</xdr:col>
      <xdr:colOff>114300</xdr:colOff>
      <xdr:row>18</xdr:row>
      <xdr:rowOff>150132</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2838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7909</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166461</xdr:rowOff>
    </xdr:from>
    <xdr:to>
      <xdr:col>33</xdr:col>
      <xdr:colOff>114300</xdr:colOff>
      <xdr:row>16</xdr:row>
      <xdr:rowOff>166461</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957286"/>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24238</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15</xdr:row>
      <xdr:rowOff>11339</xdr:rowOff>
    </xdr:from>
    <xdr:to>
      <xdr:col>33</xdr:col>
      <xdr:colOff>114300</xdr:colOff>
      <xdr:row>15</xdr:row>
      <xdr:rowOff>11339</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630714"/>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14</xdr:row>
      <xdr:rowOff>40566</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27668</xdr:rowOff>
    </xdr:from>
    <xdr:to>
      <xdr:col>33</xdr:col>
      <xdr:colOff>114300</xdr:colOff>
      <xdr:row>13</xdr:row>
      <xdr:rowOff>27668</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3041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56895</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43996</xdr:rowOff>
    </xdr:from>
    <xdr:to>
      <xdr:col>33</xdr:col>
      <xdr:colOff>114300</xdr:colOff>
      <xdr:row>11</xdr:row>
      <xdr:rowOff>43996</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977571"/>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73223</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5" name="テキスト ボックス 44">
          <a:extLst>
            <a:ext uri="{FF2B5EF4-FFF2-40B4-BE49-F238E27FC236}">
              <a16:creationId xmlns:a16="http://schemas.microsoft.com/office/drawing/2014/main" id="{00000000-0008-0000-0500-00002D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6" name="人口1人当たり決算額の推移グラフ枠130">
          <a:extLst>
            <a:ext uri="{FF2B5EF4-FFF2-40B4-BE49-F238E27FC236}">
              <a16:creationId xmlns:a16="http://schemas.microsoft.com/office/drawing/2014/main" id="{00000000-0008-0000-0500-00002E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170020</xdr:rowOff>
    </xdr:from>
    <xdr:to>
      <xdr:col>29</xdr:col>
      <xdr:colOff>127000</xdr:colOff>
      <xdr:row>19</xdr:row>
      <xdr:rowOff>52030</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flipV="1">
          <a:off x="5651500" y="2103595"/>
          <a:ext cx="0" cy="125361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24107</xdr:rowOff>
    </xdr:from>
    <xdr:ext cx="762000" cy="259045"/>
    <xdr:sp macro="" textlink="">
      <xdr:nvSpPr>
        <xdr:cNvPr id="48" name="人口1人当たり決算額の推移最小値テキスト130">
          <a:extLst>
            <a:ext uri="{FF2B5EF4-FFF2-40B4-BE49-F238E27FC236}">
              <a16:creationId xmlns:a16="http://schemas.microsoft.com/office/drawing/2014/main" id="{00000000-0008-0000-0500-000030000000}"/>
            </a:ext>
          </a:extLst>
        </xdr:cNvPr>
        <xdr:cNvSpPr txBox="1"/>
      </xdr:nvSpPr>
      <xdr:spPr>
        <a:xfrm>
          <a:off x="5740400" y="33292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55,508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52030</xdr:rowOff>
    </xdr:from>
    <xdr:to>
      <xdr:col>30</xdr:col>
      <xdr:colOff>25400</xdr:colOff>
      <xdr:row>19</xdr:row>
      <xdr:rowOff>52030</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335720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84947</xdr:rowOff>
    </xdr:from>
    <xdr:ext cx="762000" cy="259045"/>
    <xdr:sp macro="" textlink="">
      <xdr:nvSpPr>
        <xdr:cNvPr id="50" name="人口1人当たり決算額の推移最大値テキスト130">
          <a:extLst>
            <a:ext uri="{FF2B5EF4-FFF2-40B4-BE49-F238E27FC236}">
              <a16:creationId xmlns:a16="http://schemas.microsoft.com/office/drawing/2014/main" id="{00000000-0008-0000-0500-000032000000}"/>
            </a:ext>
          </a:extLst>
        </xdr:cNvPr>
        <xdr:cNvSpPr txBox="1"/>
      </xdr:nvSpPr>
      <xdr:spPr>
        <a:xfrm>
          <a:off x="5740400" y="18470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132,282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170020</xdr:rowOff>
    </xdr:from>
    <xdr:to>
      <xdr:col>30</xdr:col>
      <xdr:colOff>25400</xdr:colOff>
      <xdr:row>11</xdr:row>
      <xdr:rowOff>170020</xdr:rowOff>
    </xdr:to>
    <xdr:cxnSp macro="">
      <xdr:nvCxnSpPr>
        <xdr:cNvPr id="51" name="直線コネクタ 50">
          <a:extLst>
            <a:ext uri="{FF2B5EF4-FFF2-40B4-BE49-F238E27FC236}">
              <a16:creationId xmlns:a16="http://schemas.microsoft.com/office/drawing/2014/main" id="{00000000-0008-0000-0500-000033000000}"/>
            </a:ext>
          </a:extLst>
        </xdr:cNvPr>
        <xdr:cNvCxnSpPr/>
      </xdr:nvCxnSpPr>
      <xdr:spPr bwMode="auto">
        <a:xfrm>
          <a:off x="5562600" y="210359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19</xdr:row>
      <xdr:rowOff>10686</xdr:rowOff>
    </xdr:from>
    <xdr:to>
      <xdr:col>29</xdr:col>
      <xdr:colOff>127000</xdr:colOff>
      <xdr:row>19</xdr:row>
      <xdr:rowOff>86042</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5003800" y="3315861"/>
          <a:ext cx="647700" cy="7535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1967</xdr:rowOff>
    </xdr:from>
    <xdr:ext cx="762000" cy="259045"/>
    <xdr:sp macro="" textlink="">
      <xdr:nvSpPr>
        <xdr:cNvPr id="53" name="人口1人当たり決算額の推移平均値テキスト130">
          <a:extLst>
            <a:ext uri="{FF2B5EF4-FFF2-40B4-BE49-F238E27FC236}">
              <a16:creationId xmlns:a16="http://schemas.microsoft.com/office/drawing/2014/main" id="{00000000-0008-0000-0500-000035000000}"/>
            </a:ext>
          </a:extLst>
        </xdr:cNvPr>
        <xdr:cNvSpPr txBox="1"/>
      </xdr:nvSpPr>
      <xdr:spPr>
        <a:xfrm>
          <a:off x="5740400" y="262134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156890</xdr:rowOff>
    </xdr:from>
    <xdr:to>
      <xdr:col>29</xdr:col>
      <xdr:colOff>177800</xdr:colOff>
      <xdr:row>16</xdr:row>
      <xdr:rowOff>87040</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5600700" y="277626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86042</xdr:rowOff>
    </xdr:from>
    <xdr:to>
      <xdr:col>26</xdr:col>
      <xdr:colOff>50800</xdr:colOff>
      <xdr:row>19</xdr:row>
      <xdr:rowOff>101212</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4305300" y="3391217"/>
          <a:ext cx="698500" cy="1517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89404</xdr:rowOff>
    </xdr:from>
    <xdr:to>
      <xdr:col>26</xdr:col>
      <xdr:colOff>101600</xdr:colOff>
      <xdr:row>17</xdr:row>
      <xdr:rowOff>19554</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953000" y="28802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29731</xdr:rowOff>
    </xdr:from>
    <xdr:ext cx="7366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4622800" y="26491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94909</xdr:rowOff>
    </xdr:from>
    <xdr:to>
      <xdr:col>22</xdr:col>
      <xdr:colOff>114300</xdr:colOff>
      <xdr:row>19</xdr:row>
      <xdr:rowOff>101212</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a:off x="3606800" y="3400084"/>
          <a:ext cx="698500" cy="63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16</xdr:row>
      <xdr:rowOff>119351</xdr:rowOff>
    </xdr:from>
    <xdr:to>
      <xdr:col>22</xdr:col>
      <xdr:colOff>165100</xdr:colOff>
      <xdr:row>17</xdr:row>
      <xdr:rowOff>49501</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4254500" y="291017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59678</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924300" y="2679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79854</xdr:rowOff>
    </xdr:from>
    <xdr:to>
      <xdr:col>18</xdr:col>
      <xdr:colOff>177800</xdr:colOff>
      <xdr:row>19</xdr:row>
      <xdr:rowOff>94909</xdr:rowOff>
    </xdr:to>
    <xdr:cxnSp macro="">
      <xdr:nvCxnSpPr>
        <xdr:cNvPr id="61" name="直線コネクタ 60">
          <a:extLst>
            <a:ext uri="{FF2B5EF4-FFF2-40B4-BE49-F238E27FC236}">
              <a16:creationId xmlns:a16="http://schemas.microsoft.com/office/drawing/2014/main" id="{00000000-0008-0000-0500-00003D000000}"/>
            </a:ext>
          </a:extLst>
        </xdr:cNvPr>
        <xdr:cNvCxnSpPr/>
      </xdr:nvCxnSpPr>
      <xdr:spPr bwMode="auto">
        <a:xfrm>
          <a:off x="2908300" y="3385029"/>
          <a:ext cx="698500" cy="150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131908</xdr:rowOff>
    </xdr:from>
    <xdr:to>
      <xdr:col>19</xdr:col>
      <xdr:colOff>38100</xdr:colOff>
      <xdr:row>17</xdr:row>
      <xdr:rowOff>62058</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3556000" y="29227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72235</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3225800" y="2691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156058</xdr:rowOff>
    </xdr:from>
    <xdr:to>
      <xdr:col>15</xdr:col>
      <xdr:colOff>101600</xdr:colOff>
      <xdr:row>17</xdr:row>
      <xdr:rowOff>86208</xdr:rowOff>
    </xdr:to>
    <xdr:sp macro="" textlink="">
      <xdr:nvSpPr>
        <xdr:cNvPr id="64" name="フローチャート: 判断 63">
          <a:extLst>
            <a:ext uri="{FF2B5EF4-FFF2-40B4-BE49-F238E27FC236}">
              <a16:creationId xmlns:a16="http://schemas.microsoft.com/office/drawing/2014/main" id="{00000000-0008-0000-0500-000040000000}"/>
            </a:ext>
          </a:extLst>
        </xdr:cNvPr>
        <xdr:cNvSpPr/>
      </xdr:nvSpPr>
      <xdr:spPr bwMode="auto">
        <a:xfrm>
          <a:off x="2857500" y="294688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96385</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2527300" y="27157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77,526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131336</xdr:rowOff>
    </xdr:from>
    <xdr:to>
      <xdr:col>29</xdr:col>
      <xdr:colOff>177800</xdr:colOff>
      <xdr:row>19</xdr:row>
      <xdr:rowOff>61486</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5600700" y="326506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39913</xdr:rowOff>
    </xdr:from>
    <xdr:ext cx="762000" cy="259045"/>
    <xdr:sp macro="" textlink="">
      <xdr:nvSpPr>
        <xdr:cNvPr id="72" name="人口1人当たり決算額の推移該当値テキスト130">
          <a:extLst>
            <a:ext uri="{FF2B5EF4-FFF2-40B4-BE49-F238E27FC236}">
              <a16:creationId xmlns:a16="http://schemas.microsoft.com/office/drawing/2014/main" id="{00000000-0008-0000-0500-000048000000}"/>
            </a:ext>
          </a:extLst>
        </xdr:cNvPr>
        <xdr:cNvSpPr txBox="1"/>
      </xdr:nvSpPr>
      <xdr:spPr>
        <a:xfrm>
          <a:off x="5740400" y="3173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19</xdr:row>
      <xdr:rowOff>35242</xdr:rowOff>
    </xdr:from>
    <xdr:to>
      <xdr:col>26</xdr:col>
      <xdr:colOff>101600</xdr:colOff>
      <xdr:row>19</xdr:row>
      <xdr:rowOff>136842</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953000" y="334041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121619</xdr:rowOff>
    </xdr:from>
    <xdr:ext cx="7366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4622800" y="342679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19</xdr:row>
      <xdr:rowOff>50412</xdr:rowOff>
    </xdr:from>
    <xdr:to>
      <xdr:col>22</xdr:col>
      <xdr:colOff>165100</xdr:colOff>
      <xdr:row>19</xdr:row>
      <xdr:rowOff>152012</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4254500" y="33555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136789</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924300" y="34419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19</xdr:row>
      <xdr:rowOff>44109</xdr:rowOff>
    </xdr:from>
    <xdr:to>
      <xdr:col>19</xdr:col>
      <xdr:colOff>38100</xdr:colOff>
      <xdr:row>19</xdr:row>
      <xdr:rowOff>145709</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3556000" y="334928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130486</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3225800" y="3435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29054</xdr:rowOff>
    </xdr:from>
    <xdr:to>
      <xdr:col>15</xdr:col>
      <xdr:colOff>101600</xdr:colOff>
      <xdr:row>19</xdr:row>
      <xdr:rowOff>130654</xdr:rowOff>
    </xdr:to>
    <xdr:sp macro="" textlink="">
      <xdr:nvSpPr>
        <xdr:cNvPr id="79" name="楕円 78">
          <a:extLst>
            <a:ext uri="{FF2B5EF4-FFF2-40B4-BE49-F238E27FC236}">
              <a16:creationId xmlns:a16="http://schemas.microsoft.com/office/drawing/2014/main" id="{00000000-0008-0000-0500-00004F000000}"/>
            </a:ext>
          </a:extLst>
        </xdr:cNvPr>
        <xdr:cNvSpPr/>
      </xdr:nvSpPr>
      <xdr:spPr bwMode="auto">
        <a:xfrm>
          <a:off x="2857500" y="33342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115431</xdr:rowOff>
    </xdr:from>
    <xdr:ext cx="762000" cy="259045"/>
    <xdr:sp macro="" textlink="">
      <xdr:nvSpPr>
        <xdr:cNvPr id="80" name="テキスト ボックス 79">
          <a:extLst>
            <a:ext uri="{FF2B5EF4-FFF2-40B4-BE49-F238E27FC236}">
              <a16:creationId xmlns:a16="http://schemas.microsoft.com/office/drawing/2014/main" id="{00000000-0008-0000-0500-000050000000}"/>
            </a:ext>
          </a:extLst>
        </xdr:cNvPr>
        <xdr:cNvSpPr txBox="1"/>
      </xdr:nvSpPr>
      <xdr:spPr>
        <a:xfrm>
          <a:off x="2527300" y="3420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2" name="角丸四角形 81">
          <a:extLst>
            <a:ext uri="{FF2B5EF4-FFF2-40B4-BE49-F238E27FC236}">
              <a16:creationId xmlns:a16="http://schemas.microsoft.com/office/drawing/2014/main" id="{00000000-0008-0000-0500-000052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1" name="楕円 90">
          <a:extLst>
            <a:ext uri="{FF2B5EF4-FFF2-40B4-BE49-F238E27FC236}">
              <a16:creationId xmlns:a16="http://schemas.microsoft.com/office/drawing/2014/main" id="{00000000-0008-0000-0500-00005B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2" name="フローチャート: 判断 91">
          <a:extLst>
            <a:ext uri="{FF2B5EF4-FFF2-40B4-BE49-F238E27FC236}">
              <a16:creationId xmlns:a16="http://schemas.microsoft.com/office/drawing/2014/main" id="{00000000-0008-0000-0500-00005C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3" name="正方形/長方形 92">
          <a:extLst>
            <a:ext uri="{FF2B5EF4-FFF2-40B4-BE49-F238E27FC236}">
              <a16:creationId xmlns:a16="http://schemas.microsoft.com/office/drawing/2014/main" id="{00000000-0008-0000-0500-00005D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159657</xdr:rowOff>
    </xdr:from>
    <xdr:to>
      <xdr:col>33</xdr:col>
      <xdr:colOff>114300</xdr:colOff>
      <xdr:row>37</xdr:row>
      <xdr:rowOff>159657</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6" name="テキスト ボックス 105">
          <a:extLst>
            <a:ext uri="{FF2B5EF4-FFF2-40B4-BE49-F238E27FC236}">
              <a16:creationId xmlns:a16="http://schemas.microsoft.com/office/drawing/2014/main" id="{00000000-0008-0000-0500-00006A000000}"/>
            </a:ext>
          </a:extLst>
        </xdr:cNvPr>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8" name="テキスト ボックス 107">
          <a:extLst>
            <a:ext uri="{FF2B5EF4-FFF2-40B4-BE49-F238E27FC236}">
              <a16:creationId xmlns:a16="http://schemas.microsoft.com/office/drawing/2014/main" id="{00000000-0008-0000-0500-00006C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9" name="人口1人当たり決算額の推移グラフ枠445">
          <a:extLst>
            <a:ext uri="{FF2B5EF4-FFF2-40B4-BE49-F238E27FC236}">
              <a16:creationId xmlns:a16="http://schemas.microsoft.com/office/drawing/2014/main" id="{00000000-0008-0000-0500-00006D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124420</xdr:rowOff>
    </xdr:from>
    <xdr:to>
      <xdr:col>29</xdr:col>
      <xdr:colOff>127000</xdr:colOff>
      <xdr:row>37</xdr:row>
      <xdr:rowOff>329736</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flipV="1">
          <a:off x="5651500" y="6048970"/>
          <a:ext cx="0" cy="140546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339913</xdr:rowOff>
    </xdr:from>
    <xdr:ext cx="762000" cy="259045"/>
    <xdr:sp macro="" textlink="">
      <xdr:nvSpPr>
        <xdr:cNvPr id="111" name="人口1人当たり決算額の推移最小値テキスト445">
          <a:extLst>
            <a:ext uri="{FF2B5EF4-FFF2-40B4-BE49-F238E27FC236}">
              <a16:creationId xmlns:a16="http://schemas.microsoft.com/office/drawing/2014/main" id="{00000000-0008-0000-0500-00006F000000}"/>
            </a:ext>
          </a:extLst>
        </xdr:cNvPr>
        <xdr:cNvSpPr txBox="1"/>
      </xdr:nvSpPr>
      <xdr:spPr>
        <a:xfrm>
          <a:off x="5740400" y="74646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329736</xdr:rowOff>
    </xdr:from>
    <xdr:to>
      <xdr:col>30</xdr:col>
      <xdr:colOff>25400</xdr:colOff>
      <xdr:row>37</xdr:row>
      <xdr:rowOff>329736</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a:off x="5562600" y="745443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39347</xdr:rowOff>
    </xdr:from>
    <xdr:ext cx="762000" cy="259045"/>
    <xdr:sp macro="" textlink="">
      <xdr:nvSpPr>
        <xdr:cNvPr id="113" name="人口1人当たり決算額の推移最大値テキスト445">
          <a:extLst>
            <a:ext uri="{FF2B5EF4-FFF2-40B4-BE49-F238E27FC236}">
              <a16:creationId xmlns:a16="http://schemas.microsoft.com/office/drawing/2014/main" id="{00000000-0008-0000-0500-000071000000}"/>
            </a:ext>
          </a:extLst>
        </xdr:cNvPr>
        <xdr:cNvSpPr txBox="1"/>
      </xdr:nvSpPr>
      <xdr:spPr>
        <a:xfrm>
          <a:off x="5740400" y="5792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37,829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124420</xdr:rowOff>
    </xdr:from>
    <xdr:to>
      <xdr:col>30</xdr:col>
      <xdr:colOff>25400</xdr:colOff>
      <xdr:row>33</xdr:row>
      <xdr:rowOff>124420</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5562600" y="60489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260045</xdr:rowOff>
    </xdr:from>
    <xdr:to>
      <xdr:col>29</xdr:col>
      <xdr:colOff>127000</xdr:colOff>
      <xdr:row>37</xdr:row>
      <xdr:rowOff>329736</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a:off x="5003800" y="7384745"/>
          <a:ext cx="647700" cy="6969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314567</xdr:rowOff>
    </xdr:from>
    <xdr:ext cx="762000" cy="259045"/>
    <xdr:sp macro="" textlink="">
      <xdr:nvSpPr>
        <xdr:cNvPr id="116" name="人口1人当たり決算額の推移平均値テキスト445">
          <a:extLst>
            <a:ext uri="{FF2B5EF4-FFF2-40B4-BE49-F238E27FC236}">
              <a16:creationId xmlns:a16="http://schemas.microsoft.com/office/drawing/2014/main" id="{00000000-0008-0000-0500-000074000000}"/>
            </a:ext>
          </a:extLst>
        </xdr:cNvPr>
        <xdr:cNvSpPr txBox="1"/>
      </xdr:nvSpPr>
      <xdr:spPr>
        <a:xfrm>
          <a:off x="5740400" y="65820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126590</xdr:rowOff>
    </xdr:from>
    <xdr:to>
      <xdr:col>29</xdr:col>
      <xdr:colOff>177800</xdr:colOff>
      <xdr:row>35</xdr:row>
      <xdr:rowOff>228190</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bwMode="auto">
        <a:xfrm>
          <a:off x="5600700" y="67369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227160</xdr:rowOff>
    </xdr:from>
    <xdr:to>
      <xdr:col>26</xdr:col>
      <xdr:colOff>50800</xdr:colOff>
      <xdr:row>37</xdr:row>
      <xdr:rowOff>260045</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a:off x="4305300" y="7351860"/>
          <a:ext cx="698500" cy="3288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116695</xdr:rowOff>
    </xdr:from>
    <xdr:to>
      <xdr:col>26</xdr:col>
      <xdr:colOff>101600</xdr:colOff>
      <xdr:row>35</xdr:row>
      <xdr:rowOff>218295</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4953000" y="672704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228472</xdr:rowOff>
    </xdr:from>
    <xdr:ext cx="7366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4622800" y="64959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138920</xdr:rowOff>
    </xdr:from>
    <xdr:to>
      <xdr:col>22</xdr:col>
      <xdr:colOff>114300</xdr:colOff>
      <xdr:row>37</xdr:row>
      <xdr:rowOff>227160</xdr:rowOff>
    </xdr:to>
    <xdr:cxnSp macro="">
      <xdr:nvCxnSpPr>
        <xdr:cNvPr id="121" name="直線コネクタ 120">
          <a:extLst>
            <a:ext uri="{FF2B5EF4-FFF2-40B4-BE49-F238E27FC236}">
              <a16:creationId xmlns:a16="http://schemas.microsoft.com/office/drawing/2014/main" id="{00000000-0008-0000-0500-000079000000}"/>
            </a:ext>
          </a:extLst>
        </xdr:cNvPr>
        <xdr:cNvCxnSpPr/>
      </xdr:nvCxnSpPr>
      <xdr:spPr bwMode="auto">
        <a:xfrm>
          <a:off x="3606800" y="7263620"/>
          <a:ext cx="698500" cy="882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124500</xdr:rowOff>
    </xdr:from>
    <xdr:to>
      <xdr:col>22</xdr:col>
      <xdr:colOff>165100</xdr:colOff>
      <xdr:row>35</xdr:row>
      <xdr:rowOff>226100</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bwMode="auto">
        <a:xfrm>
          <a:off x="4254500" y="673485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236277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3924300" y="650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130397</xdr:rowOff>
    </xdr:from>
    <xdr:to>
      <xdr:col>18</xdr:col>
      <xdr:colOff>177800</xdr:colOff>
      <xdr:row>37</xdr:row>
      <xdr:rowOff>138920</xdr:rowOff>
    </xdr:to>
    <xdr:cxnSp macro="">
      <xdr:nvCxnSpPr>
        <xdr:cNvPr id="124" name="直線コネクタ 123">
          <a:extLst>
            <a:ext uri="{FF2B5EF4-FFF2-40B4-BE49-F238E27FC236}">
              <a16:creationId xmlns:a16="http://schemas.microsoft.com/office/drawing/2014/main" id="{00000000-0008-0000-0500-00007C000000}"/>
            </a:ext>
          </a:extLst>
        </xdr:cNvPr>
        <xdr:cNvCxnSpPr/>
      </xdr:nvCxnSpPr>
      <xdr:spPr bwMode="auto">
        <a:xfrm>
          <a:off x="2908300" y="7255097"/>
          <a:ext cx="698500" cy="852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137988</xdr:rowOff>
    </xdr:from>
    <xdr:to>
      <xdr:col>19</xdr:col>
      <xdr:colOff>38100</xdr:colOff>
      <xdr:row>35</xdr:row>
      <xdr:rowOff>239588</xdr:rowOff>
    </xdr:to>
    <xdr:sp macro="" textlink="">
      <xdr:nvSpPr>
        <xdr:cNvPr id="125" name="フローチャート: 判断 124">
          <a:extLst>
            <a:ext uri="{FF2B5EF4-FFF2-40B4-BE49-F238E27FC236}">
              <a16:creationId xmlns:a16="http://schemas.microsoft.com/office/drawing/2014/main" id="{00000000-0008-0000-0500-00007D000000}"/>
            </a:ext>
          </a:extLst>
        </xdr:cNvPr>
        <xdr:cNvSpPr/>
      </xdr:nvSpPr>
      <xdr:spPr bwMode="auto">
        <a:xfrm>
          <a:off x="3556000" y="674833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249765</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225800" y="6517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196084</xdr:rowOff>
    </xdr:from>
    <xdr:to>
      <xdr:col>15</xdr:col>
      <xdr:colOff>101600</xdr:colOff>
      <xdr:row>35</xdr:row>
      <xdr:rowOff>297684</xdr:rowOff>
    </xdr:to>
    <xdr:sp macro="" textlink="">
      <xdr:nvSpPr>
        <xdr:cNvPr id="127" name="フローチャート: 判断 126">
          <a:extLst>
            <a:ext uri="{FF2B5EF4-FFF2-40B4-BE49-F238E27FC236}">
              <a16:creationId xmlns:a16="http://schemas.microsoft.com/office/drawing/2014/main" id="{00000000-0008-0000-0500-00007F000000}"/>
            </a:ext>
          </a:extLst>
        </xdr:cNvPr>
        <xdr:cNvSpPr/>
      </xdr:nvSpPr>
      <xdr:spPr bwMode="auto">
        <a:xfrm>
          <a:off x="2857500" y="680643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307861</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527300" y="65753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278936</xdr:rowOff>
    </xdr:from>
    <xdr:to>
      <xdr:col>29</xdr:col>
      <xdr:colOff>177800</xdr:colOff>
      <xdr:row>38</xdr:row>
      <xdr:rowOff>37636</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5600700" y="740363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37</xdr:row>
      <xdr:rowOff>187513</xdr:rowOff>
    </xdr:from>
    <xdr:ext cx="762000" cy="259045"/>
    <xdr:sp macro="" textlink="">
      <xdr:nvSpPr>
        <xdr:cNvPr id="135" name="人口1人当たり決算額の推移該当値テキスト445">
          <a:extLst>
            <a:ext uri="{FF2B5EF4-FFF2-40B4-BE49-F238E27FC236}">
              <a16:creationId xmlns:a16="http://schemas.microsoft.com/office/drawing/2014/main" id="{00000000-0008-0000-0500-000087000000}"/>
            </a:ext>
          </a:extLst>
        </xdr:cNvPr>
        <xdr:cNvSpPr txBox="1"/>
      </xdr:nvSpPr>
      <xdr:spPr>
        <a:xfrm>
          <a:off x="5740400" y="7312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209245</xdr:rowOff>
    </xdr:from>
    <xdr:to>
      <xdr:col>26</xdr:col>
      <xdr:colOff>101600</xdr:colOff>
      <xdr:row>37</xdr:row>
      <xdr:rowOff>310845</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4953000" y="733394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295622</xdr:rowOff>
    </xdr:from>
    <xdr:ext cx="7366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4622800" y="74203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37</xdr:row>
      <xdr:rowOff>176360</xdr:rowOff>
    </xdr:from>
    <xdr:to>
      <xdr:col>22</xdr:col>
      <xdr:colOff>165100</xdr:colOff>
      <xdr:row>37</xdr:row>
      <xdr:rowOff>277960</xdr:rowOff>
    </xdr:to>
    <xdr:sp macro="" textlink="">
      <xdr:nvSpPr>
        <xdr:cNvPr id="138" name="楕円 137">
          <a:extLst>
            <a:ext uri="{FF2B5EF4-FFF2-40B4-BE49-F238E27FC236}">
              <a16:creationId xmlns:a16="http://schemas.microsoft.com/office/drawing/2014/main" id="{00000000-0008-0000-0500-00008A000000}"/>
            </a:ext>
          </a:extLst>
        </xdr:cNvPr>
        <xdr:cNvSpPr/>
      </xdr:nvSpPr>
      <xdr:spPr bwMode="auto">
        <a:xfrm>
          <a:off x="4254500" y="73010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262737</xdr:rowOff>
    </xdr:from>
    <xdr:ext cx="762000" cy="259045"/>
    <xdr:sp macro=""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3924300" y="7387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37</xdr:row>
      <xdr:rowOff>88120</xdr:rowOff>
    </xdr:from>
    <xdr:to>
      <xdr:col>19</xdr:col>
      <xdr:colOff>38100</xdr:colOff>
      <xdr:row>37</xdr:row>
      <xdr:rowOff>189720</xdr:rowOff>
    </xdr:to>
    <xdr:sp macro="" textlink="">
      <xdr:nvSpPr>
        <xdr:cNvPr id="140" name="楕円 139">
          <a:extLst>
            <a:ext uri="{FF2B5EF4-FFF2-40B4-BE49-F238E27FC236}">
              <a16:creationId xmlns:a16="http://schemas.microsoft.com/office/drawing/2014/main" id="{00000000-0008-0000-0500-00008C000000}"/>
            </a:ext>
          </a:extLst>
        </xdr:cNvPr>
        <xdr:cNvSpPr/>
      </xdr:nvSpPr>
      <xdr:spPr bwMode="auto">
        <a:xfrm>
          <a:off x="3556000" y="72128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174497</xdr:rowOff>
    </xdr:from>
    <xdr:ext cx="762000" cy="259045"/>
    <xdr:sp macro="" textlink="">
      <xdr:nvSpPr>
        <xdr:cNvPr id="141" name="テキスト ボックス 140">
          <a:extLst>
            <a:ext uri="{FF2B5EF4-FFF2-40B4-BE49-F238E27FC236}">
              <a16:creationId xmlns:a16="http://schemas.microsoft.com/office/drawing/2014/main" id="{00000000-0008-0000-0500-00008D000000}"/>
            </a:ext>
          </a:extLst>
        </xdr:cNvPr>
        <xdr:cNvSpPr txBox="1"/>
      </xdr:nvSpPr>
      <xdr:spPr>
        <a:xfrm>
          <a:off x="3225800" y="7299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79597</xdr:rowOff>
    </xdr:from>
    <xdr:to>
      <xdr:col>15</xdr:col>
      <xdr:colOff>101600</xdr:colOff>
      <xdr:row>37</xdr:row>
      <xdr:rowOff>181197</xdr:rowOff>
    </xdr:to>
    <xdr:sp macro="" textlink="">
      <xdr:nvSpPr>
        <xdr:cNvPr id="142" name="楕円 141">
          <a:extLst>
            <a:ext uri="{FF2B5EF4-FFF2-40B4-BE49-F238E27FC236}">
              <a16:creationId xmlns:a16="http://schemas.microsoft.com/office/drawing/2014/main" id="{00000000-0008-0000-0500-00008E000000}"/>
            </a:ext>
          </a:extLst>
        </xdr:cNvPr>
        <xdr:cNvSpPr/>
      </xdr:nvSpPr>
      <xdr:spPr bwMode="auto">
        <a:xfrm>
          <a:off x="2857500" y="72042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165974</xdr:rowOff>
    </xdr:from>
    <xdr:ext cx="762000" cy="259045"/>
    <xdr:sp macro="" textlink="">
      <xdr:nvSpPr>
        <xdr:cNvPr id="143" name="テキスト ボックス 142">
          <a:extLst>
            <a:ext uri="{FF2B5EF4-FFF2-40B4-BE49-F238E27FC236}">
              <a16:creationId xmlns:a16="http://schemas.microsoft.com/office/drawing/2014/main" id="{00000000-0008-0000-0500-00008F000000}"/>
            </a:ext>
          </a:extLst>
        </xdr:cNvPr>
        <xdr:cNvSpPr txBox="1"/>
      </xdr:nvSpPr>
      <xdr:spPr>
        <a:xfrm>
          <a:off x="2527300" y="72906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岐阜県可児市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99,779
90,662
87.57
43,450,852
40,277,640
2,876,285
21,457,633
19,760,941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11929</xdr:rowOff>
    </xdr:from>
    <xdr:to>
      <xdr:col>24</xdr:col>
      <xdr:colOff>62865</xdr:colOff>
      <xdr:row>38</xdr:row>
      <xdr:rowOff>112333</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326879"/>
          <a:ext cx="1270" cy="13005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116160</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631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49,676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112333</xdr:rowOff>
    </xdr:from>
    <xdr:to>
      <xdr:col>24</xdr:col>
      <xdr:colOff>152400</xdr:colOff>
      <xdr:row>38</xdr:row>
      <xdr:rowOff>112333</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627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130056</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51021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129,325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31</xdr:row>
      <xdr:rowOff>11929</xdr:rowOff>
    </xdr:from>
    <xdr:to>
      <xdr:col>24</xdr:col>
      <xdr:colOff>152400</xdr:colOff>
      <xdr:row>31</xdr:row>
      <xdr:rowOff>11929</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32687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112333</xdr:rowOff>
    </xdr:from>
    <xdr:to>
      <xdr:col>24</xdr:col>
      <xdr:colOff>63500</xdr:colOff>
      <xdr:row>39</xdr:row>
      <xdr:rowOff>5462</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6627433"/>
          <a:ext cx="838200" cy="645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93065</xdr:rowOff>
    </xdr:from>
    <xdr:ext cx="534377"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592236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70188</xdr:rowOff>
    </xdr:from>
    <xdr:to>
      <xdr:col>24</xdr:col>
      <xdr:colOff>114300</xdr:colOff>
      <xdr:row>36</xdr:row>
      <xdr:rowOff>338</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0709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5462</xdr:rowOff>
    </xdr:from>
    <xdr:to>
      <xdr:col>19</xdr:col>
      <xdr:colOff>177800</xdr:colOff>
      <xdr:row>39</xdr:row>
      <xdr:rowOff>8761</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908300" y="6692012"/>
          <a:ext cx="889000" cy="3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10131</xdr:rowOff>
    </xdr:from>
    <xdr:to>
      <xdr:col>20</xdr:col>
      <xdr:colOff>38100</xdr:colOff>
      <xdr:row>36</xdr:row>
      <xdr:rowOff>111731</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1823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128258</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5957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39</xdr:row>
      <xdr:rowOff>8761</xdr:rowOff>
    </xdr:from>
    <xdr:to>
      <xdr:col>15</xdr:col>
      <xdr:colOff>50800</xdr:colOff>
      <xdr:row>39</xdr:row>
      <xdr:rowOff>13823</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695311"/>
          <a:ext cx="889000" cy="50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16254</xdr:rowOff>
    </xdr:from>
    <xdr:to>
      <xdr:col>15</xdr:col>
      <xdr:colOff>101600</xdr:colOff>
      <xdr:row>36</xdr:row>
      <xdr:rowOff>117854</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1884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134381</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5963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73,449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39</xdr:row>
      <xdr:rowOff>2981</xdr:rowOff>
    </xdr:from>
    <xdr:to>
      <xdr:col>10</xdr:col>
      <xdr:colOff>114300</xdr:colOff>
      <xdr:row>39</xdr:row>
      <xdr:rowOff>13823</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a:off x="1130300" y="6689531"/>
          <a:ext cx="889000" cy="10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34281</xdr:rowOff>
    </xdr:from>
    <xdr:to>
      <xdr:col>10</xdr:col>
      <xdr:colOff>165100</xdr:colOff>
      <xdr:row>36</xdr:row>
      <xdr:rowOff>135881</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206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152408</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5981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62823</xdr:rowOff>
    </xdr:from>
    <xdr:to>
      <xdr:col>6</xdr:col>
      <xdr:colOff>38100</xdr:colOff>
      <xdr:row>36</xdr:row>
      <xdr:rowOff>164423</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235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9500</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010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61533</xdr:rowOff>
    </xdr:from>
    <xdr:to>
      <xdr:col>24</xdr:col>
      <xdr:colOff>114300</xdr:colOff>
      <xdr:row>38</xdr:row>
      <xdr:rowOff>163133</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576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147910</xdr:rowOff>
    </xdr:from>
    <xdr:ext cx="534377"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491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126112</xdr:rowOff>
    </xdr:from>
    <xdr:to>
      <xdr:col>20</xdr:col>
      <xdr:colOff>38100</xdr:colOff>
      <xdr:row>39</xdr:row>
      <xdr:rowOff>56262</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641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39</xdr:row>
      <xdr:rowOff>47389</xdr:rowOff>
    </xdr:from>
    <xdr:ext cx="534377"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530111" y="6733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129411</xdr:rowOff>
    </xdr:from>
    <xdr:to>
      <xdr:col>15</xdr:col>
      <xdr:colOff>101600</xdr:colOff>
      <xdr:row>39</xdr:row>
      <xdr:rowOff>59561</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6445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39</xdr:row>
      <xdr:rowOff>50688</xdr:rowOff>
    </xdr:from>
    <xdr:ext cx="534377"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41111" y="67372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38</xdr:row>
      <xdr:rowOff>134473</xdr:rowOff>
    </xdr:from>
    <xdr:to>
      <xdr:col>10</xdr:col>
      <xdr:colOff>165100</xdr:colOff>
      <xdr:row>39</xdr:row>
      <xdr:rowOff>64623</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6495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39</xdr:row>
      <xdr:rowOff>55750</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6742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38</xdr:row>
      <xdr:rowOff>123631</xdr:rowOff>
    </xdr:from>
    <xdr:to>
      <xdr:col>6</xdr:col>
      <xdr:colOff>38100</xdr:colOff>
      <xdr:row>39</xdr:row>
      <xdr:rowOff>53781</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6387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39</xdr:row>
      <xdr:rowOff>44908</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67314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80,705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128105</xdr:rowOff>
    </xdr:from>
    <xdr:ext cx="53129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230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144434</xdr:rowOff>
    </xdr:from>
    <xdr:ext cx="53129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230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54</xdr:row>
      <xdr:rowOff>160762</xdr:rowOff>
    </xdr:from>
    <xdr:ext cx="53129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230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3" name="直線コネクタ 112">
          <a:extLst>
            <a:ext uri="{FF2B5EF4-FFF2-40B4-BE49-F238E27FC236}">
              <a16:creationId xmlns:a16="http://schemas.microsoft.com/office/drawing/2014/main" id="{00000000-0008-0000-0600-000071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4" name="テキスト ボックス 113">
          <a:extLst>
            <a:ext uri="{FF2B5EF4-FFF2-40B4-BE49-F238E27FC236}">
              <a16:creationId xmlns:a16="http://schemas.microsoft.com/office/drawing/2014/main" id="{00000000-0008-0000-0600-000072000000}"/>
            </a:ext>
          </a:extLst>
        </xdr:cNvPr>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6" name="テキスト ボックス 115">
          <a:extLst>
            <a:ext uri="{FF2B5EF4-FFF2-40B4-BE49-F238E27FC236}">
              <a16:creationId xmlns:a16="http://schemas.microsoft.com/office/drawing/2014/main" id="{00000000-0008-0000-0600-000074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7" name="物件費グラフ枠">
          <a:extLst>
            <a:ext uri="{FF2B5EF4-FFF2-40B4-BE49-F238E27FC236}">
              <a16:creationId xmlns:a16="http://schemas.microsoft.com/office/drawing/2014/main" id="{00000000-0008-0000-0600-000075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33107</xdr:rowOff>
    </xdr:from>
    <xdr:to>
      <xdr:col>24</xdr:col>
      <xdr:colOff>62865</xdr:colOff>
      <xdr:row>58</xdr:row>
      <xdr:rowOff>163093</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4633595" y="8605607"/>
          <a:ext cx="1270" cy="15015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166920</xdr:rowOff>
    </xdr:from>
    <xdr:ext cx="534377" cy="259045"/>
    <xdr:sp macro="" textlink="">
      <xdr:nvSpPr>
        <xdr:cNvPr id="119" name="物件費最小値テキスト">
          <a:extLst>
            <a:ext uri="{FF2B5EF4-FFF2-40B4-BE49-F238E27FC236}">
              <a16:creationId xmlns:a16="http://schemas.microsoft.com/office/drawing/2014/main" id="{00000000-0008-0000-0600-000077000000}"/>
            </a:ext>
          </a:extLst>
        </xdr:cNvPr>
        <xdr:cNvSpPr txBox="1"/>
      </xdr:nvSpPr>
      <xdr:spPr>
        <a:xfrm>
          <a:off x="4686300" y="101110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163093</xdr:rowOff>
    </xdr:from>
    <xdr:to>
      <xdr:col>24</xdr:col>
      <xdr:colOff>152400</xdr:colOff>
      <xdr:row>58</xdr:row>
      <xdr:rowOff>163093</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a:off x="4546600" y="101071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151234</xdr:rowOff>
    </xdr:from>
    <xdr:ext cx="599010" cy="259045"/>
    <xdr:sp macro="" textlink="">
      <xdr:nvSpPr>
        <xdr:cNvPr id="121" name="物件費最大値テキスト">
          <a:extLst>
            <a:ext uri="{FF2B5EF4-FFF2-40B4-BE49-F238E27FC236}">
              <a16:creationId xmlns:a16="http://schemas.microsoft.com/office/drawing/2014/main" id="{00000000-0008-0000-0600-000079000000}"/>
            </a:ext>
          </a:extLst>
        </xdr:cNvPr>
        <xdr:cNvSpPr txBox="1"/>
      </xdr:nvSpPr>
      <xdr:spPr>
        <a:xfrm>
          <a:off x="4686300" y="83808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33107</xdr:rowOff>
    </xdr:from>
    <xdr:to>
      <xdr:col>24</xdr:col>
      <xdr:colOff>152400</xdr:colOff>
      <xdr:row>50</xdr:row>
      <xdr:rowOff>33107</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4546600" y="86056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84313</xdr:rowOff>
    </xdr:from>
    <xdr:to>
      <xdr:col>24</xdr:col>
      <xdr:colOff>63500</xdr:colOff>
      <xdr:row>58</xdr:row>
      <xdr:rowOff>4815</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3797300" y="9856963"/>
          <a:ext cx="838200" cy="91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79446</xdr:rowOff>
    </xdr:from>
    <xdr:ext cx="534377" cy="259045"/>
    <xdr:sp macro="" textlink="">
      <xdr:nvSpPr>
        <xdr:cNvPr id="124" name="物件費平均値テキスト">
          <a:extLst>
            <a:ext uri="{FF2B5EF4-FFF2-40B4-BE49-F238E27FC236}">
              <a16:creationId xmlns:a16="http://schemas.microsoft.com/office/drawing/2014/main" id="{00000000-0008-0000-0600-00007C000000}"/>
            </a:ext>
          </a:extLst>
        </xdr:cNvPr>
        <xdr:cNvSpPr txBox="1"/>
      </xdr:nvSpPr>
      <xdr:spPr>
        <a:xfrm>
          <a:off x="4686300" y="95091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76,470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56569</xdr:rowOff>
    </xdr:from>
    <xdr:to>
      <xdr:col>24</xdr:col>
      <xdr:colOff>114300</xdr:colOff>
      <xdr:row>56</xdr:row>
      <xdr:rowOff>158169</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4584700" y="9657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164846</xdr:rowOff>
    </xdr:from>
    <xdr:to>
      <xdr:col>19</xdr:col>
      <xdr:colOff>177800</xdr:colOff>
      <xdr:row>58</xdr:row>
      <xdr:rowOff>4815</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a:off x="2908300" y="9937496"/>
          <a:ext cx="889000" cy="11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96237</xdr:rowOff>
    </xdr:from>
    <xdr:to>
      <xdr:col>20</xdr:col>
      <xdr:colOff>38100</xdr:colOff>
      <xdr:row>57</xdr:row>
      <xdr:rowOff>26387</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3746500" y="96974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42914</xdr:rowOff>
    </xdr:from>
    <xdr:ext cx="534377"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3530111" y="94726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163224</xdr:rowOff>
    </xdr:from>
    <xdr:to>
      <xdr:col>15</xdr:col>
      <xdr:colOff>50800</xdr:colOff>
      <xdr:row>57</xdr:row>
      <xdr:rowOff>164846</xdr:rowOff>
    </xdr:to>
    <xdr:cxnSp macro="">
      <xdr:nvCxnSpPr>
        <xdr:cNvPr id="129" name="直線コネクタ 128">
          <a:extLst>
            <a:ext uri="{FF2B5EF4-FFF2-40B4-BE49-F238E27FC236}">
              <a16:creationId xmlns:a16="http://schemas.microsoft.com/office/drawing/2014/main" id="{00000000-0008-0000-0600-000081000000}"/>
            </a:ext>
          </a:extLst>
        </xdr:cNvPr>
        <xdr:cNvCxnSpPr/>
      </xdr:nvCxnSpPr>
      <xdr:spPr>
        <a:xfrm>
          <a:off x="2019300" y="9935874"/>
          <a:ext cx="889000" cy="1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82554</xdr:rowOff>
    </xdr:from>
    <xdr:to>
      <xdr:col>15</xdr:col>
      <xdr:colOff>101600</xdr:colOff>
      <xdr:row>57</xdr:row>
      <xdr:rowOff>12704</xdr:rowOff>
    </xdr:to>
    <xdr:sp macro="" textlink="">
      <xdr:nvSpPr>
        <xdr:cNvPr id="130" name="フローチャート: 判断 129">
          <a:extLst>
            <a:ext uri="{FF2B5EF4-FFF2-40B4-BE49-F238E27FC236}">
              <a16:creationId xmlns:a16="http://schemas.microsoft.com/office/drawing/2014/main" id="{00000000-0008-0000-0600-000082000000}"/>
            </a:ext>
          </a:extLst>
        </xdr:cNvPr>
        <xdr:cNvSpPr/>
      </xdr:nvSpPr>
      <xdr:spPr>
        <a:xfrm>
          <a:off x="2857500" y="9683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29231</xdr:rowOff>
    </xdr:from>
    <xdr:ext cx="534377"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641111" y="94589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163224</xdr:rowOff>
    </xdr:from>
    <xdr:to>
      <xdr:col>10</xdr:col>
      <xdr:colOff>114300</xdr:colOff>
      <xdr:row>58</xdr:row>
      <xdr:rowOff>27501</xdr:rowOff>
    </xdr:to>
    <xdr:cxnSp macro="">
      <xdr:nvCxnSpPr>
        <xdr:cNvPr id="132" name="直線コネクタ 131">
          <a:extLst>
            <a:ext uri="{FF2B5EF4-FFF2-40B4-BE49-F238E27FC236}">
              <a16:creationId xmlns:a16="http://schemas.microsoft.com/office/drawing/2014/main" id="{00000000-0008-0000-0600-000084000000}"/>
            </a:ext>
          </a:extLst>
        </xdr:cNvPr>
        <xdr:cNvCxnSpPr/>
      </xdr:nvCxnSpPr>
      <xdr:spPr>
        <a:xfrm flipV="1">
          <a:off x="1130300" y="9935874"/>
          <a:ext cx="889000" cy="35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127947</xdr:rowOff>
    </xdr:from>
    <xdr:to>
      <xdr:col>10</xdr:col>
      <xdr:colOff>165100</xdr:colOff>
      <xdr:row>57</xdr:row>
      <xdr:rowOff>58097</xdr:rowOff>
    </xdr:to>
    <xdr:sp macro="" textlink="">
      <xdr:nvSpPr>
        <xdr:cNvPr id="133" name="フローチャート: 判断 132">
          <a:extLst>
            <a:ext uri="{FF2B5EF4-FFF2-40B4-BE49-F238E27FC236}">
              <a16:creationId xmlns:a16="http://schemas.microsoft.com/office/drawing/2014/main" id="{00000000-0008-0000-0600-000085000000}"/>
            </a:ext>
          </a:extLst>
        </xdr:cNvPr>
        <xdr:cNvSpPr/>
      </xdr:nvSpPr>
      <xdr:spPr>
        <a:xfrm>
          <a:off x="1968500" y="9729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74624</xdr:rowOff>
    </xdr:from>
    <xdr:ext cx="534377"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752111" y="95043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410</xdr:rowOff>
    </xdr:from>
    <xdr:to>
      <xdr:col>6</xdr:col>
      <xdr:colOff>38100</xdr:colOff>
      <xdr:row>57</xdr:row>
      <xdr:rowOff>102010</xdr:rowOff>
    </xdr:to>
    <xdr:sp macro="" textlink="">
      <xdr:nvSpPr>
        <xdr:cNvPr id="135" name="フローチャート: 判断 134">
          <a:extLst>
            <a:ext uri="{FF2B5EF4-FFF2-40B4-BE49-F238E27FC236}">
              <a16:creationId xmlns:a16="http://schemas.microsoft.com/office/drawing/2014/main" id="{00000000-0008-0000-0600-000087000000}"/>
            </a:ext>
          </a:extLst>
        </xdr:cNvPr>
        <xdr:cNvSpPr/>
      </xdr:nvSpPr>
      <xdr:spPr>
        <a:xfrm>
          <a:off x="1079500" y="9773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118537</xdr:rowOff>
    </xdr:from>
    <xdr:ext cx="534377"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863111" y="95482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8" name="テキスト ボックス 137">
          <a:extLst>
            <a:ext uri="{FF2B5EF4-FFF2-40B4-BE49-F238E27FC236}">
              <a16:creationId xmlns:a16="http://schemas.microsoft.com/office/drawing/2014/main" id="{00000000-0008-0000-0600-00008A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40" name="テキスト ボックス 139">
          <a:extLst>
            <a:ext uri="{FF2B5EF4-FFF2-40B4-BE49-F238E27FC236}">
              <a16:creationId xmlns:a16="http://schemas.microsoft.com/office/drawing/2014/main" id="{00000000-0008-0000-0600-00008C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33513</xdr:rowOff>
    </xdr:from>
    <xdr:to>
      <xdr:col>24</xdr:col>
      <xdr:colOff>114300</xdr:colOff>
      <xdr:row>57</xdr:row>
      <xdr:rowOff>135113</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4584700" y="9806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11940</xdr:rowOff>
    </xdr:from>
    <xdr:ext cx="534377" cy="259045"/>
    <xdr:sp macro="" textlink="">
      <xdr:nvSpPr>
        <xdr:cNvPr id="143" name="物件費該当値テキスト">
          <a:extLst>
            <a:ext uri="{FF2B5EF4-FFF2-40B4-BE49-F238E27FC236}">
              <a16:creationId xmlns:a16="http://schemas.microsoft.com/office/drawing/2014/main" id="{00000000-0008-0000-0600-00008F000000}"/>
            </a:ext>
          </a:extLst>
        </xdr:cNvPr>
        <xdr:cNvSpPr txBox="1"/>
      </xdr:nvSpPr>
      <xdr:spPr>
        <a:xfrm>
          <a:off x="4686300" y="97845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125465</xdr:rowOff>
    </xdr:from>
    <xdr:to>
      <xdr:col>20</xdr:col>
      <xdr:colOff>38100</xdr:colOff>
      <xdr:row>58</xdr:row>
      <xdr:rowOff>55615</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3746500" y="9898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46742</xdr:rowOff>
    </xdr:from>
    <xdr:ext cx="534377"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3530111" y="99908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114046</xdr:rowOff>
    </xdr:from>
    <xdr:to>
      <xdr:col>15</xdr:col>
      <xdr:colOff>101600</xdr:colOff>
      <xdr:row>58</xdr:row>
      <xdr:rowOff>44196</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2857500" y="9886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35323</xdr:rowOff>
    </xdr:from>
    <xdr:ext cx="534377"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2641111" y="9979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112424</xdr:rowOff>
    </xdr:from>
    <xdr:to>
      <xdr:col>10</xdr:col>
      <xdr:colOff>165100</xdr:colOff>
      <xdr:row>58</xdr:row>
      <xdr:rowOff>42574</xdr:rowOff>
    </xdr:to>
    <xdr:sp macro="" textlink="">
      <xdr:nvSpPr>
        <xdr:cNvPr id="148" name="楕円 147">
          <a:extLst>
            <a:ext uri="{FF2B5EF4-FFF2-40B4-BE49-F238E27FC236}">
              <a16:creationId xmlns:a16="http://schemas.microsoft.com/office/drawing/2014/main" id="{00000000-0008-0000-0600-000094000000}"/>
            </a:ext>
          </a:extLst>
        </xdr:cNvPr>
        <xdr:cNvSpPr/>
      </xdr:nvSpPr>
      <xdr:spPr>
        <a:xfrm>
          <a:off x="1968500" y="9885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33701</xdr:rowOff>
    </xdr:from>
    <xdr:ext cx="534377" cy="259045"/>
    <xdr:sp macro="" textlink="">
      <xdr:nvSpPr>
        <xdr:cNvPr id="149" name="テキスト ボックス 148">
          <a:extLst>
            <a:ext uri="{FF2B5EF4-FFF2-40B4-BE49-F238E27FC236}">
              <a16:creationId xmlns:a16="http://schemas.microsoft.com/office/drawing/2014/main" id="{00000000-0008-0000-0600-000095000000}"/>
            </a:ext>
          </a:extLst>
        </xdr:cNvPr>
        <xdr:cNvSpPr txBox="1"/>
      </xdr:nvSpPr>
      <xdr:spPr>
        <a:xfrm>
          <a:off x="1752111" y="9977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148151</xdr:rowOff>
    </xdr:from>
    <xdr:to>
      <xdr:col>6</xdr:col>
      <xdr:colOff>38100</xdr:colOff>
      <xdr:row>58</xdr:row>
      <xdr:rowOff>78301</xdr:rowOff>
    </xdr:to>
    <xdr:sp macro="" textlink="">
      <xdr:nvSpPr>
        <xdr:cNvPr id="150" name="楕円 149">
          <a:extLst>
            <a:ext uri="{FF2B5EF4-FFF2-40B4-BE49-F238E27FC236}">
              <a16:creationId xmlns:a16="http://schemas.microsoft.com/office/drawing/2014/main" id="{00000000-0008-0000-0600-000096000000}"/>
            </a:ext>
          </a:extLst>
        </xdr:cNvPr>
        <xdr:cNvSpPr/>
      </xdr:nvSpPr>
      <xdr:spPr>
        <a:xfrm>
          <a:off x="1079500" y="9920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69428</xdr:rowOff>
    </xdr:from>
    <xdr:ext cx="534377" cy="259045"/>
    <xdr:sp macro="" textlink="">
      <xdr:nvSpPr>
        <xdr:cNvPr id="151" name="テキスト ボックス 150">
          <a:extLst>
            <a:ext uri="{FF2B5EF4-FFF2-40B4-BE49-F238E27FC236}">
              <a16:creationId xmlns:a16="http://schemas.microsoft.com/office/drawing/2014/main" id="{00000000-0008-0000-0600-000097000000}"/>
            </a:ext>
          </a:extLst>
        </xdr:cNvPr>
        <xdr:cNvSpPr txBox="1"/>
      </xdr:nvSpPr>
      <xdr:spPr>
        <a:xfrm>
          <a:off x="863111" y="100135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6" name="正方形/長方形 155">
          <a:extLst>
            <a:ext uri="{FF2B5EF4-FFF2-40B4-BE49-F238E27FC236}">
              <a16:creationId xmlns:a16="http://schemas.microsoft.com/office/drawing/2014/main" id="{00000000-0008-0000-0600-00009C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7" name="正方形/長方形 156">
          <a:extLst>
            <a:ext uri="{FF2B5EF4-FFF2-40B4-BE49-F238E27FC236}">
              <a16:creationId xmlns:a16="http://schemas.microsoft.com/office/drawing/2014/main" id="{00000000-0008-0000-0600-00009D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8" name="正方形/長方形 157">
          <a:extLst>
            <a:ext uri="{FF2B5EF4-FFF2-40B4-BE49-F238E27FC236}">
              <a16:creationId xmlns:a16="http://schemas.microsoft.com/office/drawing/2014/main" id="{00000000-0008-0000-0600-00009E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9" name="正方形/長方形 158">
          <a:extLst>
            <a:ext uri="{FF2B5EF4-FFF2-40B4-BE49-F238E27FC236}">
              <a16:creationId xmlns:a16="http://schemas.microsoft.com/office/drawing/2014/main" id="{00000000-0008-0000-0600-00009F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60" name="テキスト ボックス 159">
          <a:extLst>
            <a:ext uri="{FF2B5EF4-FFF2-40B4-BE49-F238E27FC236}">
              <a16:creationId xmlns:a16="http://schemas.microsoft.com/office/drawing/2014/main" id="{00000000-0008-0000-0600-0000A0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61" name="直線コネクタ 160">
          <a:extLst>
            <a:ext uri="{FF2B5EF4-FFF2-40B4-BE49-F238E27FC236}">
              <a16:creationId xmlns:a16="http://schemas.microsoft.com/office/drawing/2014/main" id="{00000000-0008-0000-0600-0000A1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71" name="テキスト ボックス 170">
          <a:extLst>
            <a:ext uri="{FF2B5EF4-FFF2-40B4-BE49-F238E27FC236}">
              <a16:creationId xmlns:a16="http://schemas.microsoft.com/office/drawing/2014/main" id="{00000000-0008-0000-0600-0000AB000000}"/>
            </a:ext>
          </a:extLst>
        </xdr:cNvPr>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73" name="テキスト ボックス 172">
          <a:extLst>
            <a:ext uri="{FF2B5EF4-FFF2-40B4-BE49-F238E27FC236}">
              <a16:creationId xmlns:a16="http://schemas.microsoft.com/office/drawing/2014/main" id="{00000000-0008-0000-0600-0000AD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4" name="維持補修費グラフ枠">
          <a:extLst>
            <a:ext uri="{FF2B5EF4-FFF2-40B4-BE49-F238E27FC236}">
              <a16:creationId xmlns:a16="http://schemas.microsoft.com/office/drawing/2014/main" id="{00000000-0008-0000-0600-0000AE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165684</xdr:rowOff>
    </xdr:from>
    <xdr:to>
      <xdr:col>24</xdr:col>
      <xdr:colOff>62865</xdr:colOff>
      <xdr:row>79</xdr:row>
      <xdr:rowOff>5550</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flipV="1">
          <a:off x="4633595" y="12167184"/>
          <a:ext cx="1270" cy="13829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9377</xdr:rowOff>
    </xdr:from>
    <xdr:ext cx="469744" cy="259045"/>
    <xdr:sp macro="" textlink="">
      <xdr:nvSpPr>
        <xdr:cNvPr id="176" name="維持補修費最小値テキスト">
          <a:extLst>
            <a:ext uri="{FF2B5EF4-FFF2-40B4-BE49-F238E27FC236}">
              <a16:creationId xmlns:a16="http://schemas.microsoft.com/office/drawing/2014/main" id="{00000000-0008-0000-0600-0000B0000000}"/>
            </a:ext>
          </a:extLst>
        </xdr:cNvPr>
        <xdr:cNvSpPr txBox="1"/>
      </xdr:nvSpPr>
      <xdr:spPr>
        <a:xfrm>
          <a:off x="4686300" y="135539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5550</xdr:rowOff>
    </xdr:from>
    <xdr:to>
      <xdr:col>24</xdr:col>
      <xdr:colOff>152400</xdr:colOff>
      <xdr:row>79</xdr:row>
      <xdr:rowOff>5550</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4546600" y="13550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112361</xdr:rowOff>
    </xdr:from>
    <xdr:ext cx="534377" cy="259045"/>
    <xdr:sp macro="" textlink="">
      <xdr:nvSpPr>
        <xdr:cNvPr id="178" name="維持補修費最大値テキスト">
          <a:extLst>
            <a:ext uri="{FF2B5EF4-FFF2-40B4-BE49-F238E27FC236}">
              <a16:creationId xmlns:a16="http://schemas.microsoft.com/office/drawing/2014/main" id="{00000000-0008-0000-0600-0000B2000000}"/>
            </a:ext>
          </a:extLst>
        </xdr:cNvPr>
        <xdr:cNvSpPr txBox="1"/>
      </xdr:nvSpPr>
      <xdr:spPr>
        <a:xfrm>
          <a:off x="4686300" y="11942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165684</xdr:rowOff>
    </xdr:from>
    <xdr:to>
      <xdr:col>24</xdr:col>
      <xdr:colOff>152400</xdr:colOff>
      <xdr:row>70</xdr:row>
      <xdr:rowOff>165684</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4546600" y="12167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121755</xdr:rowOff>
    </xdr:from>
    <xdr:to>
      <xdr:col>24</xdr:col>
      <xdr:colOff>63500</xdr:colOff>
      <xdr:row>78</xdr:row>
      <xdr:rowOff>125374</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3797300" y="13494855"/>
          <a:ext cx="838200" cy="3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130712</xdr:rowOff>
    </xdr:from>
    <xdr:ext cx="469744" cy="259045"/>
    <xdr:sp macro="" textlink="">
      <xdr:nvSpPr>
        <xdr:cNvPr id="181" name="維持補修費平均値テキスト">
          <a:extLst>
            <a:ext uri="{FF2B5EF4-FFF2-40B4-BE49-F238E27FC236}">
              <a16:creationId xmlns:a16="http://schemas.microsoft.com/office/drawing/2014/main" id="{00000000-0008-0000-0600-0000B5000000}"/>
            </a:ext>
          </a:extLst>
        </xdr:cNvPr>
        <xdr:cNvSpPr txBox="1"/>
      </xdr:nvSpPr>
      <xdr:spPr>
        <a:xfrm>
          <a:off x="4686300" y="131609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107835</xdr:rowOff>
    </xdr:from>
    <xdr:to>
      <xdr:col>24</xdr:col>
      <xdr:colOff>114300</xdr:colOff>
      <xdr:row>78</xdr:row>
      <xdr:rowOff>37985</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4584700" y="13309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125374</xdr:rowOff>
    </xdr:from>
    <xdr:to>
      <xdr:col>19</xdr:col>
      <xdr:colOff>177800</xdr:colOff>
      <xdr:row>78</xdr:row>
      <xdr:rowOff>150254</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2908300" y="13498474"/>
          <a:ext cx="889000" cy="24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140754</xdr:rowOff>
    </xdr:from>
    <xdr:to>
      <xdr:col>20</xdr:col>
      <xdr:colOff>38100</xdr:colOff>
      <xdr:row>78</xdr:row>
      <xdr:rowOff>70904</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3746500" y="13342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87431</xdr:rowOff>
    </xdr:from>
    <xdr:ext cx="469744"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3562428" y="131176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142977</xdr:rowOff>
    </xdr:from>
    <xdr:to>
      <xdr:col>15</xdr:col>
      <xdr:colOff>50800</xdr:colOff>
      <xdr:row>78</xdr:row>
      <xdr:rowOff>150254</xdr:rowOff>
    </xdr:to>
    <xdr:cxnSp macro="">
      <xdr:nvCxnSpPr>
        <xdr:cNvPr id="186" name="直線コネクタ 185">
          <a:extLst>
            <a:ext uri="{FF2B5EF4-FFF2-40B4-BE49-F238E27FC236}">
              <a16:creationId xmlns:a16="http://schemas.microsoft.com/office/drawing/2014/main" id="{00000000-0008-0000-0600-0000BA000000}"/>
            </a:ext>
          </a:extLst>
        </xdr:cNvPr>
        <xdr:cNvCxnSpPr/>
      </xdr:nvCxnSpPr>
      <xdr:spPr>
        <a:xfrm>
          <a:off x="2019300" y="13516077"/>
          <a:ext cx="889000" cy="72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114236</xdr:rowOff>
    </xdr:from>
    <xdr:to>
      <xdr:col>15</xdr:col>
      <xdr:colOff>101600</xdr:colOff>
      <xdr:row>78</xdr:row>
      <xdr:rowOff>44386</xdr:rowOff>
    </xdr:to>
    <xdr:sp macro="" textlink="">
      <xdr:nvSpPr>
        <xdr:cNvPr id="187" name="フローチャート: 判断 186">
          <a:extLst>
            <a:ext uri="{FF2B5EF4-FFF2-40B4-BE49-F238E27FC236}">
              <a16:creationId xmlns:a16="http://schemas.microsoft.com/office/drawing/2014/main" id="{00000000-0008-0000-0600-0000BB000000}"/>
            </a:ext>
          </a:extLst>
        </xdr:cNvPr>
        <xdr:cNvSpPr/>
      </xdr:nvSpPr>
      <xdr:spPr>
        <a:xfrm>
          <a:off x="2857500" y="13315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60913</xdr:rowOff>
    </xdr:from>
    <xdr:ext cx="469744"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673428" y="130911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140043</xdr:rowOff>
    </xdr:from>
    <xdr:to>
      <xdr:col>10</xdr:col>
      <xdr:colOff>114300</xdr:colOff>
      <xdr:row>78</xdr:row>
      <xdr:rowOff>142977</xdr:rowOff>
    </xdr:to>
    <xdr:cxnSp macro="">
      <xdr:nvCxnSpPr>
        <xdr:cNvPr id="189" name="直線コネクタ 188">
          <a:extLst>
            <a:ext uri="{FF2B5EF4-FFF2-40B4-BE49-F238E27FC236}">
              <a16:creationId xmlns:a16="http://schemas.microsoft.com/office/drawing/2014/main" id="{00000000-0008-0000-0600-0000BD000000}"/>
            </a:ext>
          </a:extLst>
        </xdr:cNvPr>
        <xdr:cNvCxnSpPr/>
      </xdr:nvCxnSpPr>
      <xdr:spPr>
        <a:xfrm>
          <a:off x="1130300" y="13513143"/>
          <a:ext cx="889000" cy="2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119838</xdr:rowOff>
    </xdr:from>
    <xdr:to>
      <xdr:col>10</xdr:col>
      <xdr:colOff>165100</xdr:colOff>
      <xdr:row>78</xdr:row>
      <xdr:rowOff>49988</xdr:rowOff>
    </xdr:to>
    <xdr:sp macro="" textlink="">
      <xdr:nvSpPr>
        <xdr:cNvPr id="190" name="フローチャート: 判断 189">
          <a:extLst>
            <a:ext uri="{FF2B5EF4-FFF2-40B4-BE49-F238E27FC236}">
              <a16:creationId xmlns:a16="http://schemas.microsoft.com/office/drawing/2014/main" id="{00000000-0008-0000-0600-0000BE000000}"/>
            </a:ext>
          </a:extLst>
        </xdr:cNvPr>
        <xdr:cNvSpPr/>
      </xdr:nvSpPr>
      <xdr:spPr>
        <a:xfrm>
          <a:off x="1968500" y="13321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66515</xdr:rowOff>
    </xdr:from>
    <xdr:ext cx="469744"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784428" y="130967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150661</xdr:rowOff>
    </xdr:from>
    <xdr:to>
      <xdr:col>6</xdr:col>
      <xdr:colOff>38100</xdr:colOff>
      <xdr:row>78</xdr:row>
      <xdr:rowOff>80811</xdr:rowOff>
    </xdr:to>
    <xdr:sp macro="" textlink="">
      <xdr:nvSpPr>
        <xdr:cNvPr id="192" name="フローチャート: 判断 191">
          <a:extLst>
            <a:ext uri="{FF2B5EF4-FFF2-40B4-BE49-F238E27FC236}">
              <a16:creationId xmlns:a16="http://schemas.microsoft.com/office/drawing/2014/main" id="{00000000-0008-0000-0600-0000C0000000}"/>
            </a:ext>
          </a:extLst>
        </xdr:cNvPr>
        <xdr:cNvSpPr/>
      </xdr:nvSpPr>
      <xdr:spPr>
        <a:xfrm>
          <a:off x="1079500" y="13352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97338</xdr:rowOff>
    </xdr:from>
    <xdr:ext cx="469744" cy="259045"/>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895428" y="131275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600-0000C3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7" name="テキスト ボックス 196">
          <a:extLst>
            <a:ext uri="{FF2B5EF4-FFF2-40B4-BE49-F238E27FC236}">
              <a16:creationId xmlns:a16="http://schemas.microsoft.com/office/drawing/2014/main" id="{00000000-0008-0000-0600-0000C5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70955</xdr:rowOff>
    </xdr:from>
    <xdr:to>
      <xdr:col>24</xdr:col>
      <xdr:colOff>114300</xdr:colOff>
      <xdr:row>79</xdr:row>
      <xdr:rowOff>1105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4584700" y="13444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157332</xdr:rowOff>
    </xdr:from>
    <xdr:ext cx="469744" cy="259045"/>
    <xdr:sp macro="" textlink="">
      <xdr:nvSpPr>
        <xdr:cNvPr id="200" name="維持補修費該当値テキスト">
          <a:extLst>
            <a:ext uri="{FF2B5EF4-FFF2-40B4-BE49-F238E27FC236}">
              <a16:creationId xmlns:a16="http://schemas.microsoft.com/office/drawing/2014/main" id="{00000000-0008-0000-0600-0000C8000000}"/>
            </a:ext>
          </a:extLst>
        </xdr:cNvPr>
        <xdr:cNvSpPr txBox="1"/>
      </xdr:nvSpPr>
      <xdr:spPr>
        <a:xfrm>
          <a:off x="4686300" y="13358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74574</xdr:rowOff>
    </xdr:from>
    <xdr:to>
      <xdr:col>20</xdr:col>
      <xdr:colOff>38100</xdr:colOff>
      <xdr:row>79</xdr:row>
      <xdr:rowOff>4724</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3746500" y="13447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167301</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3562428" y="135404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99454</xdr:rowOff>
    </xdr:from>
    <xdr:to>
      <xdr:col>15</xdr:col>
      <xdr:colOff>101600</xdr:colOff>
      <xdr:row>79</xdr:row>
      <xdr:rowOff>29604</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2857500" y="134725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20731</xdr:rowOff>
    </xdr:from>
    <xdr:ext cx="469744" cy="2590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2673428" y="135652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92177</xdr:rowOff>
    </xdr:from>
    <xdr:to>
      <xdr:col>10</xdr:col>
      <xdr:colOff>165100</xdr:colOff>
      <xdr:row>79</xdr:row>
      <xdr:rowOff>22327</xdr:rowOff>
    </xdr:to>
    <xdr:sp macro="" textlink="">
      <xdr:nvSpPr>
        <xdr:cNvPr id="205" name="楕円 204">
          <a:extLst>
            <a:ext uri="{FF2B5EF4-FFF2-40B4-BE49-F238E27FC236}">
              <a16:creationId xmlns:a16="http://schemas.microsoft.com/office/drawing/2014/main" id="{00000000-0008-0000-0600-0000CD000000}"/>
            </a:ext>
          </a:extLst>
        </xdr:cNvPr>
        <xdr:cNvSpPr/>
      </xdr:nvSpPr>
      <xdr:spPr>
        <a:xfrm>
          <a:off x="1968500" y="134652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13454</xdr:rowOff>
    </xdr:from>
    <xdr:ext cx="469744" cy="259045"/>
    <xdr:sp macro="" textlink="">
      <xdr:nvSpPr>
        <xdr:cNvPr id="206" name="テキスト ボックス 205">
          <a:extLst>
            <a:ext uri="{FF2B5EF4-FFF2-40B4-BE49-F238E27FC236}">
              <a16:creationId xmlns:a16="http://schemas.microsoft.com/office/drawing/2014/main" id="{00000000-0008-0000-0600-0000CE000000}"/>
            </a:ext>
          </a:extLst>
        </xdr:cNvPr>
        <xdr:cNvSpPr txBox="1"/>
      </xdr:nvSpPr>
      <xdr:spPr>
        <a:xfrm>
          <a:off x="1784428" y="13558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89243</xdr:rowOff>
    </xdr:from>
    <xdr:to>
      <xdr:col>6</xdr:col>
      <xdr:colOff>38100</xdr:colOff>
      <xdr:row>79</xdr:row>
      <xdr:rowOff>19393</xdr:rowOff>
    </xdr:to>
    <xdr:sp macro="" textlink="">
      <xdr:nvSpPr>
        <xdr:cNvPr id="207" name="楕円 206">
          <a:extLst>
            <a:ext uri="{FF2B5EF4-FFF2-40B4-BE49-F238E27FC236}">
              <a16:creationId xmlns:a16="http://schemas.microsoft.com/office/drawing/2014/main" id="{00000000-0008-0000-0600-0000CF000000}"/>
            </a:ext>
          </a:extLst>
        </xdr:cNvPr>
        <xdr:cNvSpPr/>
      </xdr:nvSpPr>
      <xdr:spPr>
        <a:xfrm>
          <a:off x="1079500" y="13462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10520</xdr:rowOff>
    </xdr:from>
    <xdr:ext cx="469744" cy="259045"/>
    <xdr:sp macro="" textlink="">
      <xdr:nvSpPr>
        <xdr:cNvPr id="208" name="テキスト ボックス 207">
          <a:extLst>
            <a:ext uri="{FF2B5EF4-FFF2-40B4-BE49-F238E27FC236}">
              <a16:creationId xmlns:a16="http://schemas.microsoft.com/office/drawing/2014/main" id="{00000000-0008-0000-0600-0000D0000000}"/>
            </a:ext>
          </a:extLst>
        </xdr:cNvPr>
        <xdr:cNvSpPr txBox="1"/>
      </xdr:nvSpPr>
      <xdr:spPr>
        <a:xfrm>
          <a:off x="895428" y="13555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3" name="正方形/長方形 212">
          <a:extLst>
            <a:ext uri="{FF2B5EF4-FFF2-40B4-BE49-F238E27FC236}">
              <a16:creationId xmlns:a16="http://schemas.microsoft.com/office/drawing/2014/main" id="{00000000-0008-0000-0600-0000D5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4" name="正方形/長方形 213">
          <a:extLst>
            <a:ext uri="{FF2B5EF4-FFF2-40B4-BE49-F238E27FC236}">
              <a16:creationId xmlns:a16="http://schemas.microsoft.com/office/drawing/2014/main" id="{00000000-0008-0000-0600-0000D6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5" name="正方形/長方形 214">
          <a:extLst>
            <a:ext uri="{FF2B5EF4-FFF2-40B4-BE49-F238E27FC236}">
              <a16:creationId xmlns:a16="http://schemas.microsoft.com/office/drawing/2014/main" id="{00000000-0008-0000-0600-0000D7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6" name="正方形/長方形 215">
          <a:extLst>
            <a:ext uri="{FF2B5EF4-FFF2-40B4-BE49-F238E27FC236}">
              <a16:creationId xmlns:a16="http://schemas.microsoft.com/office/drawing/2014/main" id="{00000000-0008-0000-0600-0000D8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9" name="テキスト ボックス 228">
          <a:extLst>
            <a:ext uri="{FF2B5EF4-FFF2-40B4-BE49-F238E27FC236}">
              <a16:creationId xmlns:a16="http://schemas.microsoft.com/office/drawing/2014/main" id="{00000000-0008-0000-0600-0000E5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31" name="テキスト ボックス 230">
          <a:extLst>
            <a:ext uri="{FF2B5EF4-FFF2-40B4-BE49-F238E27FC236}">
              <a16:creationId xmlns:a16="http://schemas.microsoft.com/office/drawing/2014/main" id="{00000000-0008-0000-0600-0000E7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2" name="扶助費グラフ枠">
          <a:extLst>
            <a:ext uri="{FF2B5EF4-FFF2-40B4-BE49-F238E27FC236}">
              <a16:creationId xmlns:a16="http://schemas.microsoft.com/office/drawing/2014/main" id="{00000000-0008-0000-0600-0000E8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5855</xdr:rowOff>
    </xdr:from>
    <xdr:to>
      <xdr:col>24</xdr:col>
      <xdr:colOff>62865</xdr:colOff>
      <xdr:row>98</xdr:row>
      <xdr:rowOff>76949</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flipV="1">
          <a:off x="4633595" y="15607805"/>
          <a:ext cx="1270" cy="12712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80776</xdr:rowOff>
    </xdr:from>
    <xdr:ext cx="534377" cy="259045"/>
    <xdr:sp macro="" textlink="">
      <xdr:nvSpPr>
        <xdr:cNvPr id="234" name="扶助費最小値テキスト">
          <a:extLst>
            <a:ext uri="{FF2B5EF4-FFF2-40B4-BE49-F238E27FC236}">
              <a16:creationId xmlns:a16="http://schemas.microsoft.com/office/drawing/2014/main" id="{00000000-0008-0000-0600-0000EA000000}"/>
            </a:ext>
          </a:extLst>
        </xdr:cNvPr>
        <xdr:cNvSpPr txBox="1"/>
      </xdr:nvSpPr>
      <xdr:spPr>
        <a:xfrm>
          <a:off x="4686300" y="16882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76949</xdr:rowOff>
    </xdr:from>
    <xdr:to>
      <xdr:col>24</xdr:col>
      <xdr:colOff>152400</xdr:colOff>
      <xdr:row>98</xdr:row>
      <xdr:rowOff>76949</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4546600" y="16879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123982</xdr:rowOff>
    </xdr:from>
    <xdr:ext cx="599010" cy="259045"/>
    <xdr:sp macro="" textlink="">
      <xdr:nvSpPr>
        <xdr:cNvPr id="236" name="扶助費最大値テキスト">
          <a:extLst>
            <a:ext uri="{FF2B5EF4-FFF2-40B4-BE49-F238E27FC236}">
              <a16:creationId xmlns:a16="http://schemas.microsoft.com/office/drawing/2014/main" id="{00000000-0008-0000-0600-0000EC000000}"/>
            </a:ext>
          </a:extLst>
        </xdr:cNvPr>
        <xdr:cNvSpPr txBox="1"/>
      </xdr:nvSpPr>
      <xdr:spPr>
        <a:xfrm>
          <a:off x="4686300" y="153830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171,039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5855</xdr:rowOff>
    </xdr:from>
    <xdr:to>
      <xdr:col>24</xdr:col>
      <xdr:colOff>152400</xdr:colOff>
      <xdr:row>91</xdr:row>
      <xdr:rowOff>5855</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a:off x="4546600" y="156078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96444</xdr:rowOff>
    </xdr:from>
    <xdr:to>
      <xdr:col>24</xdr:col>
      <xdr:colOff>63500</xdr:colOff>
      <xdr:row>97</xdr:row>
      <xdr:rowOff>45086</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3797300" y="16555644"/>
          <a:ext cx="838200" cy="1200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152964</xdr:rowOff>
    </xdr:from>
    <xdr:ext cx="599010" cy="259045"/>
    <xdr:sp macro="" textlink="">
      <xdr:nvSpPr>
        <xdr:cNvPr id="239" name="扶助費平均値テキスト">
          <a:extLst>
            <a:ext uri="{FF2B5EF4-FFF2-40B4-BE49-F238E27FC236}">
              <a16:creationId xmlns:a16="http://schemas.microsoft.com/office/drawing/2014/main" id="{00000000-0008-0000-0600-0000EF000000}"/>
            </a:ext>
          </a:extLst>
        </xdr:cNvPr>
        <xdr:cNvSpPr txBox="1"/>
      </xdr:nvSpPr>
      <xdr:spPr>
        <a:xfrm>
          <a:off x="4686300" y="1609781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116,757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130087</xdr:rowOff>
    </xdr:from>
    <xdr:to>
      <xdr:col>24</xdr:col>
      <xdr:colOff>114300</xdr:colOff>
      <xdr:row>95</xdr:row>
      <xdr:rowOff>60237</xdr:rowOff>
    </xdr:to>
    <xdr:sp macro="" textlink="">
      <xdr:nvSpPr>
        <xdr:cNvPr id="240" name="フローチャート: 判断 239">
          <a:extLst>
            <a:ext uri="{FF2B5EF4-FFF2-40B4-BE49-F238E27FC236}">
              <a16:creationId xmlns:a16="http://schemas.microsoft.com/office/drawing/2014/main" id="{00000000-0008-0000-0600-0000F0000000}"/>
            </a:ext>
          </a:extLst>
        </xdr:cNvPr>
        <xdr:cNvSpPr/>
      </xdr:nvSpPr>
      <xdr:spPr>
        <a:xfrm>
          <a:off x="4584700" y="16246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45086</xdr:rowOff>
    </xdr:from>
    <xdr:to>
      <xdr:col>19</xdr:col>
      <xdr:colOff>177800</xdr:colOff>
      <xdr:row>97</xdr:row>
      <xdr:rowOff>101067</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2908300" y="16675736"/>
          <a:ext cx="889000" cy="559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79299</xdr:rowOff>
    </xdr:from>
    <xdr:to>
      <xdr:col>20</xdr:col>
      <xdr:colOff>38100</xdr:colOff>
      <xdr:row>96</xdr:row>
      <xdr:rowOff>9449</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3746500" y="16367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94</xdr:row>
      <xdr:rowOff>25976</xdr:rowOff>
    </xdr:from>
    <xdr:ext cx="59901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3497795" y="16142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135661</xdr:rowOff>
    </xdr:from>
    <xdr:to>
      <xdr:col>15</xdr:col>
      <xdr:colOff>50800</xdr:colOff>
      <xdr:row>97</xdr:row>
      <xdr:rowOff>101067</xdr:rowOff>
    </xdr:to>
    <xdr:cxnSp macro="">
      <xdr:nvCxnSpPr>
        <xdr:cNvPr id="244" name="直線コネクタ 243">
          <a:extLst>
            <a:ext uri="{FF2B5EF4-FFF2-40B4-BE49-F238E27FC236}">
              <a16:creationId xmlns:a16="http://schemas.microsoft.com/office/drawing/2014/main" id="{00000000-0008-0000-0600-0000F4000000}"/>
            </a:ext>
          </a:extLst>
        </xdr:cNvPr>
        <xdr:cNvCxnSpPr/>
      </xdr:nvCxnSpPr>
      <xdr:spPr>
        <a:xfrm>
          <a:off x="2019300" y="16594861"/>
          <a:ext cx="889000" cy="1368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10058</xdr:rowOff>
    </xdr:from>
    <xdr:to>
      <xdr:col>15</xdr:col>
      <xdr:colOff>101600</xdr:colOff>
      <xdr:row>96</xdr:row>
      <xdr:rowOff>111658</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2857500" y="16469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128185</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2641111" y="162444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99,208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135661</xdr:rowOff>
    </xdr:from>
    <xdr:to>
      <xdr:col>10</xdr:col>
      <xdr:colOff>114300</xdr:colOff>
      <xdr:row>98</xdr:row>
      <xdr:rowOff>62700</xdr:rowOff>
    </xdr:to>
    <xdr:cxnSp macro="">
      <xdr:nvCxnSpPr>
        <xdr:cNvPr id="247" name="直線コネクタ 246">
          <a:extLst>
            <a:ext uri="{FF2B5EF4-FFF2-40B4-BE49-F238E27FC236}">
              <a16:creationId xmlns:a16="http://schemas.microsoft.com/office/drawing/2014/main" id="{00000000-0008-0000-0600-0000F7000000}"/>
            </a:ext>
          </a:extLst>
        </xdr:cNvPr>
        <xdr:cNvCxnSpPr/>
      </xdr:nvCxnSpPr>
      <xdr:spPr>
        <a:xfrm flipV="1">
          <a:off x="1130300" y="16594861"/>
          <a:ext cx="889000" cy="2699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29744</xdr:rowOff>
    </xdr:from>
    <xdr:to>
      <xdr:col>10</xdr:col>
      <xdr:colOff>165100</xdr:colOff>
      <xdr:row>95</xdr:row>
      <xdr:rowOff>131344</xdr:rowOff>
    </xdr:to>
    <xdr:sp macro="" textlink="">
      <xdr:nvSpPr>
        <xdr:cNvPr id="248" name="フローチャート: 判断 247">
          <a:extLst>
            <a:ext uri="{FF2B5EF4-FFF2-40B4-BE49-F238E27FC236}">
              <a16:creationId xmlns:a16="http://schemas.microsoft.com/office/drawing/2014/main" id="{00000000-0008-0000-0600-0000F8000000}"/>
            </a:ext>
          </a:extLst>
        </xdr:cNvPr>
        <xdr:cNvSpPr/>
      </xdr:nvSpPr>
      <xdr:spPr>
        <a:xfrm>
          <a:off x="1968500" y="16317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93</xdr:row>
      <xdr:rowOff>147871</xdr:rowOff>
    </xdr:from>
    <xdr:ext cx="59901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1719795" y="16092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158268</xdr:rowOff>
    </xdr:from>
    <xdr:to>
      <xdr:col>6</xdr:col>
      <xdr:colOff>38100</xdr:colOff>
      <xdr:row>97</xdr:row>
      <xdr:rowOff>88418</xdr:rowOff>
    </xdr:to>
    <xdr:sp macro="" textlink="">
      <xdr:nvSpPr>
        <xdr:cNvPr id="250" name="フローチャート: 判断 249">
          <a:extLst>
            <a:ext uri="{FF2B5EF4-FFF2-40B4-BE49-F238E27FC236}">
              <a16:creationId xmlns:a16="http://schemas.microsoft.com/office/drawing/2014/main" id="{00000000-0008-0000-0600-0000FA000000}"/>
            </a:ext>
          </a:extLst>
        </xdr:cNvPr>
        <xdr:cNvSpPr/>
      </xdr:nvSpPr>
      <xdr:spPr>
        <a:xfrm>
          <a:off x="1079500" y="16617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104945</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863111" y="163926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45644</xdr:rowOff>
    </xdr:from>
    <xdr:to>
      <xdr:col>24</xdr:col>
      <xdr:colOff>114300</xdr:colOff>
      <xdr:row>96</xdr:row>
      <xdr:rowOff>147244</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4584700" y="16504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24071</xdr:rowOff>
    </xdr:from>
    <xdr:ext cx="534377" cy="259045"/>
    <xdr:sp macro="" textlink="">
      <xdr:nvSpPr>
        <xdr:cNvPr id="258" name="扶助費該当値テキスト">
          <a:extLst>
            <a:ext uri="{FF2B5EF4-FFF2-40B4-BE49-F238E27FC236}">
              <a16:creationId xmlns:a16="http://schemas.microsoft.com/office/drawing/2014/main" id="{00000000-0008-0000-0600-000002010000}"/>
            </a:ext>
          </a:extLst>
        </xdr:cNvPr>
        <xdr:cNvSpPr txBox="1"/>
      </xdr:nvSpPr>
      <xdr:spPr>
        <a:xfrm>
          <a:off x="4686300" y="16483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165736</xdr:rowOff>
    </xdr:from>
    <xdr:to>
      <xdr:col>20</xdr:col>
      <xdr:colOff>38100</xdr:colOff>
      <xdr:row>97</xdr:row>
      <xdr:rowOff>95886</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3746500" y="1662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87013</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3530111" y="16717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86,950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50267</xdr:rowOff>
    </xdr:from>
    <xdr:to>
      <xdr:col>15</xdr:col>
      <xdr:colOff>101600</xdr:colOff>
      <xdr:row>97</xdr:row>
      <xdr:rowOff>151867</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2857500" y="16680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142994</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2641111" y="167736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84861</xdr:rowOff>
    </xdr:from>
    <xdr:to>
      <xdr:col>10</xdr:col>
      <xdr:colOff>165100</xdr:colOff>
      <xdr:row>97</xdr:row>
      <xdr:rowOff>15011</xdr:rowOff>
    </xdr:to>
    <xdr:sp macro="" textlink="">
      <xdr:nvSpPr>
        <xdr:cNvPr id="263" name="楕円 262">
          <a:extLst>
            <a:ext uri="{FF2B5EF4-FFF2-40B4-BE49-F238E27FC236}">
              <a16:creationId xmlns:a16="http://schemas.microsoft.com/office/drawing/2014/main" id="{00000000-0008-0000-0600-000007010000}"/>
            </a:ext>
          </a:extLst>
        </xdr:cNvPr>
        <xdr:cNvSpPr/>
      </xdr:nvSpPr>
      <xdr:spPr>
        <a:xfrm>
          <a:off x="1968500" y="16544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6138</xdr:rowOff>
    </xdr:from>
    <xdr:ext cx="534377" cy="259045"/>
    <xdr:sp macro="" textlink="">
      <xdr:nvSpPr>
        <xdr:cNvPr id="264" name="テキスト ボックス 263">
          <a:extLst>
            <a:ext uri="{FF2B5EF4-FFF2-40B4-BE49-F238E27FC236}">
              <a16:creationId xmlns:a16="http://schemas.microsoft.com/office/drawing/2014/main" id="{00000000-0008-0000-0600-000008010000}"/>
            </a:ext>
          </a:extLst>
        </xdr:cNvPr>
        <xdr:cNvSpPr txBox="1"/>
      </xdr:nvSpPr>
      <xdr:spPr>
        <a:xfrm>
          <a:off x="1752111" y="16636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11900</xdr:rowOff>
    </xdr:from>
    <xdr:to>
      <xdr:col>6</xdr:col>
      <xdr:colOff>38100</xdr:colOff>
      <xdr:row>98</xdr:row>
      <xdr:rowOff>113500</xdr:rowOff>
    </xdr:to>
    <xdr:sp macro="" textlink="">
      <xdr:nvSpPr>
        <xdr:cNvPr id="265" name="楕円 264">
          <a:extLst>
            <a:ext uri="{FF2B5EF4-FFF2-40B4-BE49-F238E27FC236}">
              <a16:creationId xmlns:a16="http://schemas.microsoft.com/office/drawing/2014/main" id="{00000000-0008-0000-0600-000009010000}"/>
            </a:ext>
          </a:extLst>
        </xdr:cNvPr>
        <xdr:cNvSpPr/>
      </xdr:nvSpPr>
      <xdr:spPr>
        <a:xfrm>
          <a:off x="1079500" y="1681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104627</xdr:rowOff>
    </xdr:from>
    <xdr:ext cx="534377" cy="259045"/>
    <xdr:sp macro="" textlink="">
      <xdr:nvSpPr>
        <xdr:cNvPr id="266" name="テキスト ボックス 265">
          <a:extLst>
            <a:ext uri="{FF2B5EF4-FFF2-40B4-BE49-F238E27FC236}">
              <a16:creationId xmlns:a16="http://schemas.microsoft.com/office/drawing/2014/main" id="{00000000-0008-0000-0600-00000A010000}"/>
            </a:ext>
          </a:extLst>
        </xdr:cNvPr>
        <xdr:cNvSpPr txBox="1"/>
      </xdr:nvSpPr>
      <xdr:spPr>
        <a:xfrm>
          <a:off x="863111" y="169067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2" name="正方形/長方形 271">
          <a:extLst>
            <a:ext uri="{FF2B5EF4-FFF2-40B4-BE49-F238E27FC236}">
              <a16:creationId xmlns:a16="http://schemas.microsoft.com/office/drawing/2014/main" id="{00000000-0008-0000-0600-000010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3" name="正方形/長方形 272">
          <a:extLst>
            <a:ext uri="{FF2B5EF4-FFF2-40B4-BE49-F238E27FC236}">
              <a16:creationId xmlns:a16="http://schemas.microsoft.com/office/drawing/2014/main" id="{00000000-0008-0000-0600-000011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4" name="正方形/長方形 273">
          <a:extLst>
            <a:ext uri="{FF2B5EF4-FFF2-40B4-BE49-F238E27FC236}">
              <a16:creationId xmlns:a16="http://schemas.microsoft.com/office/drawing/2014/main" id="{00000000-0008-0000-0600-000012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98878</xdr:rowOff>
    </xdr:from>
    <xdr:to>
      <xdr:col>59</xdr:col>
      <xdr:colOff>50800</xdr:colOff>
      <xdr:row>39</xdr:row>
      <xdr:rowOff>98878</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128105</xdr:rowOff>
    </xdr:from>
    <xdr:ext cx="53129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72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9" name="テキスト ボックス 288">
          <a:extLst>
            <a:ext uri="{FF2B5EF4-FFF2-40B4-BE49-F238E27FC236}">
              <a16:creationId xmlns:a16="http://schemas.microsoft.com/office/drawing/2014/main" id="{00000000-0008-0000-0600-000021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91" name="テキスト ボックス 290">
          <a:extLst>
            <a:ext uri="{FF2B5EF4-FFF2-40B4-BE49-F238E27FC236}">
              <a16:creationId xmlns:a16="http://schemas.microsoft.com/office/drawing/2014/main" id="{00000000-0008-0000-0600-000023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92" name="補助費等グラフ枠">
          <a:extLst>
            <a:ext uri="{FF2B5EF4-FFF2-40B4-BE49-F238E27FC236}">
              <a16:creationId xmlns:a16="http://schemas.microsoft.com/office/drawing/2014/main" id="{00000000-0008-0000-0600-000024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33</xdr:row>
      <xdr:rowOff>135683</xdr:rowOff>
    </xdr:from>
    <xdr:to>
      <xdr:col>54</xdr:col>
      <xdr:colOff>189865</xdr:colOff>
      <xdr:row>39</xdr:row>
      <xdr:rowOff>164955</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flipV="1">
          <a:off x="10475595" y="5793533"/>
          <a:ext cx="1270" cy="10579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168782</xdr:rowOff>
    </xdr:from>
    <xdr:ext cx="534377" cy="259045"/>
    <xdr:sp macro="" textlink="">
      <xdr:nvSpPr>
        <xdr:cNvPr id="294" name="補助費等最小値テキスト">
          <a:extLst>
            <a:ext uri="{FF2B5EF4-FFF2-40B4-BE49-F238E27FC236}">
              <a16:creationId xmlns:a16="http://schemas.microsoft.com/office/drawing/2014/main" id="{00000000-0008-0000-0600-000026010000}"/>
            </a:ext>
          </a:extLst>
        </xdr:cNvPr>
        <xdr:cNvSpPr txBox="1"/>
      </xdr:nvSpPr>
      <xdr:spPr>
        <a:xfrm>
          <a:off x="10528300" y="68553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23,930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164955</xdr:rowOff>
    </xdr:from>
    <xdr:to>
      <xdr:col>55</xdr:col>
      <xdr:colOff>88900</xdr:colOff>
      <xdr:row>39</xdr:row>
      <xdr:rowOff>164955</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a:off x="10388600" y="6851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32</xdr:row>
      <xdr:rowOff>82360</xdr:rowOff>
    </xdr:from>
    <xdr:ext cx="599010" cy="259045"/>
    <xdr:sp macro="" textlink="">
      <xdr:nvSpPr>
        <xdr:cNvPr id="296" name="補助費等最大値テキスト">
          <a:extLst>
            <a:ext uri="{FF2B5EF4-FFF2-40B4-BE49-F238E27FC236}">
              <a16:creationId xmlns:a16="http://schemas.microsoft.com/office/drawing/2014/main" id="{00000000-0008-0000-0600-000028010000}"/>
            </a:ext>
          </a:extLst>
        </xdr:cNvPr>
        <xdr:cNvSpPr txBox="1"/>
      </xdr:nvSpPr>
      <xdr:spPr>
        <a:xfrm>
          <a:off x="10528300" y="5568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135683</xdr:rowOff>
    </xdr:from>
    <xdr:to>
      <xdr:col>55</xdr:col>
      <xdr:colOff>88900</xdr:colOff>
      <xdr:row>33</xdr:row>
      <xdr:rowOff>135683</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10388600" y="5793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130937</xdr:rowOff>
    </xdr:from>
    <xdr:to>
      <xdr:col>55</xdr:col>
      <xdr:colOff>0</xdr:colOff>
      <xdr:row>38</xdr:row>
      <xdr:rowOff>48358</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9639300" y="6474587"/>
          <a:ext cx="838200" cy="888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45603</xdr:rowOff>
    </xdr:from>
    <xdr:ext cx="534377" cy="259045"/>
    <xdr:sp macro="" textlink="">
      <xdr:nvSpPr>
        <xdr:cNvPr id="299" name="補助費等平均値テキスト">
          <a:extLst>
            <a:ext uri="{FF2B5EF4-FFF2-40B4-BE49-F238E27FC236}">
              <a16:creationId xmlns:a16="http://schemas.microsoft.com/office/drawing/2014/main" id="{00000000-0008-0000-0600-00002B010000}"/>
            </a:ext>
          </a:extLst>
        </xdr:cNvPr>
        <xdr:cNvSpPr txBox="1"/>
      </xdr:nvSpPr>
      <xdr:spPr>
        <a:xfrm>
          <a:off x="10528300" y="621780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22726</xdr:rowOff>
    </xdr:from>
    <xdr:to>
      <xdr:col>55</xdr:col>
      <xdr:colOff>50800</xdr:colOff>
      <xdr:row>37</xdr:row>
      <xdr:rowOff>124326</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10426700" y="6366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54987</xdr:rowOff>
    </xdr:from>
    <xdr:to>
      <xdr:col>50</xdr:col>
      <xdr:colOff>114300</xdr:colOff>
      <xdr:row>38</xdr:row>
      <xdr:rowOff>48358</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a:off x="8750300" y="6398637"/>
          <a:ext cx="889000" cy="164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11688</xdr:rowOff>
    </xdr:from>
    <xdr:to>
      <xdr:col>50</xdr:col>
      <xdr:colOff>165100</xdr:colOff>
      <xdr:row>37</xdr:row>
      <xdr:rowOff>113288</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9588500" y="6355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35</xdr:row>
      <xdr:rowOff>129815</xdr:rowOff>
    </xdr:from>
    <xdr:ext cx="534377"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9372111" y="61305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54987</xdr:rowOff>
    </xdr:from>
    <xdr:to>
      <xdr:col>45</xdr:col>
      <xdr:colOff>177800</xdr:colOff>
      <xdr:row>38</xdr:row>
      <xdr:rowOff>91956</xdr:rowOff>
    </xdr:to>
    <xdr:cxnSp macro="">
      <xdr:nvCxnSpPr>
        <xdr:cNvPr id="304" name="直線コネクタ 303">
          <a:extLst>
            <a:ext uri="{FF2B5EF4-FFF2-40B4-BE49-F238E27FC236}">
              <a16:creationId xmlns:a16="http://schemas.microsoft.com/office/drawing/2014/main" id="{00000000-0008-0000-0600-000030010000}"/>
            </a:ext>
          </a:extLst>
        </xdr:cNvPr>
        <xdr:cNvCxnSpPr/>
      </xdr:nvCxnSpPr>
      <xdr:spPr>
        <a:xfrm flipV="1">
          <a:off x="7861300" y="6398637"/>
          <a:ext cx="889000" cy="208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8944</xdr:rowOff>
    </xdr:from>
    <xdr:to>
      <xdr:col>46</xdr:col>
      <xdr:colOff>38100</xdr:colOff>
      <xdr:row>37</xdr:row>
      <xdr:rowOff>110544</xdr:rowOff>
    </xdr:to>
    <xdr:sp macro="" textlink="">
      <xdr:nvSpPr>
        <xdr:cNvPr id="305" name="フローチャート: 判断 304">
          <a:extLst>
            <a:ext uri="{FF2B5EF4-FFF2-40B4-BE49-F238E27FC236}">
              <a16:creationId xmlns:a16="http://schemas.microsoft.com/office/drawing/2014/main" id="{00000000-0008-0000-0600-000031010000}"/>
            </a:ext>
          </a:extLst>
        </xdr:cNvPr>
        <xdr:cNvSpPr/>
      </xdr:nvSpPr>
      <xdr:spPr>
        <a:xfrm>
          <a:off x="8699500" y="6352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101671</xdr:rowOff>
    </xdr:from>
    <xdr:ext cx="534377"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483111" y="6445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13480</xdr:rowOff>
    </xdr:from>
    <xdr:to>
      <xdr:col>41</xdr:col>
      <xdr:colOff>50800</xdr:colOff>
      <xdr:row>38</xdr:row>
      <xdr:rowOff>91956</xdr:rowOff>
    </xdr:to>
    <xdr:cxnSp macro="">
      <xdr:nvCxnSpPr>
        <xdr:cNvPr id="307" name="直線コネクタ 306">
          <a:extLst>
            <a:ext uri="{FF2B5EF4-FFF2-40B4-BE49-F238E27FC236}">
              <a16:creationId xmlns:a16="http://schemas.microsoft.com/office/drawing/2014/main" id="{00000000-0008-0000-0600-000033010000}"/>
            </a:ext>
          </a:extLst>
        </xdr:cNvPr>
        <xdr:cNvCxnSpPr/>
      </xdr:nvCxnSpPr>
      <xdr:spPr>
        <a:xfrm>
          <a:off x="6972300" y="5328430"/>
          <a:ext cx="889000" cy="1278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43485</xdr:rowOff>
    </xdr:from>
    <xdr:to>
      <xdr:col>41</xdr:col>
      <xdr:colOff>101600</xdr:colOff>
      <xdr:row>37</xdr:row>
      <xdr:rowOff>145085</xdr:rowOff>
    </xdr:to>
    <xdr:sp macro="" textlink="">
      <xdr:nvSpPr>
        <xdr:cNvPr id="308" name="フローチャート: 判断 307">
          <a:extLst>
            <a:ext uri="{FF2B5EF4-FFF2-40B4-BE49-F238E27FC236}">
              <a16:creationId xmlns:a16="http://schemas.microsoft.com/office/drawing/2014/main" id="{00000000-0008-0000-0600-000034010000}"/>
            </a:ext>
          </a:extLst>
        </xdr:cNvPr>
        <xdr:cNvSpPr/>
      </xdr:nvSpPr>
      <xdr:spPr>
        <a:xfrm>
          <a:off x="7810500" y="6387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35</xdr:row>
      <xdr:rowOff>161612</xdr:rowOff>
    </xdr:from>
    <xdr:ext cx="534377"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594111" y="61623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149675</xdr:rowOff>
    </xdr:from>
    <xdr:to>
      <xdr:col>36</xdr:col>
      <xdr:colOff>165100</xdr:colOff>
      <xdr:row>31</xdr:row>
      <xdr:rowOff>79825</xdr:rowOff>
    </xdr:to>
    <xdr:sp macro="" textlink="">
      <xdr:nvSpPr>
        <xdr:cNvPr id="310" name="フローチャート: 判断 309">
          <a:extLst>
            <a:ext uri="{FF2B5EF4-FFF2-40B4-BE49-F238E27FC236}">
              <a16:creationId xmlns:a16="http://schemas.microsoft.com/office/drawing/2014/main" id="{00000000-0008-0000-0600-000036010000}"/>
            </a:ext>
          </a:extLst>
        </xdr:cNvPr>
        <xdr:cNvSpPr/>
      </xdr:nvSpPr>
      <xdr:spPr>
        <a:xfrm>
          <a:off x="6921500" y="529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31</xdr:row>
      <xdr:rowOff>70952</xdr:rowOff>
    </xdr:from>
    <xdr:ext cx="59901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6672795" y="5385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80137</xdr:rowOff>
    </xdr:from>
    <xdr:to>
      <xdr:col>55</xdr:col>
      <xdr:colOff>50800</xdr:colOff>
      <xdr:row>38</xdr:row>
      <xdr:rowOff>10287</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10426700" y="64237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58564</xdr:rowOff>
    </xdr:from>
    <xdr:ext cx="534377" cy="259045"/>
    <xdr:sp macro="" textlink="">
      <xdr:nvSpPr>
        <xdr:cNvPr id="318" name="補助費等該当値テキスト">
          <a:extLst>
            <a:ext uri="{FF2B5EF4-FFF2-40B4-BE49-F238E27FC236}">
              <a16:creationId xmlns:a16="http://schemas.microsoft.com/office/drawing/2014/main" id="{00000000-0008-0000-0600-00003E010000}"/>
            </a:ext>
          </a:extLst>
        </xdr:cNvPr>
        <xdr:cNvSpPr txBox="1"/>
      </xdr:nvSpPr>
      <xdr:spPr>
        <a:xfrm>
          <a:off x="10528300" y="64022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169008</xdr:rowOff>
    </xdr:from>
    <xdr:to>
      <xdr:col>50</xdr:col>
      <xdr:colOff>165100</xdr:colOff>
      <xdr:row>38</xdr:row>
      <xdr:rowOff>99158</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9588500" y="6512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90285</xdr:rowOff>
    </xdr:from>
    <xdr:ext cx="534377"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9372111" y="6605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4187</xdr:rowOff>
    </xdr:from>
    <xdr:to>
      <xdr:col>46</xdr:col>
      <xdr:colOff>38100</xdr:colOff>
      <xdr:row>37</xdr:row>
      <xdr:rowOff>105787</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8699500" y="63478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35</xdr:row>
      <xdr:rowOff>122314</xdr:rowOff>
    </xdr:from>
    <xdr:ext cx="534377"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8483111" y="61230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41156</xdr:rowOff>
    </xdr:from>
    <xdr:to>
      <xdr:col>41</xdr:col>
      <xdr:colOff>101600</xdr:colOff>
      <xdr:row>38</xdr:row>
      <xdr:rowOff>142756</xdr:rowOff>
    </xdr:to>
    <xdr:sp macro="" textlink="">
      <xdr:nvSpPr>
        <xdr:cNvPr id="323" name="楕円 322">
          <a:extLst>
            <a:ext uri="{FF2B5EF4-FFF2-40B4-BE49-F238E27FC236}">
              <a16:creationId xmlns:a16="http://schemas.microsoft.com/office/drawing/2014/main" id="{00000000-0008-0000-0600-000043010000}"/>
            </a:ext>
          </a:extLst>
        </xdr:cNvPr>
        <xdr:cNvSpPr/>
      </xdr:nvSpPr>
      <xdr:spPr>
        <a:xfrm>
          <a:off x="7810500" y="655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133883</xdr:rowOff>
    </xdr:from>
    <xdr:ext cx="534377" cy="259045"/>
    <xdr:sp macro="" textlink="">
      <xdr:nvSpPr>
        <xdr:cNvPr id="324" name="テキスト ボックス 323">
          <a:extLst>
            <a:ext uri="{FF2B5EF4-FFF2-40B4-BE49-F238E27FC236}">
              <a16:creationId xmlns:a16="http://schemas.microsoft.com/office/drawing/2014/main" id="{00000000-0008-0000-0600-000044010000}"/>
            </a:ext>
          </a:extLst>
        </xdr:cNvPr>
        <xdr:cNvSpPr txBox="1"/>
      </xdr:nvSpPr>
      <xdr:spPr>
        <a:xfrm>
          <a:off x="7594111" y="6648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30</xdr:row>
      <xdr:rowOff>134130</xdr:rowOff>
    </xdr:from>
    <xdr:to>
      <xdr:col>36</xdr:col>
      <xdr:colOff>165100</xdr:colOff>
      <xdr:row>31</xdr:row>
      <xdr:rowOff>64280</xdr:rowOff>
    </xdr:to>
    <xdr:sp macro="" textlink="">
      <xdr:nvSpPr>
        <xdr:cNvPr id="325" name="楕円 324">
          <a:extLst>
            <a:ext uri="{FF2B5EF4-FFF2-40B4-BE49-F238E27FC236}">
              <a16:creationId xmlns:a16="http://schemas.microsoft.com/office/drawing/2014/main" id="{00000000-0008-0000-0600-000045010000}"/>
            </a:ext>
          </a:extLst>
        </xdr:cNvPr>
        <xdr:cNvSpPr/>
      </xdr:nvSpPr>
      <xdr:spPr>
        <a:xfrm>
          <a:off x="6921500" y="5277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29</xdr:row>
      <xdr:rowOff>80807</xdr:rowOff>
    </xdr:from>
    <xdr:ext cx="599010"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672795" y="50528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163,845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31" name="正方形/長方形 330">
          <a:extLst>
            <a:ext uri="{FF2B5EF4-FFF2-40B4-BE49-F238E27FC236}">
              <a16:creationId xmlns:a16="http://schemas.microsoft.com/office/drawing/2014/main" id="{00000000-0008-0000-0600-00004B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32" name="正方形/長方形 331">
          <a:extLst>
            <a:ext uri="{FF2B5EF4-FFF2-40B4-BE49-F238E27FC236}">
              <a16:creationId xmlns:a16="http://schemas.microsoft.com/office/drawing/2014/main" id="{00000000-0008-0000-0600-00004C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3" name="正方形/長方形 332">
          <a:extLst>
            <a:ext uri="{FF2B5EF4-FFF2-40B4-BE49-F238E27FC236}">
              <a16:creationId xmlns:a16="http://schemas.microsoft.com/office/drawing/2014/main" id="{00000000-0008-0000-0600-00004D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4" name="正方形/長方形 333">
          <a:extLst>
            <a:ext uri="{FF2B5EF4-FFF2-40B4-BE49-F238E27FC236}">
              <a16:creationId xmlns:a16="http://schemas.microsoft.com/office/drawing/2014/main" id="{00000000-0008-0000-0600-00004E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60</xdr:row>
      <xdr:rowOff>111777</xdr:rowOff>
    </xdr:from>
    <xdr:ext cx="248786" cy="259045"/>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355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98878</xdr:rowOff>
    </xdr:from>
    <xdr:to>
      <xdr:col>59</xdr:col>
      <xdr:colOff>50800</xdr:colOff>
      <xdr:row>59</xdr:row>
      <xdr:rowOff>98878</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58</xdr:row>
      <xdr:rowOff>128105</xdr:rowOff>
    </xdr:from>
    <xdr:ext cx="531299" cy="259045"/>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6072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43" name="テキスト ボックス 342">
          <a:extLst>
            <a:ext uri="{FF2B5EF4-FFF2-40B4-BE49-F238E27FC236}">
              <a16:creationId xmlns:a16="http://schemas.microsoft.com/office/drawing/2014/main" id="{00000000-0008-0000-0600-000057010000}"/>
            </a:ext>
          </a:extLst>
        </xdr:cNvPr>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45" name="テキスト ボックス 344">
          <a:extLst>
            <a:ext uri="{FF2B5EF4-FFF2-40B4-BE49-F238E27FC236}">
              <a16:creationId xmlns:a16="http://schemas.microsoft.com/office/drawing/2014/main" id="{00000000-0008-0000-0600-000059010000}"/>
            </a:ext>
          </a:extLst>
        </xdr:cNvPr>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47" name="テキスト ボックス 346">
          <a:extLst>
            <a:ext uri="{FF2B5EF4-FFF2-40B4-BE49-F238E27FC236}">
              <a16:creationId xmlns:a16="http://schemas.microsoft.com/office/drawing/2014/main" id="{00000000-0008-0000-0600-00005B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9" name="テキスト ボックス 348">
          <a:extLst>
            <a:ext uri="{FF2B5EF4-FFF2-40B4-BE49-F238E27FC236}">
              <a16:creationId xmlns:a16="http://schemas.microsoft.com/office/drawing/2014/main" id="{00000000-0008-0000-0600-00005D010000}"/>
            </a:ext>
          </a:extLst>
        </xdr:cNvPr>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52" name="普通建設事業費グラフ枠">
          <a:extLst>
            <a:ext uri="{FF2B5EF4-FFF2-40B4-BE49-F238E27FC236}">
              <a16:creationId xmlns:a16="http://schemas.microsoft.com/office/drawing/2014/main" id="{00000000-0008-0000-0600-000060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74353</xdr:rowOff>
    </xdr:from>
    <xdr:to>
      <xdr:col>54</xdr:col>
      <xdr:colOff>189865</xdr:colOff>
      <xdr:row>59</xdr:row>
      <xdr:rowOff>114407</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10475595" y="8646853"/>
          <a:ext cx="1270" cy="15831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118234</xdr:rowOff>
    </xdr:from>
    <xdr:ext cx="534377" cy="259045"/>
    <xdr:sp macro="" textlink="">
      <xdr:nvSpPr>
        <xdr:cNvPr id="354" name="普通建設事業費最小値テキスト">
          <a:extLst>
            <a:ext uri="{FF2B5EF4-FFF2-40B4-BE49-F238E27FC236}">
              <a16:creationId xmlns:a16="http://schemas.microsoft.com/office/drawing/2014/main" id="{00000000-0008-0000-0600-000062010000}"/>
            </a:ext>
          </a:extLst>
        </xdr:cNvPr>
        <xdr:cNvSpPr txBox="1"/>
      </xdr:nvSpPr>
      <xdr:spPr>
        <a:xfrm>
          <a:off x="10528300" y="102337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114407</xdr:rowOff>
    </xdr:from>
    <xdr:to>
      <xdr:col>55</xdr:col>
      <xdr:colOff>88900</xdr:colOff>
      <xdr:row>59</xdr:row>
      <xdr:rowOff>114407</xdr:rowOff>
    </xdr:to>
    <xdr:cxnSp macro="">
      <xdr:nvCxnSpPr>
        <xdr:cNvPr id="355" name="直線コネクタ 354">
          <a:extLst>
            <a:ext uri="{FF2B5EF4-FFF2-40B4-BE49-F238E27FC236}">
              <a16:creationId xmlns:a16="http://schemas.microsoft.com/office/drawing/2014/main" id="{00000000-0008-0000-0600-000063010000}"/>
            </a:ext>
          </a:extLst>
        </xdr:cNvPr>
        <xdr:cNvCxnSpPr/>
      </xdr:nvCxnSpPr>
      <xdr:spPr>
        <a:xfrm>
          <a:off x="10388600" y="10229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21030</xdr:rowOff>
    </xdr:from>
    <xdr:ext cx="599010" cy="259045"/>
    <xdr:sp macro="" textlink="">
      <xdr:nvSpPr>
        <xdr:cNvPr id="356" name="普通建設事業費最大値テキスト">
          <a:extLst>
            <a:ext uri="{FF2B5EF4-FFF2-40B4-BE49-F238E27FC236}">
              <a16:creationId xmlns:a16="http://schemas.microsoft.com/office/drawing/2014/main" id="{00000000-0008-0000-0600-000064010000}"/>
            </a:ext>
          </a:extLst>
        </xdr:cNvPr>
        <xdr:cNvSpPr txBox="1"/>
      </xdr:nvSpPr>
      <xdr:spPr>
        <a:xfrm>
          <a:off x="10528300" y="8422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74353</xdr:rowOff>
    </xdr:from>
    <xdr:to>
      <xdr:col>55</xdr:col>
      <xdr:colOff>88900</xdr:colOff>
      <xdr:row>50</xdr:row>
      <xdr:rowOff>74353</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a:off x="10388600" y="86468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695</xdr:rowOff>
    </xdr:from>
    <xdr:to>
      <xdr:col>55</xdr:col>
      <xdr:colOff>0</xdr:colOff>
      <xdr:row>58</xdr:row>
      <xdr:rowOff>150444</xdr:rowOff>
    </xdr:to>
    <xdr:cxnSp macro="">
      <xdr:nvCxnSpPr>
        <xdr:cNvPr id="358" name="直線コネクタ 357">
          <a:extLst>
            <a:ext uri="{FF2B5EF4-FFF2-40B4-BE49-F238E27FC236}">
              <a16:creationId xmlns:a16="http://schemas.microsoft.com/office/drawing/2014/main" id="{00000000-0008-0000-0600-000066010000}"/>
            </a:ext>
          </a:extLst>
        </xdr:cNvPr>
        <xdr:cNvCxnSpPr/>
      </xdr:nvCxnSpPr>
      <xdr:spPr>
        <a:xfrm flipV="1">
          <a:off x="9639300" y="9773345"/>
          <a:ext cx="838200" cy="3211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54</xdr:row>
      <xdr:rowOff>128677</xdr:rowOff>
    </xdr:from>
    <xdr:ext cx="534377" cy="259045"/>
    <xdr:sp macro="" textlink="">
      <xdr:nvSpPr>
        <xdr:cNvPr id="359" name="普通建設事業費平均値テキスト">
          <a:extLst>
            <a:ext uri="{FF2B5EF4-FFF2-40B4-BE49-F238E27FC236}">
              <a16:creationId xmlns:a16="http://schemas.microsoft.com/office/drawing/2014/main" id="{00000000-0008-0000-0600-000067010000}"/>
            </a:ext>
          </a:extLst>
        </xdr:cNvPr>
        <xdr:cNvSpPr txBox="1"/>
      </xdr:nvSpPr>
      <xdr:spPr>
        <a:xfrm>
          <a:off x="10528300" y="93869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105800</xdr:rowOff>
    </xdr:from>
    <xdr:to>
      <xdr:col>55</xdr:col>
      <xdr:colOff>50800</xdr:colOff>
      <xdr:row>56</xdr:row>
      <xdr:rowOff>35950</xdr:rowOff>
    </xdr:to>
    <xdr:sp macro="" textlink="">
      <xdr:nvSpPr>
        <xdr:cNvPr id="360" name="フローチャート: 判断 359">
          <a:extLst>
            <a:ext uri="{FF2B5EF4-FFF2-40B4-BE49-F238E27FC236}">
              <a16:creationId xmlns:a16="http://schemas.microsoft.com/office/drawing/2014/main" id="{00000000-0008-0000-0600-000068010000}"/>
            </a:ext>
          </a:extLst>
        </xdr:cNvPr>
        <xdr:cNvSpPr/>
      </xdr:nvSpPr>
      <xdr:spPr>
        <a:xfrm>
          <a:off x="10426700" y="9535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150444</xdr:rowOff>
    </xdr:from>
    <xdr:to>
      <xdr:col>50</xdr:col>
      <xdr:colOff>114300</xdr:colOff>
      <xdr:row>59</xdr:row>
      <xdr:rowOff>158233</xdr:rowOff>
    </xdr:to>
    <xdr:cxnSp macro="">
      <xdr:nvCxnSpPr>
        <xdr:cNvPr id="361" name="直線コネクタ 360">
          <a:extLst>
            <a:ext uri="{FF2B5EF4-FFF2-40B4-BE49-F238E27FC236}">
              <a16:creationId xmlns:a16="http://schemas.microsoft.com/office/drawing/2014/main" id="{00000000-0008-0000-0600-000069010000}"/>
            </a:ext>
          </a:extLst>
        </xdr:cNvPr>
        <xdr:cNvCxnSpPr/>
      </xdr:nvCxnSpPr>
      <xdr:spPr>
        <a:xfrm flipV="1">
          <a:off x="8750300" y="10094544"/>
          <a:ext cx="889000" cy="179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27080</xdr:rowOff>
    </xdr:from>
    <xdr:to>
      <xdr:col>50</xdr:col>
      <xdr:colOff>165100</xdr:colOff>
      <xdr:row>56</xdr:row>
      <xdr:rowOff>128680</xdr:rowOff>
    </xdr:to>
    <xdr:sp macro="" textlink="">
      <xdr:nvSpPr>
        <xdr:cNvPr id="362" name="フローチャート: 判断 361">
          <a:extLst>
            <a:ext uri="{FF2B5EF4-FFF2-40B4-BE49-F238E27FC236}">
              <a16:creationId xmlns:a16="http://schemas.microsoft.com/office/drawing/2014/main" id="{00000000-0008-0000-0600-00006A010000}"/>
            </a:ext>
          </a:extLst>
        </xdr:cNvPr>
        <xdr:cNvSpPr/>
      </xdr:nvSpPr>
      <xdr:spPr>
        <a:xfrm>
          <a:off x="9588500" y="9628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145207</xdr:rowOff>
    </xdr:from>
    <xdr:ext cx="534377"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9372111" y="94035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59</xdr:row>
      <xdr:rowOff>17530</xdr:rowOff>
    </xdr:from>
    <xdr:to>
      <xdr:col>45</xdr:col>
      <xdr:colOff>177800</xdr:colOff>
      <xdr:row>59</xdr:row>
      <xdr:rowOff>158233</xdr:rowOff>
    </xdr:to>
    <xdr:cxnSp macro="">
      <xdr:nvCxnSpPr>
        <xdr:cNvPr id="364" name="直線コネクタ 363">
          <a:extLst>
            <a:ext uri="{FF2B5EF4-FFF2-40B4-BE49-F238E27FC236}">
              <a16:creationId xmlns:a16="http://schemas.microsoft.com/office/drawing/2014/main" id="{00000000-0008-0000-0600-00006C010000}"/>
            </a:ext>
          </a:extLst>
        </xdr:cNvPr>
        <xdr:cNvCxnSpPr/>
      </xdr:nvCxnSpPr>
      <xdr:spPr>
        <a:xfrm>
          <a:off x="7861300" y="10133080"/>
          <a:ext cx="889000" cy="140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6996</xdr:rowOff>
    </xdr:from>
    <xdr:to>
      <xdr:col>46</xdr:col>
      <xdr:colOff>38100</xdr:colOff>
      <xdr:row>56</xdr:row>
      <xdr:rowOff>108596</xdr:rowOff>
    </xdr:to>
    <xdr:sp macro="" textlink="">
      <xdr:nvSpPr>
        <xdr:cNvPr id="365" name="フローチャート: 判断 364">
          <a:extLst>
            <a:ext uri="{FF2B5EF4-FFF2-40B4-BE49-F238E27FC236}">
              <a16:creationId xmlns:a16="http://schemas.microsoft.com/office/drawing/2014/main" id="{00000000-0008-0000-0600-00006D010000}"/>
            </a:ext>
          </a:extLst>
        </xdr:cNvPr>
        <xdr:cNvSpPr/>
      </xdr:nvSpPr>
      <xdr:spPr>
        <a:xfrm>
          <a:off x="8699500" y="9608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54</xdr:row>
      <xdr:rowOff>125123</xdr:rowOff>
    </xdr:from>
    <xdr:ext cx="534377" cy="259045"/>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8483111" y="93834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40129</xdr:rowOff>
    </xdr:from>
    <xdr:to>
      <xdr:col>41</xdr:col>
      <xdr:colOff>50800</xdr:colOff>
      <xdr:row>59</xdr:row>
      <xdr:rowOff>17530</xdr:rowOff>
    </xdr:to>
    <xdr:cxnSp macro="">
      <xdr:nvCxnSpPr>
        <xdr:cNvPr id="367" name="直線コネクタ 366">
          <a:extLst>
            <a:ext uri="{FF2B5EF4-FFF2-40B4-BE49-F238E27FC236}">
              <a16:creationId xmlns:a16="http://schemas.microsoft.com/office/drawing/2014/main" id="{00000000-0008-0000-0600-00006F010000}"/>
            </a:ext>
          </a:extLst>
        </xdr:cNvPr>
        <xdr:cNvCxnSpPr/>
      </xdr:nvCxnSpPr>
      <xdr:spPr>
        <a:xfrm>
          <a:off x="6972300" y="9984229"/>
          <a:ext cx="889000" cy="1488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3584</xdr:rowOff>
    </xdr:from>
    <xdr:to>
      <xdr:col>41</xdr:col>
      <xdr:colOff>101600</xdr:colOff>
      <xdr:row>56</xdr:row>
      <xdr:rowOff>105184</xdr:rowOff>
    </xdr:to>
    <xdr:sp macro="" textlink="">
      <xdr:nvSpPr>
        <xdr:cNvPr id="368" name="フローチャート: 判断 367">
          <a:extLst>
            <a:ext uri="{FF2B5EF4-FFF2-40B4-BE49-F238E27FC236}">
              <a16:creationId xmlns:a16="http://schemas.microsoft.com/office/drawing/2014/main" id="{00000000-0008-0000-0600-000070010000}"/>
            </a:ext>
          </a:extLst>
        </xdr:cNvPr>
        <xdr:cNvSpPr/>
      </xdr:nvSpPr>
      <xdr:spPr>
        <a:xfrm>
          <a:off x="7810500" y="9604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121711</xdr:rowOff>
    </xdr:from>
    <xdr:ext cx="534377"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7594111" y="93800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55</xdr:row>
      <xdr:rowOff>18491</xdr:rowOff>
    </xdr:from>
    <xdr:to>
      <xdr:col>36</xdr:col>
      <xdr:colOff>165100</xdr:colOff>
      <xdr:row>55</xdr:row>
      <xdr:rowOff>120091</xdr:rowOff>
    </xdr:to>
    <xdr:sp macro="" textlink="">
      <xdr:nvSpPr>
        <xdr:cNvPr id="370" name="フローチャート: 判断 369">
          <a:extLst>
            <a:ext uri="{FF2B5EF4-FFF2-40B4-BE49-F238E27FC236}">
              <a16:creationId xmlns:a16="http://schemas.microsoft.com/office/drawing/2014/main" id="{00000000-0008-0000-0600-000072010000}"/>
            </a:ext>
          </a:extLst>
        </xdr:cNvPr>
        <xdr:cNvSpPr/>
      </xdr:nvSpPr>
      <xdr:spPr>
        <a:xfrm>
          <a:off x="6921500" y="9448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53</xdr:row>
      <xdr:rowOff>136618</xdr:rowOff>
    </xdr:from>
    <xdr:ext cx="534377"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6705111" y="92234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121345</xdr:rowOff>
    </xdr:from>
    <xdr:to>
      <xdr:col>55</xdr:col>
      <xdr:colOff>50800</xdr:colOff>
      <xdr:row>57</xdr:row>
      <xdr:rowOff>51495</xdr:rowOff>
    </xdr:to>
    <xdr:sp macro="" textlink="">
      <xdr:nvSpPr>
        <xdr:cNvPr id="377" name="楕円 376">
          <a:extLst>
            <a:ext uri="{FF2B5EF4-FFF2-40B4-BE49-F238E27FC236}">
              <a16:creationId xmlns:a16="http://schemas.microsoft.com/office/drawing/2014/main" id="{00000000-0008-0000-0600-000079010000}"/>
            </a:ext>
          </a:extLst>
        </xdr:cNvPr>
        <xdr:cNvSpPr/>
      </xdr:nvSpPr>
      <xdr:spPr>
        <a:xfrm>
          <a:off x="10426700" y="9722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99772</xdr:rowOff>
    </xdr:from>
    <xdr:ext cx="534377" cy="259045"/>
    <xdr:sp macro="" textlink="">
      <xdr:nvSpPr>
        <xdr:cNvPr id="378" name="普通建設事業費該当値テキスト">
          <a:extLst>
            <a:ext uri="{FF2B5EF4-FFF2-40B4-BE49-F238E27FC236}">
              <a16:creationId xmlns:a16="http://schemas.microsoft.com/office/drawing/2014/main" id="{00000000-0008-0000-0600-00007A010000}"/>
            </a:ext>
          </a:extLst>
        </xdr:cNvPr>
        <xdr:cNvSpPr txBox="1"/>
      </xdr:nvSpPr>
      <xdr:spPr>
        <a:xfrm>
          <a:off x="10528300" y="9700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99644</xdr:rowOff>
    </xdr:from>
    <xdr:to>
      <xdr:col>50</xdr:col>
      <xdr:colOff>165100</xdr:colOff>
      <xdr:row>59</xdr:row>
      <xdr:rowOff>29794</xdr:rowOff>
    </xdr:to>
    <xdr:sp macro="" textlink="">
      <xdr:nvSpPr>
        <xdr:cNvPr id="379" name="楕円 378">
          <a:extLst>
            <a:ext uri="{FF2B5EF4-FFF2-40B4-BE49-F238E27FC236}">
              <a16:creationId xmlns:a16="http://schemas.microsoft.com/office/drawing/2014/main" id="{00000000-0008-0000-0600-00007B010000}"/>
            </a:ext>
          </a:extLst>
        </xdr:cNvPr>
        <xdr:cNvSpPr/>
      </xdr:nvSpPr>
      <xdr:spPr>
        <a:xfrm>
          <a:off x="9588500" y="10043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59</xdr:row>
      <xdr:rowOff>20921</xdr:rowOff>
    </xdr:from>
    <xdr:ext cx="534377" cy="259045"/>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9372111" y="10136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59</xdr:row>
      <xdr:rowOff>107433</xdr:rowOff>
    </xdr:from>
    <xdr:to>
      <xdr:col>46</xdr:col>
      <xdr:colOff>38100</xdr:colOff>
      <xdr:row>60</xdr:row>
      <xdr:rowOff>37583</xdr:rowOff>
    </xdr:to>
    <xdr:sp macro="" textlink="">
      <xdr:nvSpPr>
        <xdr:cNvPr id="381" name="楕円 380">
          <a:extLst>
            <a:ext uri="{FF2B5EF4-FFF2-40B4-BE49-F238E27FC236}">
              <a16:creationId xmlns:a16="http://schemas.microsoft.com/office/drawing/2014/main" id="{00000000-0008-0000-0600-00007D010000}"/>
            </a:ext>
          </a:extLst>
        </xdr:cNvPr>
        <xdr:cNvSpPr/>
      </xdr:nvSpPr>
      <xdr:spPr>
        <a:xfrm>
          <a:off x="8699500" y="10222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60</xdr:row>
      <xdr:rowOff>28710</xdr:rowOff>
    </xdr:from>
    <xdr:ext cx="534377" cy="259045"/>
    <xdr:sp macro="" textlink="">
      <xdr:nvSpPr>
        <xdr:cNvPr id="382" name="テキスト ボックス 381">
          <a:extLst>
            <a:ext uri="{FF2B5EF4-FFF2-40B4-BE49-F238E27FC236}">
              <a16:creationId xmlns:a16="http://schemas.microsoft.com/office/drawing/2014/main" id="{00000000-0008-0000-0600-00007E010000}"/>
            </a:ext>
          </a:extLst>
        </xdr:cNvPr>
        <xdr:cNvSpPr txBox="1"/>
      </xdr:nvSpPr>
      <xdr:spPr>
        <a:xfrm>
          <a:off x="8483111" y="10315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138180</xdr:rowOff>
    </xdr:from>
    <xdr:to>
      <xdr:col>41</xdr:col>
      <xdr:colOff>101600</xdr:colOff>
      <xdr:row>59</xdr:row>
      <xdr:rowOff>68330</xdr:rowOff>
    </xdr:to>
    <xdr:sp macro="" textlink="">
      <xdr:nvSpPr>
        <xdr:cNvPr id="383" name="楕円 382">
          <a:extLst>
            <a:ext uri="{FF2B5EF4-FFF2-40B4-BE49-F238E27FC236}">
              <a16:creationId xmlns:a16="http://schemas.microsoft.com/office/drawing/2014/main" id="{00000000-0008-0000-0600-00007F010000}"/>
            </a:ext>
          </a:extLst>
        </xdr:cNvPr>
        <xdr:cNvSpPr/>
      </xdr:nvSpPr>
      <xdr:spPr>
        <a:xfrm>
          <a:off x="7810500" y="10082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59457</xdr:rowOff>
    </xdr:from>
    <xdr:ext cx="534377" cy="259045"/>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7594111" y="101750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160779</xdr:rowOff>
    </xdr:from>
    <xdr:to>
      <xdr:col>36</xdr:col>
      <xdr:colOff>165100</xdr:colOff>
      <xdr:row>58</xdr:row>
      <xdr:rowOff>90929</xdr:rowOff>
    </xdr:to>
    <xdr:sp macro="" textlink="">
      <xdr:nvSpPr>
        <xdr:cNvPr id="385" name="楕円 384">
          <a:extLst>
            <a:ext uri="{FF2B5EF4-FFF2-40B4-BE49-F238E27FC236}">
              <a16:creationId xmlns:a16="http://schemas.microsoft.com/office/drawing/2014/main" id="{00000000-0008-0000-0600-000081010000}"/>
            </a:ext>
          </a:extLst>
        </xdr:cNvPr>
        <xdr:cNvSpPr/>
      </xdr:nvSpPr>
      <xdr:spPr>
        <a:xfrm>
          <a:off x="6921500" y="99334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82056</xdr:rowOff>
    </xdr:from>
    <xdr:ext cx="534377" cy="259045"/>
    <xdr:sp macro=""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705111" y="100261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7" name="正方形/長方形 386">
          <a:extLst>
            <a:ext uri="{FF2B5EF4-FFF2-40B4-BE49-F238E27FC236}">
              <a16:creationId xmlns:a16="http://schemas.microsoft.com/office/drawing/2014/main" id="{00000000-0008-0000-0600-000083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8" name="正方形/長方形 387">
          <a:extLst>
            <a:ext uri="{FF2B5EF4-FFF2-40B4-BE49-F238E27FC236}">
              <a16:creationId xmlns:a16="http://schemas.microsoft.com/office/drawing/2014/main" id="{00000000-0008-0000-0600-000084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9" name="正方形/長方形 388">
          <a:extLst>
            <a:ext uri="{FF2B5EF4-FFF2-40B4-BE49-F238E27FC236}">
              <a16:creationId xmlns:a16="http://schemas.microsoft.com/office/drawing/2014/main" id="{00000000-0008-0000-0600-000085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90" name="正方形/長方形 389">
          <a:extLst>
            <a:ext uri="{FF2B5EF4-FFF2-40B4-BE49-F238E27FC236}">
              <a16:creationId xmlns:a16="http://schemas.microsoft.com/office/drawing/2014/main" id="{00000000-0008-0000-0600-000086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91" name="正方形/長方形 390">
          <a:extLst>
            <a:ext uri="{FF2B5EF4-FFF2-40B4-BE49-F238E27FC236}">
              <a16:creationId xmlns:a16="http://schemas.microsoft.com/office/drawing/2014/main" id="{00000000-0008-0000-0600-000087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92" name="正方形/長方形 391">
          <a:extLst>
            <a:ext uri="{FF2B5EF4-FFF2-40B4-BE49-F238E27FC236}">
              <a16:creationId xmlns:a16="http://schemas.microsoft.com/office/drawing/2014/main" id="{00000000-0008-0000-0600-000088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93" name="正方形/長方形 392">
          <a:extLst>
            <a:ext uri="{FF2B5EF4-FFF2-40B4-BE49-F238E27FC236}">
              <a16:creationId xmlns:a16="http://schemas.microsoft.com/office/drawing/2014/main" id="{00000000-0008-0000-0600-000089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4" name="正方形/長方形 393">
          <a:extLst>
            <a:ext uri="{FF2B5EF4-FFF2-40B4-BE49-F238E27FC236}">
              <a16:creationId xmlns:a16="http://schemas.microsoft.com/office/drawing/2014/main" id="{00000000-0008-0000-0600-00008A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75</xdr:row>
      <xdr:rowOff>54627</xdr:rowOff>
    </xdr:from>
    <xdr:ext cx="531299"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72</xdr:row>
      <xdr:rowOff>111777</xdr:rowOff>
    </xdr:from>
    <xdr:ext cx="531299" cy="259045"/>
    <xdr:sp macro="" textlink="">
      <xdr:nvSpPr>
        <xdr:cNvPr id="402" name="テキスト ボックス 401">
          <a:extLst>
            <a:ext uri="{FF2B5EF4-FFF2-40B4-BE49-F238E27FC236}">
              <a16:creationId xmlns:a16="http://schemas.microsoft.com/office/drawing/2014/main" id="{00000000-0008-0000-0600-000092010000}"/>
            </a:ext>
          </a:extLst>
        </xdr:cNvPr>
        <xdr:cNvSpPr txBox="1"/>
      </xdr:nvSpPr>
      <xdr:spPr>
        <a:xfrm>
          <a:off x="6072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168927</xdr:rowOff>
    </xdr:from>
    <xdr:ext cx="531299" cy="259045"/>
    <xdr:sp macro="" textlink="">
      <xdr:nvSpPr>
        <xdr:cNvPr id="404" name="テキスト ボックス 403">
          <a:extLst>
            <a:ext uri="{FF2B5EF4-FFF2-40B4-BE49-F238E27FC236}">
              <a16:creationId xmlns:a16="http://schemas.microsoft.com/office/drawing/2014/main" id="{00000000-0008-0000-0600-000094010000}"/>
            </a:ext>
          </a:extLst>
        </xdr:cNvPr>
        <xdr:cNvSpPr txBox="1"/>
      </xdr:nvSpPr>
      <xdr:spPr>
        <a:xfrm>
          <a:off x="6072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7" name="普通建設事業費 （ うち新規整備　）グラフ枠">
          <a:extLst>
            <a:ext uri="{FF2B5EF4-FFF2-40B4-BE49-F238E27FC236}">
              <a16:creationId xmlns:a16="http://schemas.microsoft.com/office/drawing/2014/main" id="{00000000-0008-0000-0600-000097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105821</xdr:rowOff>
    </xdr:from>
    <xdr:to>
      <xdr:col>54</xdr:col>
      <xdr:colOff>189865</xdr:colOff>
      <xdr:row>78</xdr:row>
      <xdr:rowOff>139700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flipV="1">
          <a:off x="10475595" y="12107321"/>
          <a:ext cx="1270" cy="14054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409" name="普通建設事業費 （ うち新規整備　）最小値テキスト">
          <a:extLst>
            <a:ext uri="{FF2B5EF4-FFF2-40B4-BE49-F238E27FC236}">
              <a16:creationId xmlns:a16="http://schemas.microsoft.com/office/drawing/2014/main" id="{00000000-0008-0000-0600-000099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52498</xdr:rowOff>
    </xdr:from>
    <xdr:ext cx="534377" cy="259045"/>
    <xdr:sp macro="" textlink="">
      <xdr:nvSpPr>
        <xdr:cNvPr id="411" name="普通建設事業費 （ うち新規整備　）最大値テキスト">
          <a:extLst>
            <a:ext uri="{FF2B5EF4-FFF2-40B4-BE49-F238E27FC236}">
              <a16:creationId xmlns:a16="http://schemas.microsoft.com/office/drawing/2014/main" id="{00000000-0008-0000-0600-00009B010000}"/>
            </a:ext>
          </a:extLst>
        </xdr:cNvPr>
        <xdr:cNvSpPr txBox="1"/>
      </xdr:nvSpPr>
      <xdr:spPr>
        <a:xfrm>
          <a:off x="10528300" y="118825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61,482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105821</xdr:rowOff>
    </xdr:from>
    <xdr:to>
      <xdr:col>55</xdr:col>
      <xdr:colOff>88900</xdr:colOff>
      <xdr:row>70</xdr:row>
      <xdr:rowOff>105821</xdr:rowOff>
    </xdr:to>
    <xdr:cxnSp macro="">
      <xdr:nvCxnSpPr>
        <xdr:cNvPr id="412" name="直線コネクタ 411">
          <a:extLst>
            <a:ext uri="{FF2B5EF4-FFF2-40B4-BE49-F238E27FC236}">
              <a16:creationId xmlns:a16="http://schemas.microsoft.com/office/drawing/2014/main" id="{00000000-0008-0000-0600-00009C010000}"/>
            </a:ext>
          </a:extLst>
        </xdr:cNvPr>
        <xdr:cNvCxnSpPr/>
      </xdr:nvCxnSpPr>
      <xdr:spPr>
        <a:xfrm>
          <a:off x="10388600" y="121073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40717</xdr:rowOff>
    </xdr:from>
    <xdr:to>
      <xdr:col>55</xdr:col>
      <xdr:colOff>0</xdr:colOff>
      <xdr:row>78</xdr:row>
      <xdr:rowOff>51667</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9639300" y="13413817"/>
          <a:ext cx="838200" cy="10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63794</xdr:rowOff>
    </xdr:from>
    <xdr:ext cx="469744" cy="259045"/>
    <xdr:sp macro="" textlink="">
      <xdr:nvSpPr>
        <xdr:cNvPr id="414" name="普通建設事業費 （ うち新規整備　）平均値テキスト">
          <a:extLst>
            <a:ext uri="{FF2B5EF4-FFF2-40B4-BE49-F238E27FC236}">
              <a16:creationId xmlns:a16="http://schemas.microsoft.com/office/drawing/2014/main" id="{00000000-0008-0000-0600-00009E010000}"/>
            </a:ext>
          </a:extLst>
        </xdr:cNvPr>
        <xdr:cNvSpPr txBox="1"/>
      </xdr:nvSpPr>
      <xdr:spPr>
        <a:xfrm>
          <a:off x="10528300" y="1309399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40917</xdr:rowOff>
    </xdr:from>
    <xdr:to>
      <xdr:col>55</xdr:col>
      <xdr:colOff>50800</xdr:colOff>
      <xdr:row>77</xdr:row>
      <xdr:rowOff>142517</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10426700" y="13242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40717</xdr:rowOff>
    </xdr:from>
    <xdr:to>
      <xdr:col>50</xdr:col>
      <xdr:colOff>114300</xdr:colOff>
      <xdr:row>78</xdr:row>
      <xdr:rowOff>57130</xdr:rowOff>
    </xdr:to>
    <xdr:cxnSp macro="">
      <xdr:nvCxnSpPr>
        <xdr:cNvPr id="416" name="直線コネクタ 415">
          <a:extLst>
            <a:ext uri="{FF2B5EF4-FFF2-40B4-BE49-F238E27FC236}">
              <a16:creationId xmlns:a16="http://schemas.microsoft.com/office/drawing/2014/main" id="{00000000-0008-0000-0600-0000A0010000}"/>
            </a:ext>
          </a:extLst>
        </xdr:cNvPr>
        <xdr:cNvCxnSpPr/>
      </xdr:nvCxnSpPr>
      <xdr:spPr>
        <a:xfrm flipV="1">
          <a:off x="8750300" y="13413817"/>
          <a:ext cx="889000" cy="164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34699</xdr:rowOff>
    </xdr:from>
    <xdr:to>
      <xdr:col>50</xdr:col>
      <xdr:colOff>165100</xdr:colOff>
      <xdr:row>77</xdr:row>
      <xdr:rowOff>136299</xdr:rowOff>
    </xdr:to>
    <xdr:sp macro="" textlink="">
      <xdr:nvSpPr>
        <xdr:cNvPr id="417" name="フローチャート: 判断 416">
          <a:extLst>
            <a:ext uri="{FF2B5EF4-FFF2-40B4-BE49-F238E27FC236}">
              <a16:creationId xmlns:a16="http://schemas.microsoft.com/office/drawing/2014/main" id="{00000000-0008-0000-0600-0000A1010000}"/>
            </a:ext>
          </a:extLst>
        </xdr:cNvPr>
        <xdr:cNvSpPr/>
      </xdr:nvSpPr>
      <xdr:spPr>
        <a:xfrm>
          <a:off x="9588500" y="13236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75</xdr:row>
      <xdr:rowOff>152826</xdr:rowOff>
    </xdr:from>
    <xdr:ext cx="469744"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9404428" y="130115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41402</xdr:rowOff>
    </xdr:from>
    <xdr:to>
      <xdr:col>45</xdr:col>
      <xdr:colOff>177800</xdr:colOff>
      <xdr:row>78</xdr:row>
      <xdr:rowOff>57130</xdr:rowOff>
    </xdr:to>
    <xdr:cxnSp macro="">
      <xdr:nvCxnSpPr>
        <xdr:cNvPr id="419" name="直線コネクタ 418">
          <a:extLst>
            <a:ext uri="{FF2B5EF4-FFF2-40B4-BE49-F238E27FC236}">
              <a16:creationId xmlns:a16="http://schemas.microsoft.com/office/drawing/2014/main" id="{00000000-0008-0000-0600-0000A3010000}"/>
            </a:ext>
          </a:extLst>
        </xdr:cNvPr>
        <xdr:cNvCxnSpPr/>
      </xdr:nvCxnSpPr>
      <xdr:spPr>
        <a:xfrm>
          <a:off x="7861300" y="13414502"/>
          <a:ext cx="889000" cy="15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3152</xdr:rowOff>
    </xdr:from>
    <xdr:to>
      <xdr:col>46</xdr:col>
      <xdr:colOff>38100</xdr:colOff>
      <xdr:row>77</xdr:row>
      <xdr:rowOff>104752</xdr:rowOff>
    </xdr:to>
    <xdr:sp macro="" textlink="">
      <xdr:nvSpPr>
        <xdr:cNvPr id="420" name="フローチャート: 判断 419">
          <a:extLst>
            <a:ext uri="{FF2B5EF4-FFF2-40B4-BE49-F238E27FC236}">
              <a16:creationId xmlns:a16="http://schemas.microsoft.com/office/drawing/2014/main" id="{00000000-0008-0000-0600-0000A4010000}"/>
            </a:ext>
          </a:extLst>
        </xdr:cNvPr>
        <xdr:cNvSpPr/>
      </xdr:nvSpPr>
      <xdr:spPr>
        <a:xfrm>
          <a:off x="8699500" y="13204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121279</xdr:rowOff>
    </xdr:from>
    <xdr:ext cx="534377"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8483111" y="129800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22611</xdr:rowOff>
    </xdr:from>
    <xdr:to>
      <xdr:col>41</xdr:col>
      <xdr:colOff>50800</xdr:colOff>
      <xdr:row>78</xdr:row>
      <xdr:rowOff>41402</xdr:rowOff>
    </xdr:to>
    <xdr:cxnSp macro="">
      <xdr:nvCxnSpPr>
        <xdr:cNvPr id="422" name="直線コネクタ 421">
          <a:extLst>
            <a:ext uri="{FF2B5EF4-FFF2-40B4-BE49-F238E27FC236}">
              <a16:creationId xmlns:a16="http://schemas.microsoft.com/office/drawing/2014/main" id="{00000000-0008-0000-0600-0000A6010000}"/>
            </a:ext>
          </a:extLst>
        </xdr:cNvPr>
        <xdr:cNvCxnSpPr/>
      </xdr:nvCxnSpPr>
      <xdr:spPr>
        <a:xfrm>
          <a:off x="6972300" y="13395711"/>
          <a:ext cx="889000" cy="187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135306</xdr:rowOff>
    </xdr:from>
    <xdr:to>
      <xdr:col>41</xdr:col>
      <xdr:colOff>101600</xdr:colOff>
      <xdr:row>77</xdr:row>
      <xdr:rowOff>65456</xdr:rowOff>
    </xdr:to>
    <xdr:sp macro="" textlink="">
      <xdr:nvSpPr>
        <xdr:cNvPr id="423" name="フローチャート: 判断 422">
          <a:extLst>
            <a:ext uri="{FF2B5EF4-FFF2-40B4-BE49-F238E27FC236}">
              <a16:creationId xmlns:a16="http://schemas.microsoft.com/office/drawing/2014/main" id="{00000000-0008-0000-0600-0000A7010000}"/>
            </a:ext>
          </a:extLst>
        </xdr:cNvPr>
        <xdr:cNvSpPr/>
      </xdr:nvSpPr>
      <xdr:spPr>
        <a:xfrm>
          <a:off x="7810500" y="13165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81983</xdr:rowOff>
    </xdr:from>
    <xdr:ext cx="534377" cy="259045"/>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7594111" y="129407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7862</xdr:rowOff>
    </xdr:from>
    <xdr:to>
      <xdr:col>36</xdr:col>
      <xdr:colOff>165100</xdr:colOff>
      <xdr:row>76</xdr:row>
      <xdr:rowOff>109462</xdr:rowOff>
    </xdr:to>
    <xdr:sp macro="" textlink="">
      <xdr:nvSpPr>
        <xdr:cNvPr id="425" name="フローチャート: 判断 424">
          <a:extLst>
            <a:ext uri="{FF2B5EF4-FFF2-40B4-BE49-F238E27FC236}">
              <a16:creationId xmlns:a16="http://schemas.microsoft.com/office/drawing/2014/main" id="{00000000-0008-0000-0600-0000A9010000}"/>
            </a:ext>
          </a:extLst>
        </xdr:cNvPr>
        <xdr:cNvSpPr/>
      </xdr:nvSpPr>
      <xdr:spPr>
        <a:xfrm>
          <a:off x="6921500" y="13038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74</xdr:row>
      <xdr:rowOff>125989</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6705111" y="128132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867</xdr:rowOff>
    </xdr:from>
    <xdr:to>
      <xdr:col>55</xdr:col>
      <xdr:colOff>50800</xdr:colOff>
      <xdr:row>78</xdr:row>
      <xdr:rowOff>102467</xdr:rowOff>
    </xdr:to>
    <xdr:sp macro="" textlink="">
      <xdr:nvSpPr>
        <xdr:cNvPr id="432" name="楕円 431">
          <a:extLst>
            <a:ext uri="{FF2B5EF4-FFF2-40B4-BE49-F238E27FC236}">
              <a16:creationId xmlns:a16="http://schemas.microsoft.com/office/drawing/2014/main" id="{00000000-0008-0000-0600-0000B0010000}"/>
            </a:ext>
          </a:extLst>
        </xdr:cNvPr>
        <xdr:cNvSpPr/>
      </xdr:nvSpPr>
      <xdr:spPr>
        <a:xfrm>
          <a:off x="10426700" y="13373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87244</xdr:rowOff>
    </xdr:from>
    <xdr:ext cx="469744" cy="259045"/>
    <xdr:sp macro="" textlink="">
      <xdr:nvSpPr>
        <xdr:cNvPr id="433" name="普通建設事業費 （ うち新規整備　）該当値テキスト">
          <a:extLst>
            <a:ext uri="{FF2B5EF4-FFF2-40B4-BE49-F238E27FC236}">
              <a16:creationId xmlns:a16="http://schemas.microsoft.com/office/drawing/2014/main" id="{00000000-0008-0000-0600-0000B1010000}"/>
            </a:ext>
          </a:extLst>
        </xdr:cNvPr>
        <xdr:cNvSpPr txBox="1"/>
      </xdr:nvSpPr>
      <xdr:spPr>
        <a:xfrm>
          <a:off x="10528300" y="13288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161367</xdr:rowOff>
    </xdr:from>
    <xdr:to>
      <xdr:col>50</xdr:col>
      <xdr:colOff>165100</xdr:colOff>
      <xdr:row>78</xdr:row>
      <xdr:rowOff>91517</xdr:rowOff>
    </xdr:to>
    <xdr:sp macro="" textlink="">
      <xdr:nvSpPr>
        <xdr:cNvPr id="434" name="楕円 433">
          <a:extLst>
            <a:ext uri="{FF2B5EF4-FFF2-40B4-BE49-F238E27FC236}">
              <a16:creationId xmlns:a16="http://schemas.microsoft.com/office/drawing/2014/main" id="{00000000-0008-0000-0600-0000B2010000}"/>
            </a:ext>
          </a:extLst>
        </xdr:cNvPr>
        <xdr:cNvSpPr/>
      </xdr:nvSpPr>
      <xdr:spPr>
        <a:xfrm>
          <a:off x="9588500" y="133630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82644</xdr:rowOff>
    </xdr:from>
    <xdr:ext cx="469744" cy="259045"/>
    <xdr:sp macro="" textlink="">
      <xdr:nvSpPr>
        <xdr:cNvPr id="435" name="テキスト ボックス 434">
          <a:extLst>
            <a:ext uri="{FF2B5EF4-FFF2-40B4-BE49-F238E27FC236}">
              <a16:creationId xmlns:a16="http://schemas.microsoft.com/office/drawing/2014/main" id="{00000000-0008-0000-0600-0000B3010000}"/>
            </a:ext>
          </a:extLst>
        </xdr:cNvPr>
        <xdr:cNvSpPr txBox="1"/>
      </xdr:nvSpPr>
      <xdr:spPr>
        <a:xfrm>
          <a:off x="9404428" y="134557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6330</xdr:rowOff>
    </xdr:from>
    <xdr:to>
      <xdr:col>46</xdr:col>
      <xdr:colOff>38100</xdr:colOff>
      <xdr:row>78</xdr:row>
      <xdr:rowOff>107930</xdr:rowOff>
    </xdr:to>
    <xdr:sp macro="" textlink="">
      <xdr:nvSpPr>
        <xdr:cNvPr id="436" name="楕円 435">
          <a:extLst>
            <a:ext uri="{FF2B5EF4-FFF2-40B4-BE49-F238E27FC236}">
              <a16:creationId xmlns:a16="http://schemas.microsoft.com/office/drawing/2014/main" id="{00000000-0008-0000-0600-0000B4010000}"/>
            </a:ext>
          </a:extLst>
        </xdr:cNvPr>
        <xdr:cNvSpPr/>
      </xdr:nvSpPr>
      <xdr:spPr>
        <a:xfrm>
          <a:off x="8699500" y="13379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99057</xdr:rowOff>
    </xdr:from>
    <xdr:ext cx="469744" cy="259045"/>
    <xdr:sp macro="" textlink="">
      <xdr:nvSpPr>
        <xdr:cNvPr id="437" name="テキスト ボックス 436">
          <a:extLst>
            <a:ext uri="{FF2B5EF4-FFF2-40B4-BE49-F238E27FC236}">
              <a16:creationId xmlns:a16="http://schemas.microsoft.com/office/drawing/2014/main" id="{00000000-0008-0000-0600-0000B5010000}"/>
            </a:ext>
          </a:extLst>
        </xdr:cNvPr>
        <xdr:cNvSpPr txBox="1"/>
      </xdr:nvSpPr>
      <xdr:spPr>
        <a:xfrm>
          <a:off x="8515428" y="1347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162052</xdr:rowOff>
    </xdr:from>
    <xdr:to>
      <xdr:col>41</xdr:col>
      <xdr:colOff>101600</xdr:colOff>
      <xdr:row>78</xdr:row>
      <xdr:rowOff>92202</xdr:rowOff>
    </xdr:to>
    <xdr:sp macro="" textlink="">
      <xdr:nvSpPr>
        <xdr:cNvPr id="438" name="楕円 437">
          <a:extLst>
            <a:ext uri="{FF2B5EF4-FFF2-40B4-BE49-F238E27FC236}">
              <a16:creationId xmlns:a16="http://schemas.microsoft.com/office/drawing/2014/main" id="{00000000-0008-0000-0600-0000B6010000}"/>
            </a:ext>
          </a:extLst>
        </xdr:cNvPr>
        <xdr:cNvSpPr/>
      </xdr:nvSpPr>
      <xdr:spPr>
        <a:xfrm>
          <a:off x="7810500" y="13363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78</xdr:row>
      <xdr:rowOff>83329</xdr:rowOff>
    </xdr:from>
    <xdr:ext cx="469744" cy="259045"/>
    <xdr:sp macro=""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7626428" y="134564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143261</xdr:rowOff>
    </xdr:from>
    <xdr:to>
      <xdr:col>36</xdr:col>
      <xdr:colOff>165100</xdr:colOff>
      <xdr:row>78</xdr:row>
      <xdr:rowOff>73411</xdr:rowOff>
    </xdr:to>
    <xdr:sp macro="" textlink="">
      <xdr:nvSpPr>
        <xdr:cNvPr id="440" name="楕円 439">
          <a:extLst>
            <a:ext uri="{FF2B5EF4-FFF2-40B4-BE49-F238E27FC236}">
              <a16:creationId xmlns:a16="http://schemas.microsoft.com/office/drawing/2014/main" id="{00000000-0008-0000-0600-0000B8010000}"/>
            </a:ext>
          </a:extLst>
        </xdr:cNvPr>
        <xdr:cNvSpPr/>
      </xdr:nvSpPr>
      <xdr:spPr>
        <a:xfrm>
          <a:off x="6921500" y="13344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64538</xdr:rowOff>
    </xdr:from>
    <xdr:ext cx="469744" cy="259045"/>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737428" y="13437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42" name="正方形/長方形 441">
          <a:extLst>
            <a:ext uri="{FF2B5EF4-FFF2-40B4-BE49-F238E27FC236}">
              <a16:creationId xmlns:a16="http://schemas.microsoft.com/office/drawing/2014/main" id="{00000000-0008-0000-0600-0000BA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43" name="正方形/長方形 442">
          <a:extLst>
            <a:ext uri="{FF2B5EF4-FFF2-40B4-BE49-F238E27FC236}">
              <a16:creationId xmlns:a16="http://schemas.microsoft.com/office/drawing/2014/main" id="{00000000-0008-0000-0600-0000BB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4" name="正方形/長方形 443">
          <a:extLst>
            <a:ext uri="{FF2B5EF4-FFF2-40B4-BE49-F238E27FC236}">
              <a16:creationId xmlns:a16="http://schemas.microsoft.com/office/drawing/2014/main" id="{00000000-0008-0000-0600-0000BC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5" name="正方形/長方形 444">
          <a:extLst>
            <a:ext uri="{FF2B5EF4-FFF2-40B4-BE49-F238E27FC236}">
              <a16:creationId xmlns:a16="http://schemas.microsoft.com/office/drawing/2014/main" id="{00000000-0008-0000-0600-0000BD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6" name="正方形/長方形 445">
          <a:extLst>
            <a:ext uri="{FF2B5EF4-FFF2-40B4-BE49-F238E27FC236}">
              <a16:creationId xmlns:a16="http://schemas.microsoft.com/office/drawing/2014/main" id="{00000000-0008-0000-0600-0000BE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7" name="正方形/長方形 446">
          <a:extLst>
            <a:ext uri="{FF2B5EF4-FFF2-40B4-BE49-F238E27FC236}">
              <a16:creationId xmlns:a16="http://schemas.microsoft.com/office/drawing/2014/main" id="{00000000-0008-0000-0600-0000BF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8" name="正方形/長方形 447">
          <a:extLst>
            <a:ext uri="{FF2B5EF4-FFF2-40B4-BE49-F238E27FC236}">
              <a16:creationId xmlns:a16="http://schemas.microsoft.com/office/drawing/2014/main" id="{00000000-0008-0000-0600-0000C0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9" name="正方形/長方形 448">
          <a:extLst>
            <a:ext uri="{FF2B5EF4-FFF2-40B4-BE49-F238E27FC236}">
              <a16:creationId xmlns:a16="http://schemas.microsoft.com/office/drawing/2014/main" id="{00000000-0008-0000-0600-0000C1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98879</xdr:rowOff>
    </xdr:from>
    <xdr:to>
      <xdr:col>59</xdr:col>
      <xdr:colOff>50800</xdr:colOff>
      <xdr:row>99</xdr:row>
      <xdr:rowOff>98879</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128106</xdr:rowOff>
    </xdr:from>
    <xdr:ext cx="248786" cy="2590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6355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59" name="テキスト ボックス 458">
          <a:extLst>
            <a:ext uri="{FF2B5EF4-FFF2-40B4-BE49-F238E27FC236}">
              <a16:creationId xmlns:a16="http://schemas.microsoft.com/office/drawing/2014/main" id="{00000000-0008-0000-0600-0000CB010000}"/>
            </a:ext>
          </a:extLst>
        </xdr:cNvPr>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21970</xdr:rowOff>
    </xdr:from>
    <xdr:ext cx="531299" cy="259045"/>
    <xdr:sp macro="" textlink="">
      <xdr:nvSpPr>
        <xdr:cNvPr id="461" name="テキスト ボックス 460">
          <a:extLst>
            <a:ext uri="{FF2B5EF4-FFF2-40B4-BE49-F238E27FC236}">
              <a16:creationId xmlns:a16="http://schemas.microsoft.com/office/drawing/2014/main" id="{00000000-0008-0000-0600-0000CD010000}"/>
            </a:ext>
          </a:extLst>
        </xdr:cNvPr>
        <xdr:cNvSpPr txBox="1"/>
      </xdr:nvSpPr>
      <xdr:spPr>
        <a:xfrm>
          <a:off x="6072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6" name="普通建設事業費 （ うち更新整備　）グラフ枠">
          <a:extLst>
            <a:ext uri="{FF2B5EF4-FFF2-40B4-BE49-F238E27FC236}">
              <a16:creationId xmlns:a16="http://schemas.microsoft.com/office/drawing/2014/main" id="{00000000-0008-0000-0600-0000D2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152045</xdr:rowOff>
    </xdr:from>
    <xdr:to>
      <xdr:col>54</xdr:col>
      <xdr:colOff>189865</xdr:colOff>
      <xdr:row>98</xdr:row>
      <xdr:rowOff>112660</xdr:rowOff>
    </xdr:to>
    <xdr:cxnSp macro="">
      <xdr:nvCxnSpPr>
        <xdr:cNvPr id="467" name="直線コネクタ 466">
          <a:extLst>
            <a:ext uri="{FF2B5EF4-FFF2-40B4-BE49-F238E27FC236}">
              <a16:creationId xmlns:a16="http://schemas.microsoft.com/office/drawing/2014/main" id="{00000000-0008-0000-0600-0000D3010000}"/>
            </a:ext>
          </a:extLst>
        </xdr:cNvPr>
        <xdr:cNvCxnSpPr/>
      </xdr:nvCxnSpPr>
      <xdr:spPr>
        <a:xfrm flipV="1">
          <a:off x="10475595" y="15582545"/>
          <a:ext cx="1270" cy="13322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116487</xdr:rowOff>
    </xdr:from>
    <xdr:ext cx="469744" cy="259045"/>
    <xdr:sp macro="" textlink="">
      <xdr:nvSpPr>
        <xdr:cNvPr id="468" name="普通建設事業費 （ うち更新整備　）最小値テキスト">
          <a:extLst>
            <a:ext uri="{FF2B5EF4-FFF2-40B4-BE49-F238E27FC236}">
              <a16:creationId xmlns:a16="http://schemas.microsoft.com/office/drawing/2014/main" id="{00000000-0008-0000-0600-0000D4010000}"/>
            </a:ext>
          </a:extLst>
        </xdr:cNvPr>
        <xdr:cNvSpPr txBox="1"/>
      </xdr:nvSpPr>
      <xdr:spPr>
        <a:xfrm>
          <a:off x="10528300" y="16918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112660</xdr:rowOff>
    </xdr:from>
    <xdr:to>
      <xdr:col>55</xdr:col>
      <xdr:colOff>88900</xdr:colOff>
      <xdr:row>98</xdr:row>
      <xdr:rowOff>112660</xdr:rowOff>
    </xdr:to>
    <xdr:cxnSp macro="">
      <xdr:nvCxnSpPr>
        <xdr:cNvPr id="469" name="直線コネクタ 468">
          <a:extLst>
            <a:ext uri="{FF2B5EF4-FFF2-40B4-BE49-F238E27FC236}">
              <a16:creationId xmlns:a16="http://schemas.microsoft.com/office/drawing/2014/main" id="{00000000-0008-0000-0600-0000D5010000}"/>
            </a:ext>
          </a:extLst>
        </xdr:cNvPr>
        <xdr:cNvCxnSpPr/>
      </xdr:nvCxnSpPr>
      <xdr:spPr>
        <a:xfrm>
          <a:off x="10388600" y="16914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98722</xdr:rowOff>
    </xdr:from>
    <xdr:ext cx="534377" cy="259045"/>
    <xdr:sp macro="" textlink="">
      <xdr:nvSpPr>
        <xdr:cNvPr id="470" name="普通建設事業費 （ うち更新整備　）最大値テキスト">
          <a:extLst>
            <a:ext uri="{FF2B5EF4-FFF2-40B4-BE49-F238E27FC236}">
              <a16:creationId xmlns:a16="http://schemas.microsoft.com/office/drawing/2014/main" id="{00000000-0008-0000-0600-0000D6010000}"/>
            </a:ext>
          </a:extLst>
        </xdr:cNvPr>
        <xdr:cNvSpPr txBox="1"/>
      </xdr:nvSpPr>
      <xdr:spPr>
        <a:xfrm>
          <a:off x="10528300" y="15357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152045</xdr:rowOff>
    </xdr:from>
    <xdr:to>
      <xdr:col>55</xdr:col>
      <xdr:colOff>88900</xdr:colOff>
      <xdr:row>90</xdr:row>
      <xdr:rowOff>152045</xdr:rowOff>
    </xdr:to>
    <xdr:cxnSp macro="">
      <xdr:nvCxnSpPr>
        <xdr:cNvPr id="471" name="直線コネクタ 470">
          <a:extLst>
            <a:ext uri="{FF2B5EF4-FFF2-40B4-BE49-F238E27FC236}">
              <a16:creationId xmlns:a16="http://schemas.microsoft.com/office/drawing/2014/main" id="{00000000-0008-0000-0600-0000D7010000}"/>
            </a:ext>
          </a:extLst>
        </xdr:cNvPr>
        <xdr:cNvCxnSpPr/>
      </xdr:nvCxnSpPr>
      <xdr:spPr>
        <a:xfrm>
          <a:off x="10388600" y="15582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94438</xdr:rowOff>
    </xdr:from>
    <xdr:to>
      <xdr:col>55</xdr:col>
      <xdr:colOff>0</xdr:colOff>
      <xdr:row>97</xdr:row>
      <xdr:rowOff>90323</xdr:rowOff>
    </xdr:to>
    <xdr:cxnSp macro="">
      <xdr:nvCxnSpPr>
        <xdr:cNvPr id="472" name="直線コネクタ 471">
          <a:extLst>
            <a:ext uri="{FF2B5EF4-FFF2-40B4-BE49-F238E27FC236}">
              <a16:creationId xmlns:a16="http://schemas.microsoft.com/office/drawing/2014/main" id="{00000000-0008-0000-0600-0000D8010000}"/>
            </a:ext>
          </a:extLst>
        </xdr:cNvPr>
        <xdr:cNvCxnSpPr/>
      </xdr:nvCxnSpPr>
      <xdr:spPr>
        <a:xfrm flipV="1">
          <a:off x="9639300" y="16382188"/>
          <a:ext cx="838200" cy="3387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54101</xdr:rowOff>
    </xdr:from>
    <xdr:ext cx="534377" cy="259045"/>
    <xdr:sp macro="" textlink="">
      <xdr:nvSpPr>
        <xdr:cNvPr id="473" name="普通建設事業費 （ うち更新整備　）平均値テキスト">
          <a:extLst>
            <a:ext uri="{FF2B5EF4-FFF2-40B4-BE49-F238E27FC236}">
              <a16:creationId xmlns:a16="http://schemas.microsoft.com/office/drawing/2014/main" id="{00000000-0008-0000-0600-0000D9010000}"/>
            </a:ext>
          </a:extLst>
        </xdr:cNvPr>
        <xdr:cNvSpPr txBox="1"/>
      </xdr:nvSpPr>
      <xdr:spPr>
        <a:xfrm>
          <a:off x="10528300" y="163418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75674</xdr:rowOff>
    </xdr:from>
    <xdr:to>
      <xdr:col>55</xdr:col>
      <xdr:colOff>50800</xdr:colOff>
      <xdr:row>96</xdr:row>
      <xdr:rowOff>5824</xdr:rowOff>
    </xdr:to>
    <xdr:sp macro="" textlink="">
      <xdr:nvSpPr>
        <xdr:cNvPr id="474" name="フローチャート: 判断 473">
          <a:extLst>
            <a:ext uri="{FF2B5EF4-FFF2-40B4-BE49-F238E27FC236}">
              <a16:creationId xmlns:a16="http://schemas.microsoft.com/office/drawing/2014/main" id="{00000000-0008-0000-0600-0000DA010000}"/>
            </a:ext>
          </a:extLst>
        </xdr:cNvPr>
        <xdr:cNvSpPr/>
      </xdr:nvSpPr>
      <xdr:spPr>
        <a:xfrm>
          <a:off x="10426700" y="16363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90323</xdr:rowOff>
    </xdr:from>
    <xdr:to>
      <xdr:col>50</xdr:col>
      <xdr:colOff>114300</xdr:colOff>
      <xdr:row>98</xdr:row>
      <xdr:rowOff>101279</xdr:rowOff>
    </xdr:to>
    <xdr:cxnSp macro="">
      <xdr:nvCxnSpPr>
        <xdr:cNvPr id="475" name="直線コネクタ 474">
          <a:extLst>
            <a:ext uri="{FF2B5EF4-FFF2-40B4-BE49-F238E27FC236}">
              <a16:creationId xmlns:a16="http://schemas.microsoft.com/office/drawing/2014/main" id="{00000000-0008-0000-0600-0000DB010000}"/>
            </a:ext>
          </a:extLst>
        </xdr:cNvPr>
        <xdr:cNvCxnSpPr/>
      </xdr:nvCxnSpPr>
      <xdr:spPr>
        <a:xfrm flipV="1">
          <a:off x="8750300" y="16720973"/>
          <a:ext cx="889000" cy="182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5917</xdr:rowOff>
    </xdr:from>
    <xdr:to>
      <xdr:col>50</xdr:col>
      <xdr:colOff>165100</xdr:colOff>
      <xdr:row>96</xdr:row>
      <xdr:rowOff>107517</xdr:rowOff>
    </xdr:to>
    <xdr:sp macro="" textlink="">
      <xdr:nvSpPr>
        <xdr:cNvPr id="476" name="フローチャート: 判断 475">
          <a:extLst>
            <a:ext uri="{FF2B5EF4-FFF2-40B4-BE49-F238E27FC236}">
              <a16:creationId xmlns:a16="http://schemas.microsoft.com/office/drawing/2014/main" id="{00000000-0008-0000-0600-0000DC010000}"/>
            </a:ext>
          </a:extLst>
        </xdr:cNvPr>
        <xdr:cNvSpPr/>
      </xdr:nvSpPr>
      <xdr:spPr>
        <a:xfrm>
          <a:off x="9588500" y="16465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124044</xdr:rowOff>
    </xdr:from>
    <xdr:ext cx="534377"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9372111" y="16240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149106</xdr:rowOff>
    </xdr:from>
    <xdr:to>
      <xdr:col>45</xdr:col>
      <xdr:colOff>177800</xdr:colOff>
      <xdr:row>98</xdr:row>
      <xdr:rowOff>101279</xdr:rowOff>
    </xdr:to>
    <xdr:cxnSp macro="">
      <xdr:nvCxnSpPr>
        <xdr:cNvPr id="478" name="直線コネクタ 477">
          <a:extLst>
            <a:ext uri="{FF2B5EF4-FFF2-40B4-BE49-F238E27FC236}">
              <a16:creationId xmlns:a16="http://schemas.microsoft.com/office/drawing/2014/main" id="{00000000-0008-0000-0600-0000DE010000}"/>
            </a:ext>
          </a:extLst>
        </xdr:cNvPr>
        <xdr:cNvCxnSpPr/>
      </xdr:nvCxnSpPr>
      <xdr:spPr>
        <a:xfrm>
          <a:off x="7861300" y="16779756"/>
          <a:ext cx="889000" cy="123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13103</xdr:rowOff>
    </xdr:from>
    <xdr:to>
      <xdr:col>46</xdr:col>
      <xdr:colOff>38100</xdr:colOff>
      <xdr:row>96</xdr:row>
      <xdr:rowOff>114703</xdr:rowOff>
    </xdr:to>
    <xdr:sp macro="" textlink="">
      <xdr:nvSpPr>
        <xdr:cNvPr id="479" name="フローチャート: 判断 478">
          <a:extLst>
            <a:ext uri="{FF2B5EF4-FFF2-40B4-BE49-F238E27FC236}">
              <a16:creationId xmlns:a16="http://schemas.microsoft.com/office/drawing/2014/main" id="{00000000-0008-0000-0600-0000DF010000}"/>
            </a:ext>
          </a:extLst>
        </xdr:cNvPr>
        <xdr:cNvSpPr/>
      </xdr:nvSpPr>
      <xdr:spPr>
        <a:xfrm>
          <a:off x="8699500" y="16472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131230</xdr:rowOff>
    </xdr:from>
    <xdr:ext cx="534377" cy="259045"/>
    <xdr:sp macro=""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8483111" y="16247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17219</xdr:rowOff>
    </xdr:from>
    <xdr:to>
      <xdr:col>41</xdr:col>
      <xdr:colOff>50800</xdr:colOff>
      <xdr:row>97</xdr:row>
      <xdr:rowOff>149106</xdr:rowOff>
    </xdr:to>
    <xdr:cxnSp macro="">
      <xdr:nvCxnSpPr>
        <xdr:cNvPr id="481" name="直線コネクタ 480">
          <a:extLst>
            <a:ext uri="{FF2B5EF4-FFF2-40B4-BE49-F238E27FC236}">
              <a16:creationId xmlns:a16="http://schemas.microsoft.com/office/drawing/2014/main" id="{00000000-0008-0000-0600-0000E1010000}"/>
            </a:ext>
          </a:extLst>
        </xdr:cNvPr>
        <xdr:cNvCxnSpPr/>
      </xdr:nvCxnSpPr>
      <xdr:spPr>
        <a:xfrm>
          <a:off x="6972300" y="16647869"/>
          <a:ext cx="889000" cy="131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34837</xdr:rowOff>
    </xdr:from>
    <xdr:to>
      <xdr:col>41</xdr:col>
      <xdr:colOff>101600</xdr:colOff>
      <xdr:row>96</xdr:row>
      <xdr:rowOff>136437</xdr:rowOff>
    </xdr:to>
    <xdr:sp macro="" textlink="">
      <xdr:nvSpPr>
        <xdr:cNvPr id="482" name="フローチャート: 判断 481">
          <a:extLst>
            <a:ext uri="{FF2B5EF4-FFF2-40B4-BE49-F238E27FC236}">
              <a16:creationId xmlns:a16="http://schemas.microsoft.com/office/drawing/2014/main" id="{00000000-0008-0000-0600-0000E2010000}"/>
            </a:ext>
          </a:extLst>
        </xdr:cNvPr>
        <xdr:cNvSpPr/>
      </xdr:nvSpPr>
      <xdr:spPr>
        <a:xfrm>
          <a:off x="7810500" y="16494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152964</xdr:rowOff>
    </xdr:from>
    <xdr:ext cx="534377"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594111" y="162692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136024</xdr:rowOff>
    </xdr:from>
    <xdr:to>
      <xdr:col>36</xdr:col>
      <xdr:colOff>165100</xdr:colOff>
      <xdr:row>96</xdr:row>
      <xdr:rowOff>66174</xdr:rowOff>
    </xdr:to>
    <xdr:sp macro="" textlink="">
      <xdr:nvSpPr>
        <xdr:cNvPr id="484" name="フローチャート: 判断 483">
          <a:extLst>
            <a:ext uri="{FF2B5EF4-FFF2-40B4-BE49-F238E27FC236}">
              <a16:creationId xmlns:a16="http://schemas.microsoft.com/office/drawing/2014/main" id="{00000000-0008-0000-0600-0000E4010000}"/>
            </a:ext>
          </a:extLst>
        </xdr:cNvPr>
        <xdr:cNvSpPr/>
      </xdr:nvSpPr>
      <xdr:spPr>
        <a:xfrm>
          <a:off x="6921500" y="16423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82701</xdr:rowOff>
    </xdr:from>
    <xdr:ext cx="534377"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705111" y="16199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90" name="テキスト ボックス 489">
          <a:extLst>
            <a:ext uri="{FF2B5EF4-FFF2-40B4-BE49-F238E27FC236}">
              <a16:creationId xmlns:a16="http://schemas.microsoft.com/office/drawing/2014/main" id="{00000000-0008-0000-0600-0000EA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43638</xdr:rowOff>
    </xdr:from>
    <xdr:to>
      <xdr:col>55</xdr:col>
      <xdr:colOff>50800</xdr:colOff>
      <xdr:row>95</xdr:row>
      <xdr:rowOff>145238</xdr:rowOff>
    </xdr:to>
    <xdr:sp macro="" textlink="">
      <xdr:nvSpPr>
        <xdr:cNvPr id="491" name="楕円 490">
          <a:extLst>
            <a:ext uri="{FF2B5EF4-FFF2-40B4-BE49-F238E27FC236}">
              <a16:creationId xmlns:a16="http://schemas.microsoft.com/office/drawing/2014/main" id="{00000000-0008-0000-0600-0000EB010000}"/>
            </a:ext>
          </a:extLst>
        </xdr:cNvPr>
        <xdr:cNvSpPr/>
      </xdr:nvSpPr>
      <xdr:spPr>
        <a:xfrm>
          <a:off x="10426700" y="16331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66515</xdr:rowOff>
    </xdr:from>
    <xdr:ext cx="534377" cy="259045"/>
    <xdr:sp macro="" textlink="">
      <xdr:nvSpPr>
        <xdr:cNvPr id="492" name="普通建設事業費 （ うち更新整備　）該当値テキスト">
          <a:extLst>
            <a:ext uri="{FF2B5EF4-FFF2-40B4-BE49-F238E27FC236}">
              <a16:creationId xmlns:a16="http://schemas.microsoft.com/office/drawing/2014/main" id="{00000000-0008-0000-0600-0000EC010000}"/>
            </a:ext>
          </a:extLst>
        </xdr:cNvPr>
        <xdr:cNvSpPr txBox="1"/>
      </xdr:nvSpPr>
      <xdr:spPr>
        <a:xfrm>
          <a:off x="10528300" y="161828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39523</xdr:rowOff>
    </xdr:from>
    <xdr:to>
      <xdr:col>50</xdr:col>
      <xdr:colOff>165100</xdr:colOff>
      <xdr:row>97</xdr:row>
      <xdr:rowOff>141123</xdr:rowOff>
    </xdr:to>
    <xdr:sp macro="" textlink="">
      <xdr:nvSpPr>
        <xdr:cNvPr id="493" name="楕円 492">
          <a:extLst>
            <a:ext uri="{FF2B5EF4-FFF2-40B4-BE49-F238E27FC236}">
              <a16:creationId xmlns:a16="http://schemas.microsoft.com/office/drawing/2014/main" id="{00000000-0008-0000-0600-0000ED010000}"/>
            </a:ext>
          </a:extLst>
        </xdr:cNvPr>
        <xdr:cNvSpPr/>
      </xdr:nvSpPr>
      <xdr:spPr>
        <a:xfrm>
          <a:off x="9588500" y="166701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132250</xdr:rowOff>
    </xdr:from>
    <xdr:ext cx="534377" cy="259045"/>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9372111" y="167629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50479</xdr:rowOff>
    </xdr:from>
    <xdr:to>
      <xdr:col>46</xdr:col>
      <xdr:colOff>38100</xdr:colOff>
      <xdr:row>98</xdr:row>
      <xdr:rowOff>152079</xdr:rowOff>
    </xdr:to>
    <xdr:sp macro="" textlink="">
      <xdr:nvSpPr>
        <xdr:cNvPr id="495" name="楕円 494">
          <a:extLst>
            <a:ext uri="{FF2B5EF4-FFF2-40B4-BE49-F238E27FC236}">
              <a16:creationId xmlns:a16="http://schemas.microsoft.com/office/drawing/2014/main" id="{00000000-0008-0000-0600-0000EF010000}"/>
            </a:ext>
          </a:extLst>
        </xdr:cNvPr>
        <xdr:cNvSpPr/>
      </xdr:nvSpPr>
      <xdr:spPr>
        <a:xfrm>
          <a:off x="8699500" y="16852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143206</xdr:rowOff>
    </xdr:from>
    <xdr:ext cx="534377" cy="259045"/>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8483111" y="16945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98306</xdr:rowOff>
    </xdr:from>
    <xdr:to>
      <xdr:col>41</xdr:col>
      <xdr:colOff>101600</xdr:colOff>
      <xdr:row>98</xdr:row>
      <xdr:rowOff>28456</xdr:rowOff>
    </xdr:to>
    <xdr:sp macro="" textlink="">
      <xdr:nvSpPr>
        <xdr:cNvPr id="497" name="楕円 496">
          <a:extLst>
            <a:ext uri="{FF2B5EF4-FFF2-40B4-BE49-F238E27FC236}">
              <a16:creationId xmlns:a16="http://schemas.microsoft.com/office/drawing/2014/main" id="{00000000-0008-0000-0600-0000F1010000}"/>
            </a:ext>
          </a:extLst>
        </xdr:cNvPr>
        <xdr:cNvSpPr/>
      </xdr:nvSpPr>
      <xdr:spPr>
        <a:xfrm>
          <a:off x="7810500" y="167289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19583</xdr:rowOff>
    </xdr:from>
    <xdr:ext cx="534377" cy="259045"/>
    <xdr:sp macro=""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7594111" y="16821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137869</xdr:rowOff>
    </xdr:from>
    <xdr:to>
      <xdr:col>36</xdr:col>
      <xdr:colOff>165100</xdr:colOff>
      <xdr:row>97</xdr:row>
      <xdr:rowOff>68019</xdr:rowOff>
    </xdr:to>
    <xdr:sp macro="" textlink="">
      <xdr:nvSpPr>
        <xdr:cNvPr id="499" name="楕円 498">
          <a:extLst>
            <a:ext uri="{FF2B5EF4-FFF2-40B4-BE49-F238E27FC236}">
              <a16:creationId xmlns:a16="http://schemas.microsoft.com/office/drawing/2014/main" id="{00000000-0008-0000-0600-0000F3010000}"/>
            </a:ext>
          </a:extLst>
        </xdr:cNvPr>
        <xdr:cNvSpPr/>
      </xdr:nvSpPr>
      <xdr:spPr>
        <a:xfrm>
          <a:off x="6921500" y="165970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59146</xdr:rowOff>
    </xdr:from>
    <xdr:ext cx="534377" cy="259045"/>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6705111" y="166897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501" name="正方形/長方形 500">
          <a:extLst>
            <a:ext uri="{FF2B5EF4-FFF2-40B4-BE49-F238E27FC236}">
              <a16:creationId xmlns:a16="http://schemas.microsoft.com/office/drawing/2014/main" id="{00000000-0008-0000-0600-0000F5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502" name="正方形/長方形 501">
          <a:extLst>
            <a:ext uri="{FF2B5EF4-FFF2-40B4-BE49-F238E27FC236}">
              <a16:creationId xmlns:a16="http://schemas.microsoft.com/office/drawing/2014/main" id="{00000000-0008-0000-0600-0000F6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503" name="正方形/長方形 502">
          <a:extLst>
            <a:ext uri="{FF2B5EF4-FFF2-40B4-BE49-F238E27FC236}">
              <a16:creationId xmlns:a16="http://schemas.microsoft.com/office/drawing/2014/main" id="{00000000-0008-0000-0600-0000F7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504" name="正方形/長方形 503">
          <a:extLst>
            <a:ext uri="{FF2B5EF4-FFF2-40B4-BE49-F238E27FC236}">
              <a16:creationId xmlns:a16="http://schemas.microsoft.com/office/drawing/2014/main" id="{00000000-0008-0000-0600-0000F8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505" name="正方形/長方形 504">
          <a:extLst>
            <a:ext uri="{FF2B5EF4-FFF2-40B4-BE49-F238E27FC236}">
              <a16:creationId xmlns:a16="http://schemas.microsoft.com/office/drawing/2014/main" id="{00000000-0008-0000-0600-0000F9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6" name="正方形/長方形 505">
          <a:extLst>
            <a:ext uri="{FF2B5EF4-FFF2-40B4-BE49-F238E27FC236}">
              <a16:creationId xmlns:a16="http://schemas.microsoft.com/office/drawing/2014/main" id="{00000000-0008-0000-0600-0000FA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7" name="正方形/長方形 506">
          <a:extLst>
            <a:ext uri="{FF2B5EF4-FFF2-40B4-BE49-F238E27FC236}">
              <a16:creationId xmlns:a16="http://schemas.microsoft.com/office/drawing/2014/main" id="{00000000-0008-0000-0600-0000FB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8" name="正方形/長方形 507">
          <a:extLst>
            <a:ext uri="{FF2B5EF4-FFF2-40B4-BE49-F238E27FC236}">
              <a16:creationId xmlns:a16="http://schemas.microsoft.com/office/drawing/2014/main" id="{00000000-0008-0000-0600-0000FC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514" name="テキスト ボックス 513">
          <a:extLst>
            <a:ext uri="{FF2B5EF4-FFF2-40B4-BE49-F238E27FC236}">
              <a16:creationId xmlns:a16="http://schemas.microsoft.com/office/drawing/2014/main" id="{00000000-0008-0000-0600-00000202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16" name="テキスト ボックス 515">
          <a:extLst>
            <a:ext uri="{FF2B5EF4-FFF2-40B4-BE49-F238E27FC236}">
              <a16:creationId xmlns:a16="http://schemas.microsoft.com/office/drawing/2014/main" id="{00000000-0008-0000-0600-000004020000}"/>
            </a:ext>
          </a:extLst>
        </xdr:cNvPr>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21" name="災害復旧事業費グラフ枠">
          <a:extLst>
            <a:ext uri="{FF2B5EF4-FFF2-40B4-BE49-F238E27FC236}">
              <a16:creationId xmlns:a16="http://schemas.microsoft.com/office/drawing/2014/main" id="{00000000-0008-0000-0600-000009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32</xdr:row>
      <xdr:rowOff>30886</xdr:rowOff>
    </xdr:from>
    <xdr:to>
      <xdr:col>85</xdr:col>
      <xdr:colOff>126364</xdr:colOff>
      <xdr:row>38</xdr:row>
      <xdr:rowOff>139700</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flipV="1">
          <a:off x="16317595" y="5517286"/>
          <a:ext cx="1269" cy="11375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143527</xdr:rowOff>
    </xdr:from>
    <xdr:ext cx="249299" cy="259045"/>
    <xdr:sp macro="" textlink="">
      <xdr:nvSpPr>
        <xdr:cNvPr id="523" name="災害復旧事業費最小値テキスト">
          <a:extLst>
            <a:ext uri="{FF2B5EF4-FFF2-40B4-BE49-F238E27FC236}">
              <a16:creationId xmlns:a16="http://schemas.microsoft.com/office/drawing/2014/main" id="{00000000-0008-0000-0600-00000B020000}"/>
            </a:ext>
          </a:extLst>
        </xdr:cNvPr>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24" name="直線コネクタ 523">
          <a:extLst>
            <a:ext uri="{FF2B5EF4-FFF2-40B4-BE49-F238E27FC236}">
              <a16:creationId xmlns:a16="http://schemas.microsoft.com/office/drawing/2014/main" id="{00000000-0008-0000-0600-00000C02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149013</xdr:rowOff>
    </xdr:from>
    <xdr:ext cx="534377" cy="259045"/>
    <xdr:sp macro="" textlink="">
      <xdr:nvSpPr>
        <xdr:cNvPr id="525" name="災害復旧事業費最大値テキスト">
          <a:extLst>
            <a:ext uri="{FF2B5EF4-FFF2-40B4-BE49-F238E27FC236}">
              <a16:creationId xmlns:a16="http://schemas.microsoft.com/office/drawing/2014/main" id="{00000000-0008-0000-0600-00000D020000}"/>
            </a:ext>
          </a:extLst>
        </xdr:cNvPr>
        <xdr:cNvSpPr txBox="1"/>
      </xdr:nvSpPr>
      <xdr:spPr>
        <a:xfrm>
          <a:off x="16370300" y="5292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30886</xdr:rowOff>
    </xdr:from>
    <xdr:to>
      <xdr:col>86</xdr:col>
      <xdr:colOff>25400</xdr:colOff>
      <xdr:row>32</xdr:row>
      <xdr:rowOff>30886</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6230600" y="55172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133528</xdr:rowOff>
    </xdr:from>
    <xdr:to>
      <xdr:col>85</xdr:col>
      <xdr:colOff>127000</xdr:colOff>
      <xdr:row>38</xdr:row>
      <xdr:rowOff>139700</xdr:rowOff>
    </xdr:to>
    <xdr:cxnSp macro="">
      <xdr:nvCxnSpPr>
        <xdr:cNvPr id="527" name="直線コネクタ 526">
          <a:extLst>
            <a:ext uri="{FF2B5EF4-FFF2-40B4-BE49-F238E27FC236}">
              <a16:creationId xmlns:a16="http://schemas.microsoft.com/office/drawing/2014/main" id="{00000000-0008-0000-0600-00000F020000}"/>
            </a:ext>
          </a:extLst>
        </xdr:cNvPr>
        <xdr:cNvCxnSpPr/>
      </xdr:nvCxnSpPr>
      <xdr:spPr>
        <a:xfrm>
          <a:off x="15481300" y="6648628"/>
          <a:ext cx="838200" cy="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21800</xdr:rowOff>
    </xdr:from>
    <xdr:ext cx="469744" cy="259045"/>
    <xdr:sp macro="" textlink="">
      <xdr:nvSpPr>
        <xdr:cNvPr id="528" name="災害復旧事業費平均値テキスト">
          <a:extLst>
            <a:ext uri="{FF2B5EF4-FFF2-40B4-BE49-F238E27FC236}">
              <a16:creationId xmlns:a16="http://schemas.microsoft.com/office/drawing/2014/main" id="{00000000-0008-0000-0600-000010020000}"/>
            </a:ext>
          </a:extLst>
        </xdr:cNvPr>
        <xdr:cNvSpPr txBox="1"/>
      </xdr:nvSpPr>
      <xdr:spPr>
        <a:xfrm>
          <a:off x="16370300" y="636545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170373</xdr:rowOff>
    </xdr:from>
    <xdr:to>
      <xdr:col>85</xdr:col>
      <xdr:colOff>177800</xdr:colOff>
      <xdr:row>38</xdr:row>
      <xdr:rowOff>100523</xdr:rowOff>
    </xdr:to>
    <xdr:sp macro="" textlink="">
      <xdr:nvSpPr>
        <xdr:cNvPr id="529" name="フローチャート: 判断 528">
          <a:extLst>
            <a:ext uri="{FF2B5EF4-FFF2-40B4-BE49-F238E27FC236}">
              <a16:creationId xmlns:a16="http://schemas.microsoft.com/office/drawing/2014/main" id="{00000000-0008-0000-0600-000011020000}"/>
            </a:ext>
          </a:extLst>
        </xdr:cNvPr>
        <xdr:cNvSpPr/>
      </xdr:nvSpPr>
      <xdr:spPr>
        <a:xfrm>
          <a:off x="16268700" y="6514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133528</xdr:rowOff>
    </xdr:from>
    <xdr:to>
      <xdr:col>81</xdr:col>
      <xdr:colOff>50800</xdr:colOff>
      <xdr:row>38</xdr:row>
      <xdr:rowOff>139700</xdr:rowOff>
    </xdr:to>
    <xdr:cxnSp macro="">
      <xdr:nvCxnSpPr>
        <xdr:cNvPr id="530" name="直線コネクタ 529">
          <a:extLst>
            <a:ext uri="{FF2B5EF4-FFF2-40B4-BE49-F238E27FC236}">
              <a16:creationId xmlns:a16="http://schemas.microsoft.com/office/drawing/2014/main" id="{00000000-0008-0000-0600-000012020000}"/>
            </a:ext>
          </a:extLst>
        </xdr:cNvPr>
        <xdr:cNvCxnSpPr/>
      </xdr:nvCxnSpPr>
      <xdr:spPr>
        <a:xfrm flipV="1">
          <a:off x="14592300" y="6648628"/>
          <a:ext cx="889000" cy="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144450</xdr:rowOff>
    </xdr:from>
    <xdr:to>
      <xdr:col>81</xdr:col>
      <xdr:colOff>101600</xdr:colOff>
      <xdr:row>38</xdr:row>
      <xdr:rowOff>74600</xdr:rowOff>
    </xdr:to>
    <xdr:sp macro="" textlink="">
      <xdr:nvSpPr>
        <xdr:cNvPr id="531" name="フローチャート: 判断 530">
          <a:extLst>
            <a:ext uri="{FF2B5EF4-FFF2-40B4-BE49-F238E27FC236}">
              <a16:creationId xmlns:a16="http://schemas.microsoft.com/office/drawing/2014/main" id="{00000000-0008-0000-0600-000013020000}"/>
            </a:ext>
          </a:extLst>
        </xdr:cNvPr>
        <xdr:cNvSpPr/>
      </xdr:nvSpPr>
      <xdr:spPr>
        <a:xfrm>
          <a:off x="15430500" y="648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36</xdr:row>
      <xdr:rowOff>91127</xdr:rowOff>
    </xdr:from>
    <xdr:ext cx="469744"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5246428" y="6263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130328</xdr:rowOff>
    </xdr:from>
    <xdr:to>
      <xdr:col>76</xdr:col>
      <xdr:colOff>114300</xdr:colOff>
      <xdr:row>38</xdr:row>
      <xdr:rowOff>139700</xdr:rowOff>
    </xdr:to>
    <xdr:cxnSp macro="">
      <xdr:nvCxnSpPr>
        <xdr:cNvPr id="533" name="直線コネクタ 532">
          <a:extLst>
            <a:ext uri="{FF2B5EF4-FFF2-40B4-BE49-F238E27FC236}">
              <a16:creationId xmlns:a16="http://schemas.microsoft.com/office/drawing/2014/main" id="{00000000-0008-0000-0600-000015020000}"/>
            </a:ext>
          </a:extLst>
        </xdr:cNvPr>
        <xdr:cNvCxnSpPr/>
      </xdr:nvCxnSpPr>
      <xdr:spPr>
        <a:xfrm>
          <a:off x="13703300" y="6645428"/>
          <a:ext cx="889000" cy="9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146324</xdr:rowOff>
    </xdr:from>
    <xdr:to>
      <xdr:col>76</xdr:col>
      <xdr:colOff>165100</xdr:colOff>
      <xdr:row>38</xdr:row>
      <xdr:rowOff>76474</xdr:rowOff>
    </xdr:to>
    <xdr:sp macro="" textlink="">
      <xdr:nvSpPr>
        <xdr:cNvPr id="534" name="フローチャート: 判断 533">
          <a:extLst>
            <a:ext uri="{FF2B5EF4-FFF2-40B4-BE49-F238E27FC236}">
              <a16:creationId xmlns:a16="http://schemas.microsoft.com/office/drawing/2014/main" id="{00000000-0008-0000-0600-000016020000}"/>
            </a:ext>
          </a:extLst>
        </xdr:cNvPr>
        <xdr:cNvSpPr/>
      </xdr:nvSpPr>
      <xdr:spPr>
        <a:xfrm>
          <a:off x="14541500" y="6489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36</xdr:row>
      <xdr:rowOff>93001</xdr:rowOff>
    </xdr:from>
    <xdr:ext cx="469744" cy="259045"/>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4357428" y="6265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130328</xdr:rowOff>
    </xdr:from>
    <xdr:to>
      <xdr:col>71</xdr:col>
      <xdr:colOff>177800</xdr:colOff>
      <xdr:row>38</xdr:row>
      <xdr:rowOff>139700</xdr:rowOff>
    </xdr:to>
    <xdr:cxnSp macro="">
      <xdr:nvCxnSpPr>
        <xdr:cNvPr id="536" name="直線コネクタ 535">
          <a:extLst>
            <a:ext uri="{FF2B5EF4-FFF2-40B4-BE49-F238E27FC236}">
              <a16:creationId xmlns:a16="http://schemas.microsoft.com/office/drawing/2014/main" id="{00000000-0008-0000-0600-000018020000}"/>
            </a:ext>
          </a:extLst>
        </xdr:cNvPr>
        <xdr:cNvCxnSpPr/>
      </xdr:nvCxnSpPr>
      <xdr:spPr>
        <a:xfrm flipV="1">
          <a:off x="12814300" y="6645428"/>
          <a:ext cx="889000" cy="9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150805</xdr:rowOff>
    </xdr:from>
    <xdr:to>
      <xdr:col>72</xdr:col>
      <xdr:colOff>38100</xdr:colOff>
      <xdr:row>38</xdr:row>
      <xdr:rowOff>80955</xdr:rowOff>
    </xdr:to>
    <xdr:sp macro="" textlink="">
      <xdr:nvSpPr>
        <xdr:cNvPr id="537" name="フローチャート: 判断 536">
          <a:extLst>
            <a:ext uri="{FF2B5EF4-FFF2-40B4-BE49-F238E27FC236}">
              <a16:creationId xmlns:a16="http://schemas.microsoft.com/office/drawing/2014/main" id="{00000000-0008-0000-0600-000019020000}"/>
            </a:ext>
          </a:extLst>
        </xdr:cNvPr>
        <xdr:cNvSpPr/>
      </xdr:nvSpPr>
      <xdr:spPr>
        <a:xfrm>
          <a:off x="13652500" y="6494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36</xdr:row>
      <xdr:rowOff>97482</xdr:rowOff>
    </xdr:from>
    <xdr:ext cx="469744"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3468428" y="6269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63480</xdr:rowOff>
    </xdr:from>
    <xdr:to>
      <xdr:col>67</xdr:col>
      <xdr:colOff>101600</xdr:colOff>
      <xdr:row>37</xdr:row>
      <xdr:rowOff>165080</xdr:rowOff>
    </xdr:to>
    <xdr:sp macro="" textlink="">
      <xdr:nvSpPr>
        <xdr:cNvPr id="539" name="フローチャート: 判断 538">
          <a:extLst>
            <a:ext uri="{FF2B5EF4-FFF2-40B4-BE49-F238E27FC236}">
              <a16:creationId xmlns:a16="http://schemas.microsoft.com/office/drawing/2014/main" id="{00000000-0008-0000-0600-00001B020000}"/>
            </a:ext>
          </a:extLst>
        </xdr:cNvPr>
        <xdr:cNvSpPr/>
      </xdr:nvSpPr>
      <xdr:spPr>
        <a:xfrm>
          <a:off x="12763500" y="6407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10157</xdr:rowOff>
    </xdr:from>
    <xdr:ext cx="469744"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2579428" y="6182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88900</xdr:rowOff>
    </xdr:from>
    <xdr:to>
      <xdr:col>85</xdr:col>
      <xdr:colOff>177800</xdr:colOff>
      <xdr:row>39</xdr:row>
      <xdr:rowOff>19050</xdr:rowOff>
    </xdr:to>
    <xdr:sp macro="" textlink="">
      <xdr:nvSpPr>
        <xdr:cNvPr id="546" name="楕円 545">
          <a:extLst>
            <a:ext uri="{FF2B5EF4-FFF2-40B4-BE49-F238E27FC236}">
              <a16:creationId xmlns:a16="http://schemas.microsoft.com/office/drawing/2014/main" id="{00000000-0008-0000-0600-000022020000}"/>
            </a:ext>
          </a:extLst>
        </xdr:cNvPr>
        <xdr:cNvSpPr/>
      </xdr:nvSpPr>
      <xdr:spPr>
        <a:xfrm>
          <a:off x="16268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3827</xdr:rowOff>
    </xdr:from>
    <xdr:ext cx="249299" cy="259045"/>
    <xdr:sp macro="" textlink="">
      <xdr:nvSpPr>
        <xdr:cNvPr id="547" name="災害復旧事業費該当値テキスト">
          <a:extLst>
            <a:ext uri="{FF2B5EF4-FFF2-40B4-BE49-F238E27FC236}">
              <a16:creationId xmlns:a16="http://schemas.microsoft.com/office/drawing/2014/main" id="{00000000-0008-0000-0600-000023020000}"/>
            </a:ext>
          </a:extLst>
        </xdr:cNvPr>
        <xdr:cNvSpPr txBox="1"/>
      </xdr:nvSpPr>
      <xdr:spPr>
        <a:xfrm>
          <a:off x="16370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82728</xdr:rowOff>
    </xdr:from>
    <xdr:to>
      <xdr:col>81</xdr:col>
      <xdr:colOff>101600</xdr:colOff>
      <xdr:row>39</xdr:row>
      <xdr:rowOff>12878</xdr:rowOff>
    </xdr:to>
    <xdr:sp macro="" textlink="">
      <xdr:nvSpPr>
        <xdr:cNvPr id="548" name="楕円 547">
          <a:extLst>
            <a:ext uri="{FF2B5EF4-FFF2-40B4-BE49-F238E27FC236}">
              <a16:creationId xmlns:a16="http://schemas.microsoft.com/office/drawing/2014/main" id="{00000000-0008-0000-0600-000024020000}"/>
            </a:ext>
          </a:extLst>
        </xdr:cNvPr>
        <xdr:cNvSpPr/>
      </xdr:nvSpPr>
      <xdr:spPr>
        <a:xfrm>
          <a:off x="15430500" y="6597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39</xdr:row>
      <xdr:rowOff>4005</xdr:rowOff>
    </xdr:from>
    <xdr:ext cx="378565" cy="259045"/>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5292017" y="66905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88900</xdr:rowOff>
    </xdr:from>
    <xdr:to>
      <xdr:col>76</xdr:col>
      <xdr:colOff>165100</xdr:colOff>
      <xdr:row>39</xdr:row>
      <xdr:rowOff>19050</xdr:rowOff>
    </xdr:to>
    <xdr:sp macro="" textlink="">
      <xdr:nvSpPr>
        <xdr:cNvPr id="550" name="楕円 549">
          <a:extLst>
            <a:ext uri="{FF2B5EF4-FFF2-40B4-BE49-F238E27FC236}">
              <a16:creationId xmlns:a16="http://schemas.microsoft.com/office/drawing/2014/main" id="{00000000-0008-0000-0600-000026020000}"/>
            </a:ext>
          </a:extLst>
        </xdr:cNvPr>
        <xdr:cNvSpPr/>
      </xdr:nvSpPr>
      <xdr:spPr>
        <a:xfrm>
          <a:off x="1454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10177</xdr:rowOff>
    </xdr:from>
    <xdr:ext cx="249299" cy="259045"/>
    <xdr:sp macro="" textlink="">
      <xdr:nvSpPr>
        <xdr:cNvPr id="551" name="テキスト ボックス 550">
          <a:extLst>
            <a:ext uri="{FF2B5EF4-FFF2-40B4-BE49-F238E27FC236}">
              <a16:creationId xmlns:a16="http://schemas.microsoft.com/office/drawing/2014/main" id="{00000000-0008-0000-0600-000027020000}"/>
            </a:ext>
          </a:extLst>
        </xdr:cNvPr>
        <xdr:cNvSpPr txBox="1"/>
      </xdr:nvSpPr>
      <xdr:spPr>
        <a:xfrm>
          <a:off x="1446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79528</xdr:rowOff>
    </xdr:from>
    <xdr:to>
      <xdr:col>72</xdr:col>
      <xdr:colOff>38100</xdr:colOff>
      <xdr:row>39</xdr:row>
      <xdr:rowOff>9678</xdr:rowOff>
    </xdr:to>
    <xdr:sp macro="" textlink="">
      <xdr:nvSpPr>
        <xdr:cNvPr id="552" name="楕円 551">
          <a:extLst>
            <a:ext uri="{FF2B5EF4-FFF2-40B4-BE49-F238E27FC236}">
              <a16:creationId xmlns:a16="http://schemas.microsoft.com/office/drawing/2014/main" id="{00000000-0008-0000-0600-000028020000}"/>
            </a:ext>
          </a:extLst>
        </xdr:cNvPr>
        <xdr:cNvSpPr/>
      </xdr:nvSpPr>
      <xdr:spPr>
        <a:xfrm>
          <a:off x="13652500" y="659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39</xdr:row>
      <xdr:rowOff>805</xdr:rowOff>
    </xdr:from>
    <xdr:ext cx="378565" cy="259045"/>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3514017" y="66873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88900</xdr:rowOff>
    </xdr:from>
    <xdr:to>
      <xdr:col>67</xdr:col>
      <xdr:colOff>101600</xdr:colOff>
      <xdr:row>39</xdr:row>
      <xdr:rowOff>19050</xdr:rowOff>
    </xdr:to>
    <xdr:sp macro="" textlink="">
      <xdr:nvSpPr>
        <xdr:cNvPr id="554" name="楕円 553">
          <a:extLst>
            <a:ext uri="{FF2B5EF4-FFF2-40B4-BE49-F238E27FC236}">
              <a16:creationId xmlns:a16="http://schemas.microsoft.com/office/drawing/2014/main" id="{00000000-0008-0000-0600-00002A020000}"/>
            </a:ext>
          </a:extLst>
        </xdr:cNvPr>
        <xdr:cNvSpPr/>
      </xdr:nvSpPr>
      <xdr:spPr>
        <a:xfrm>
          <a:off x="1276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39</xdr:row>
      <xdr:rowOff>10177</xdr:rowOff>
    </xdr:from>
    <xdr:ext cx="249299" cy="259045"/>
    <xdr:sp macro="" textlink="">
      <xdr:nvSpPr>
        <xdr:cNvPr id="555" name="テキスト ボックス 554">
          <a:extLst>
            <a:ext uri="{FF2B5EF4-FFF2-40B4-BE49-F238E27FC236}">
              <a16:creationId xmlns:a16="http://schemas.microsoft.com/office/drawing/2014/main" id="{00000000-0008-0000-0600-00002B020000}"/>
            </a:ext>
          </a:extLst>
        </xdr:cNvPr>
        <xdr:cNvSpPr txBox="1"/>
      </xdr:nvSpPr>
      <xdr:spPr>
        <a:xfrm>
          <a:off x="1268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6" name="正方形/長方形 555">
          <a:extLst>
            <a:ext uri="{FF2B5EF4-FFF2-40B4-BE49-F238E27FC236}">
              <a16:creationId xmlns:a16="http://schemas.microsoft.com/office/drawing/2014/main" id="{00000000-0008-0000-0600-00002C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7" name="正方形/長方形 556">
          <a:extLst>
            <a:ext uri="{FF2B5EF4-FFF2-40B4-BE49-F238E27FC236}">
              <a16:creationId xmlns:a16="http://schemas.microsoft.com/office/drawing/2014/main" id="{00000000-0008-0000-0600-00002D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8" name="正方形/長方形 557">
          <a:extLst>
            <a:ext uri="{FF2B5EF4-FFF2-40B4-BE49-F238E27FC236}">
              <a16:creationId xmlns:a16="http://schemas.microsoft.com/office/drawing/2014/main" id="{00000000-0008-0000-0600-00002E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9" name="正方形/長方形 558">
          <a:extLst>
            <a:ext uri="{FF2B5EF4-FFF2-40B4-BE49-F238E27FC236}">
              <a16:creationId xmlns:a16="http://schemas.microsoft.com/office/drawing/2014/main" id="{00000000-0008-0000-0600-00002F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60" name="正方形/長方形 559">
          <a:extLst>
            <a:ext uri="{FF2B5EF4-FFF2-40B4-BE49-F238E27FC236}">
              <a16:creationId xmlns:a16="http://schemas.microsoft.com/office/drawing/2014/main" id="{00000000-0008-0000-0600-000030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61" name="正方形/長方形 560">
          <a:extLst>
            <a:ext uri="{FF2B5EF4-FFF2-40B4-BE49-F238E27FC236}">
              <a16:creationId xmlns:a16="http://schemas.microsoft.com/office/drawing/2014/main" id="{00000000-0008-0000-0600-000031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62" name="正方形/長方形 561">
          <a:extLst>
            <a:ext uri="{FF2B5EF4-FFF2-40B4-BE49-F238E27FC236}">
              <a16:creationId xmlns:a16="http://schemas.microsoft.com/office/drawing/2014/main" id="{00000000-0008-0000-0600-000032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3" name="正方形/長方形 562">
          <a:extLst>
            <a:ext uri="{FF2B5EF4-FFF2-40B4-BE49-F238E27FC236}">
              <a16:creationId xmlns:a16="http://schemas.microsoft.com/office/drawing/2014/main" id="{00000000-0008-0000-0600-000033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0" name="失業対策事業費グラフ枠">
          <a:extLst>
            <a:ext uri="{FF2B5EF4-FFF2-40B4-BE49-F238E27FC236}">
              <a16:creationId xmlns:a16="http://schemas.microsoft.com/office/drawing/2014/main" id="{00000000-0008-0000-0600-00003A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72" name="失業対策事業費最小値テキスト">
          <a:extLst>
            <a:ext uri="{FF2B5EF4-FFF2-40B4-BE49-F238E27FC236}">
              <a16:creationId xmlns:a16="http://schemas.microsoft.com/office/drawing/2014/main" id="{00000000-0008-0000-0600-00003C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74" name="失業対策事業費最大値テキスト">
          <a:extLst>
            <a:ext uri="{FF2B5EF4-FFF2-40B4-BE49-F238E27FC236}">
              <a16:creationId xmlns:a16="http://schemas.microsoft.com/office/drawing/2014/main" id="{00000000-0008-0000-0600-00003E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75" name="直線コネクタ 574">
          <a:extLst>
            <a:ext uri="{FF2B5EF4-FFF2-40B4-BE49-F238E27FC236}">
              <a16:creationId xmlns:a16="http://schemas.microsoft.com/office/drawing/2014/main" id="{00000000-0008-0000-0600-00003F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77" name="失業対策事業費平均値テキスト">
          <a:extLst>
            <a:ext uri="{FF2B5EF4-FFF2-40B4-BE49-F238E27FC236}">
              <a16:creationId xmlns:a16="http://schemas.microsoft.com/office/drawing/2014/main" id="{00000000-0008-0000-0600-000041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79" name="直線コネクタ 578">
          <a:extLst>
            <a:ext uri="{FF2B5EF4-FFF2-40B4-BE49-F238E27FC236}">
              <a16:creationId xmlns:a16="http://schemas.microsoft.com/office/drawing/2014/main" id="{00000000-0008-0000-0600-000043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82" name="直線コネクタ 581">
          <a:extLst>
            <a:ext uri="{FF2B5EF4-FFF2-40B4-BE49-F238E27FC236}">
              <a16:creationId xmlns:a16="http://schemas.microsoft.com/office/drawing/2014/main" id="{00000000-0008-0000-0600-000046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83" name="フローチャート: 判断 582">
          <a:extLst>
            <a:ext uri="{FF2B5EF4-FFF2-40B4-BE49-F238E27FC236}">
              <a16:creationId xmlns:a16="http://schemas.microsoft.com/office/drawing/2014/main" id="{00000000-0008-0000-0600-000047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85" name="直線コネクタ 584">
          <a:extLst>
            <a:ext uri="{FF2B5EF4-FFF2-40B4-BE49-F238E27FC236}">
              <a16:creationId xmlns:a16="http://schemas.microsoft.com/office/drawing/2014/main" id="{00000000-0008-0000-0600-000049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86" name="フローチャート: 判断 585">
          <a:extLst>
            <a:ext uri="{FF2B5EF4-FFF2-40B4-BE49-F238E27FC236}">
              <a16:creationId xmlns:a16="http://schemas.microsoft.com/office/drawing/2014/main" id="{00000000-0008-0000-0600-00004A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8" name="フローチャート: 判断 587">
          <a:extLst>
            <a:ext uri="{FF2B5EF4-FFF2-40B4-BE49-F238E27FC236}">
              <a16:creationId xmlns:a16="http://schemas.microsoft.com/office/drawing/2014/main" id="{00000000-0008-0000-0600-00004C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96" name="失業対策事業費該当値テキスト">
          <a:extLst>
            <a:ext uri="{FF2B5EF4-FFF2-40B4-BE49-F238E27FC236}">
              <a16:creationId xmlns:a16="http://schemas.microsoft.com/office/drawing/2014/main" id="{00000000-0008-0000-0600-000054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99" name="楕円 598">
          <a:extLst>
            <a:ext uri="{FF2B5EF4-FFF2-40B4-BE49-F238E27FC236}">
              <a16:creationId xmlns:a16="http://schemas.microsoft.com/office/drawing/2014/main" id="{00000000-0008-0000-0600-000057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600" name="テキスト ボックス 599">
          <a:extLst>
            <a:ext uri="{FF2B5EF4-FFF2-40B4-BE49-F238E27FC236}">
              <a16:creationId xmlns:a16="http://schemas.microsoft.com/office/drawing/2014/main" id="{00000000-0008-0000-0600-000058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601" name="楕円 600">
          <a:extLst>
            <a:ext uri="{FF2B5EF4-FFF2-40B4-BE49-F238E27FC236}">
              <a16:creationId xmlns:a16="http://schemas.microsoft.com/office/drawing/2014/main" id="{00000000-0008-0000-0600-000059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603" name="楕円 602">
          <a:extLst>
            <a:ext uri="{FF2B5EF4-FFF2-40B4-BE49-F238E27FC236}">
              <a16:creationId xmlns:a16="http://schemas.microsoft.com/office/drawing/2014/main" id="{00000000-0008-0000-0600-00005B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604" name="テキスト ボックス 603">
          <a:extLst>
            <a:ext uri="{FF2B5EF4-FFF2-40B4-BE49-F238E27FC236}">
              <a16:creationId xmlns:a16="http://schemas.microsoft.com/office/drawing/2014/main" id="{00000000-0008-0000-0600-00005C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8" name="正方形/長方形 607">
          <a:extLst>
            <a:ext uri="{FF2B5EF4-FFF2-40B4-BE49-F238E27FC236}">
              <a16:creationId xmlns:a16="http://schemas.microsoft.com/office/drawing/2014/main" id="{00000000-0008-0000-0600-000060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9" name="正方形/長方形 608">
          <a:extLst>
            <a:ext uri="{FF2B5EF4-FFF2-40B4-BE49-F238E27FC236}">
              <a16:creationId xmlns:a16="http://schemas.microsoft.com/office/drawing/2014/main" id="{00000000-0008-0000-0600-000061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0" name="正方形/長方形 609">
          <a:extLst>
            <a:ext uri="{FF2B5EF4-FFF2-40B4-BE49-F238E27FC236}">
              <a16:creationId xmlns:a16="http://schemas.microsoft.com/office/drawing/2014/main" id="{00000000-0008-0000-0600-000062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1" name="正方形/長方形 610">
          <a:extLst>
            <a:ext uri="{FF2B5EF4-FFF2-40B4-BE49-F238E27FC236}">
              <a16:creationId xmlns:a16="http://schemas.microsoft.com/office/drawing/2014/main" id="{00000000-0008-0000-0600-000063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2" name="正方形/長方形 611">
          <a:extLst>
            <a:ext uri="{FF2B5EF4-FFF2-40B4-BE49-F238E27FC236}">
              <a16:creationId xmlns:a16="http://schemas.microsoft.com/office/drawing/2014/main" id="{00000000-0008-0000-0600-000064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98879</xdr:rowOff>
    </xdr:from>
    <xdr:to>
      <xdr:col>89</xdr:col>
      <xdr:colOff>177800</xdr:colOff>
      <xdr:row>79</xdr:row>
      <xdr:rowOff>98879</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128106</xdr:rowOff>
    </xdr:from>
    <xdr:ext cx="248786" cy="2590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2197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115207</xdr:rowOff>
    </xdr:from>
    <xdr:to>
      <xdr:col>89</xdr:col>
      <xdr:colOff>177800</xdr:colOff>
      <xdr:row>77</xdr:row>
      <xdr:rowOff>115207</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144434</xdr:rowOff>
    </xdr:from>
    <xdr:ext cx="531299"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914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131535</xdr:rowOff>
    </xdr:from>
    <xdr:to>
      <xdr:col>89</xdr:col>
      <xdr:colOff>177800</xdr:colOff>
      <xdr:row>75</xdr:row>
      <xdr:rowOff>131535</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74</xdr:row>
      <xdr:rowOff>160762</xdr:rowOff>
    </xdr:from>
    <xdr:ext cx="531299" cy="259045"/>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914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147865</xdr:rowOff>
    </xdr:from>
    <xdr:to>
      <xdr:col>89</xdr:col>
      <xdr:colOff>177800</xdr:colOff>
      <xdr:row>73</xdr:row>
      <xdr:rowOff>147865</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5642</xdr:rowOff>
    </xdr:from>
    <xdr:ext cx="531299" cy="2590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914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71</xdr:row>
      <xdr:rowOff>164193</xdr:rowOff>
    </xdr:from>
    <xdr:to>
      <xdr:col>89</xdr:col>
      <xdr:colOff>177800</xdr:colOff>
      <xdr:row>71</xdr:row>
      <xdr:rowOff>164193</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a:off x="12446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21970</xdr:rowOff>
    </xdr:from>
    <xdr:ext cx="531299"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1914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9072</xdr:rowOff>
    </xdr:from>
    <xdr:to>
      <xdr:col>89</xdr:col>
      <xdr:colOff>177800</xdr:colOff>
      <xdr:row>70</xdr:row>
      <xdr:rowOff>9072</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2446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38299</xdr:rowOff>
    </xdr:from>
    <xdr:ext cx="595419" cy="2590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1850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9" name="公債費グラフ枠">
          <a:extLst>
            <a:ext uri="{FF2B5EF4-FFF2-40B4-BE49-F238E27FC236}">
              <a16:creationId xmlns:a16="http://schemas.microsoft.com/office/drawing/2014/main" id="{00000000-0008-0000-0600-000075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31589</xdr:rowOff>
    </xdr:from>
    <xdr:to>
      <xdr:col>85</xdr:col>
      <xdr:colOff>126364</xdr:colOff>
      <xdr:row>78</xdr:row>
      <xdr:rowOff>79153</xdr:rowOff>
    </xdr:to>
    <xdr:cxnSp macro="">
      <xdr:nvCxnSpPr>
        <xdr:cNvPr id="630" name="直線コネクタ 629">
          <a:extLst>
            <a:ext uri="{FF2B5EF4-FFF2-40B4-BE49-F238E27FC236}">
              <a16:creationId xmlns:a16="http://schemas.microsoft.com/office/drawing/2014/main" id="{00000000-0008-0000-0600-000076020000}"/>
            </a:ext>
          </a:extLst>
        </xdr:cNvPr>
        <xdr:cNvCxnSpPr/>
      </xdr:nvCxnSpPr>
      <xdr:spPr>
        <a:xfrm flipV="1">
          <a:off x="16317595" y="12033089"/>
          <a:ext cx="1269" cy="1419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82980</xdr:rowOff>
    </xdr:from>
    <xdr:ext cx="534377" cy="259045"/>
    <xdr:sp macro="" textlink="">
      <xdr:nvSpPr>
        <xdr:cNvPr id="631" name="公債費最小値テキスト">
          <a:extLst>
            <a:ext uri="{FF2B5EF4-FFF2-40B4-BE49-F238E27FC236}">
              <a16:creationId xmlns:a16="http://schemas.microsoft.com/office/drawing/2014/main" id="{00000000-0008-0000-0600-000077020000}"/>
            </a:ext>
          </a:extLst>
        </xdr:cNvPr>
        <xdr:cNvSpPr txBox="1"/>
      </xdr:nvSpPr>
      <xdr:spPr>
        <a:xfrm>
          <a:off x="16370300" y="13456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79153</xdr:rowOff>
    </xdr:from>
    <xdr:to>
      <xdr:col>86</xdr:col>
      <xdr:colOff>25400</xdr:colOff>
      <xdr:row>78</xdr:row>
      <xdr:rowOff>79153</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a:off x="16230600" y="13452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149716</xdr:rowOff>
    </xdr:from>
    <xdr:ext cx="534377" cy="259045"/>
    <xdr:sp macro="" textlink="">
      <xdr:nvSpPr>
        <xdr:cNvPr id="633" name="公債費最大値テキスト">
          <a:extLst>
            <a:ext uri="{FF2B5EF4-FFF2-40B4-BE49-F238E27FC236}">
              <a16:creationId xmlns:a16="http://schemas.microsoft.com/office/drawing/2014/main" id="{00000000-0008-0000-0600-000079020000}"/>
            </a:ext>
          </a:extLst>
        </xdr:cNvPr>
        <xdr:cNvSpPr txBox="1"/>
      </xdr:nvSpPr>
      <xdr:spPr>
        <a:xfrm>
          <a:off x="16370300" y="11808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31589</xdr:rowOff>
    </xdr:from>
    <xdr:to>
      <xdr:col>86</xdr:col>
      <xdr:colOff>25400</xdr:colOff>
      <xdr:row>70</xdr:row>
      <xdr:rowOff>31589</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a:off x="16230600" y="12033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93001</xdr:rowOff>
    </xdr:from>
    <xdr:to>
      <xdr:col>85</xdr:col>
      <xdr:colOff>127000</xdr:colOff>
      <xdr:row>77</xdr:row>
      <xdr:rowOff>113705</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a:off x="15481300" y="13294651"/>
          <a:ext cx="838200" cy="20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74</xdr:row>
      <xdr:rowOff>70303</xdr:rowOff>
    </xdr:from>
    <xdr:ext cx="534377" cy="259045"/>
    <xdr:sp macro="" textlink="">
      <xdr:nvSpPr>
        <xdr:cNvPr id="636" name="公債費平均値テキスト">
          <a:extLst>
            <a:ext uri="{FF2B5EF4-FFF2-40B4-BE49-F238E27FC236}">
              <a16:creationId xmlns:a16="http://schemas.microsoft.com/office/drawing/2014/main" id="{00000000-0008-0000-0600-00007C020000}"/>
            </a:ext>
          </a:extLst>
        </xdr:cNvPr>
        <xdr:cNvSpPr txBox="1"/>
      </xdr:nvSpPr>
      <xdr:spPr>
        <a:xfrm>
          <a:off x="16370300" y="1275760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47426</xdr:rowOff>
    </xdr:from>
    <xdr:to>
      <xdr:col>85</xdr:col>
      <xdr:colOff>177800</xdr:colOff>
      <xdr:row>75</xdr:row>
      <xdr:rowOff>149027</xdr:rowOff>
    </xdr:to>
    <xdr:sp macro="" textlink="">
      <xdr:nvSpPr>
        <xdr:cNvPr id="637" name="フローチャート: 判断 636">
          <a:extLst>
            <a:ext uri="{FF2B5EF4-FFF2-40B4-BE49-F238E27FC236}">
              <a16:creationId xmlns:a16="http://schemas.microsoft.com/office/drawing/2014/main" id="{00000000-0008-0000-0600-00007D020000}"/>
            </a:ext>
          </a:extLst>
        </xdr:cNvPr>
        <xdr:cNvSpPr/>
      </xdr:nvSpPr>
      <xdr:spPr>
        <a:xfrm>
          <a:off x="16268700" y="1290617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76214</xdr:rowOff>
    </xdr:from>
    <xdr:to>
      <xdr:col>81</xdr:col>
      <xdr:colOff>50800</xdr:colOff>
      <xdr:row>77</xdr:row>
      <xdr:rowOff>93001</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a:off x="14592300" y="13277864"/>
          <a:ext cx="889000" cy="16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5493</xdr:rowOff>
    </xdr:from>
    <xdr:to>
      <xdr:col>81</xdr:col>
      <xdr:colOff>101600</xdr:colOff>
      <xdr:row>75</xdr:row>
      <xdr:rowOff>107093</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5430500" y="12864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73</xdr:row>
      <xdr:rowOff>123620</xdr:rowOff>
    </xdr:from>
    <xdr:ext cx="534377"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5214111" y="12639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44602</xdr:rowOff>
    </xdr:from>
    <xdr:to>
      <xdr:col>76</xdr:col>
      <xdr:colOff>114300</xdr:colOff>
      <xdr:row>77</xdr:row>
      <xdr:rowOff>76214</xdr:rowOff>
    </xdr:to>
    <xdr:cxnSp macro="">
      <xdr:nvCxnSpPr>
        <xdr:cNvPr id="641" name="直線コネクタ 640">
          <a:extLst>
            <a:ext uri="{FF2B5EF4-FFF2-40B4-BE49-F238E27FC236}">
              <a16:creationId xmlns:a16="http://schemas.microsoft.com/office/drawing/2014/main" id="{00000000-0008-0000-0600-000081020000}"/>
            </a:ext>
          </a:extLst>
        </xdr:cNvPr>
        <xdr:cNvCxnSpPr/>
      </xdr:nvCxnSpPr>
      <xdr:spPr>
        <a:xfrm>
          <a:off x="13703300" y="13246252"/>
          <a:ext cx="889000" cy="31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28403</xdr:rowOff>
    </xdr:from>
    <xdr:to>
      <xdr:col>76</xdr:col>
      <xdr:colOff>165100</xdr:colOff>
      <xdr:row>75</xdr:row>
      <xdr:rowOff>130003</xdr:rowOff>
    </xdr:to>
    <xdr:sp macro="" textlink="">
      <xdr:nvSpPr>
        <xdr:cNvPr id="642" name="フローチャート: 判断 641">
          <a:extLst>
            <a:ext uri="{FF2B5EF4-FFF2-40B4-BE49-F238E27FC236}">
              <a16:creationId xmlns:a16="http://schemas.microsoft.com/office/drawing/2014/main" id="{00000000-0008-0000-0600-000082020000}"/>
            </a:ext>
          </a:extLst>
        </xdr:cNvPr>
        <xdr:cNvSpPr/>
      </xdr:nvSpPr>
      <xdr:spPr>
        <a:xfrm>
          <a:off x="14541500" y="1288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73</xdr:row>
      <xdr:rowOff>146530</xdr:rowOff>
    </xdr:from>
    <xdr:ext cx="534377"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4325111" y="12662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43,205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44602</xdr:rowOff>
    </xdr:from>
    <xdr:to>
      <xdr:col>71</xdr:col>
      <xdr:colOff>177800</xdr:colOff>
      <xdr:row>77</xdr:row>
      <xdr:rowOff>63021</xdr:rowOff>
    </xdr:to>
    <xdr:cxnSp macro="">
      <xdr:nvCxnSpPr>
        <xdr:cNvPr id="644" name="直線コネクタ 643">
          <a:extLst>
            <a:ext uri="{FF2B5EF4-FFF2-40B4-BE49-F238E27FC236}">
              <a16:creationId xmlns:a16="http://schemas.microsoft.com/office/drawing/2014/main" id="{00000000-0008-0000-0600-000084020000}"/>
            </a:ext>
          </a:extLst>
        </xdr:cNvPr>
        <xdr:cNvCxnSpPr/>
      </xdr:nvCxnSpPr>
      <xdr:spPr>
        <a:xfrm flipV="1">
          <a:off x="12814300" y="13246252"/>
          <a:ext cx="889000" cy="18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23880</xdr:rowOff>
    </xdr:from>
    <xdr:to>
      <xdr:col>72</xdr:col>
      <xdr:colOff>38100</xdr:colOff>
      <xdr:row>75</xdr:row>
      <xdr:rowOff>125480</xdr:rowOff>
    </xdr:to>
    <xdr:sp macro="" textlink="">
      <xdr:nvSpPr>
        <xdr:cNvPr id="645" name="フローチャート: 判断 644">
          <a:extLst>
            <a:ext uri="{FF2B5EF4-FFF2-40B4-BE49-F238E27FC236}">
              <a16:creationId xmlns:a16="http://schemas.microsoft.com/office/drawing/2014/main" id="{00000000-0008-0000-0600-000085020000}"/>
            </a:ext>
          </a:extLst>
        </xdr:cNvPr>
        <xdr:cNvSpPr/>
      </xdr:nvSpPr>
      <xdr:spPr>
        <a:xfrm>
          <a:off x="13652500" y="12882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73</xdr:row>
      <xdr:rowOff>142007</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436111" y="126578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85553</xdr:rowOff>
    </xdr:from>
    <xdr:to>
      <xdr:col>67</xdr:col>
      <xdr:colOff>101600</xdr:colOff>
      <xdr:row>76</xdr:row>
      <xdr:rowOff>15703</xdr:rowOff>
    </xdr:to>
    <xdr:sp macro="" textlink="">
      <xdr:nvSpPr>
        <xdr:cNvPr id="647" name="フローチャート: 判断 646">
          <a:extLst>
            <a:ext uri="{FF2B5EF4-FFF2-40B4-BE49-F238E27FC236}">
              <a16:creationId xmlns:a16="http://schemas.microsoft.com/office/drawing/2014/main" id="{00000000-0008-0000-0600-000087020000}"/>
            </a:ext>
          </a:extLst>
        </xdr:cNvPr>
        <xdr:cNvSpPr/>
      </xdr:nvSpPr>
      <xdr:spPr>
        <a:xfrm>
          <a:off x="12763500" y="12944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32230</xdr:rowOff>
    </xdr:from>
    <xdr:ext cx="534377" cy="259045"/>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2547111" y="127195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600-000089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62905</xdr:rowOff>
    </xdr:from>
    <xdr:to>
      <xdr:col>85</xdr:col>
      <xdr:colOff>177800</xdr:colOff>
      <xdr:row>77</xdr:row>
      <xdr:rowOff>164505</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6268700" y="13264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41332</xdr:rowOff>
    </xdr:from>
    <xdr:ext cx="534377" cy="259045"/>
    <xdr:sp macro="" textlink="">
      <xdr:nvSpPr>
        <xdr:cNvPr id="655" name="公債費該当値テキスト">
          <a:extLst>
            <a:ext uri="{FF2B5EF4-FFF2-40B4-BE49-F238E27FC236}">
              <a16:creationId xmlns:a16="http://schemas.microsoft.com/office/drawing/2014/main" id="{00000000-0008-0000-0600-00008F020000}"/>
            </a:ext>
          </a:extLst>
        </xdr:cNvPr>
        <xdr:cNvSpPr txBox="1"/>
      </xdr:nvSpPr>
      <xdr:spPr>
        <a:xfrm>
          <a:off x="16370300" y="13242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42201</xdr:rowOff>
    </xdr:from>
    <xdr:to>
      <xdr:col>81</xdr:col>
      <xdr:colOff>101600</xdr:colOff>
      <xdr:row>77</xdr:row>
      <xdr:rowOff>143801</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5430500" y="13243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134928</xdr:rowOff>
    </xdr:from>
    <xdr:ext cx="534377" cy="2590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5214111" y="13336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25414</xdr:rowOff>
    </xdr:from>
    <xdr:to>
      <xdr:col>76</xdr:col>
      <xdr:colOff>165100</xdr:colOff>
      <xdr:row>77</xdr:row>
      <xdr:rowOff>127014</xdr:rowOff>
    </xdr:to>
    <xdr:sp macro="" textlink="">
      <xdr:nvSpPr>
        <xdr:cNvPr id="658" name="楕円 657">
          <a:extLst>
            <a:ext uri="{FF2B5EF4-FFF2-40B4-BE49-F238E27FC236}">
              <a16:creationId xmlns:a16="http://schemas.microsoft.com/office/drawing/2014/main" id="{00000000-0008-0000-0600-000092020000}"/>
            </a:ext>
          </a:extLst>
        </xdr:cNvPr>
        <xdr:cNvSpPr/>
      </xdr:nvSpPr>
      <xdr:spPr>
        <a:xfrm>
          <a:off x="14541500" y="13227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118141</xdr:rowOff>
    </xdr:from>
    <xdr:ext cx="534377" cy="25904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4325111" y="13319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165252</xdr:rowOff>
    </xdr:from>
    <xdr:to>
      <xdr:col>72</xdr:col>
      <xdr:colOff>38100</xdr:colOff>
      <xdr:row>77</xdr:row>
      <xdr:rowOff>95402</xdr:rowOff>
    </xdr:to>
    <xdr:sp macro="" textlink="">
      <xdr:nvSpPr>
        <xdr:cNvPr id="660" name="楕円 659">
          <a:extLst>
            <a:ext uri="{FF2B5EF4-FFF2-40B4-BE49-F238E27FC236}">
              <a16:creationId xmlns:a16="http://schemas.microsoft.com/office/drawing/2014/main" id="{00000000-0008-0000-0600-000094020000}"/>
            </a:ext>
          </a:extLst>
        </xdr:cNvPr>
        <xdr:cNvSpPr/>
      </xdr:nvSpPr>
      <xdr:spPr>
        <a:xfrm>
          <a:off x="13652500" y="13195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86529</xdr:rowOff>
    </xdr:from>
    <xdr:ext cx="534377" cy="259045"/>
    <xdr:sp macro="" textlink="">
      <xdr:nvSpPr>
        <xdr:cNvPr id="661" name="テキスト ボックス 660">
          <a:extLst>
            <a:ext uri="{FF2B5EF4-FFF2-40B4-BE49-F238E27FC236}">
              <a16:creationId xmlns:a16="http://schemas.microsoft.com/office/drawing/2014/main" id="{00000000-0008-0000-0600-000095020000}"/>
            </a:ext>
          </a:extLst>
        </xdr:cNvPr>
        <xdr:cNvSpPr txBox="1"/>
      </xdr:nvSpPr>
      <xdr:spPr>
        <a:xfrm>
          <a:off x="13436111" y="13288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12221</xdr:rowOff>
    </xdr:from>
    <xdr:to>
      <xdr:col>67</xdr:col>
      <xdr:colOff>101600</xdr:colOff>
      <xdr:row>77</xdr:row>
      <xdr:rowOff>113821</xdr:rowOff>
    </xdr:to>
    <xdr:sp macro="" textlink="">
      <xdr:nvSpPr>
        <xdr:cNvPr id="662" name="楕円 661">
          <a:extLst>
            <a:ext uri="{FF2B5EF4-FFF2-40B4-BE49-F238E27FC236}">
              <a16:creationId xmlns:a16="http://schemas.microsoft.com/office/drawing/2014/main" id="{00000000-0008-0000-0600-000096020000}"/>
            </a:ext>
          </a:extLst>
        </xdr:cNvPr>
        <xdr:cNvSpPr/>
      </xdr:nvSpPr>
      <xdr:spPr>
        <a:xfrm>
          <a:off x="12763500" y="13213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104948</xdr:rowOff>
    </xdr:from>
    <xdr:ext cx="534377" cy="259045"/>
    <xdr:sp macro="" textlink="">
      <xdr:nvSpPr>
        <xdr:cNvPr id="663" name="テキスト ボックス 662">
          <a:extLst>
            <a:ext uri="{FF2B5EF4-FFF2-40B4-BE49-F238E27FC236}">
              <a16:creationId xmlns:a16="http://schemas.microsoft.com/office/drawing/2014/main" id="{00000000-0008-0000-0600-000097020000}"/>
            </a:ext>
          </a:extLst>
        </xdr:cNvPr>
        <xdr:cNvSpPr txBox="1"/>
      </xdr:nvSpPr>
      <xdr:spPr>
        <a:xfrm>
          <a:off x="12547111" y="13306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6" name="正方形/長方形 665">
          <a:extLst>
            <a:ext uri="{FF2B5EF4-FFF2-40B4-BE49-F238E27FC236}">
              <a16:creationId xmlns:a16="http://schemas.microsoft.com/office/drawing/2014/main" id="{00000000-0008-0000-0600-00009A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7" name="正方形/長方形 666">
          <a:extLst>
            <a:ext uri="{FF2B5EF4-FFF2-40B4-BE49-F238E27FC236}">
              <a16:creationId xmlns:a16="http://schemas.microsoft.com/office/drawing/2014/main" id="{00000000-0008-0000-0600-00009B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8" name="正方形/長方形 667">
          <a:extLst>
            <a:ext uri="{FF2B5EF4-FFF2-40B4-BE49-F238E27FC236}">
              <a16:creationId xmlns:a16="http://schemas.microsoft.com/office/drawing/2014/main" id="{00000000-0008-0000-0600-00009C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600-00009D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600-00009E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1" name="正方形/長方形 670">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130827</xdr:rowOff>
    </xdr:from>
    <xdr:ext cx="531299"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1914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6" name="積立金グラフ枠">
          <a:extLst>
            <a:ext uri="{FF2B5EF4-FFF2-40B4-BE49-F238E27FC236}">
              <a16:creationId xmlns:a16="http://schemas.microsoft.com/office/drawing/2014/main" id="{00000000-0008-0000-0600-0000AE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78612</xdr:rowOff>
    </xdr:from>
    <xdr:to>
      <xdr:col>85</xdr:col>
      <xdr:colOff>126364</xdr:colOff>
      <xdr:row>99</xdr:row>
      <xdr:rowOff>38139</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flipV="1">
          <a:off x="16317595" y="15680562"/>
          <a:ext cx="1269" cy="13311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41966</xdr:rowOff>
    </xdr:from>
    <xdr:ext cx="378565" cy="259045"/>
    <xdr:sp macro="" textlink="">
      <xdr:nvSpPr>
        <xdr:cNvPr id="688" name="積立金最小値テキスト">
          <a:extLst>
            <a:ext uri="{FF2B5EF4-FFF2-40B4-BE49-F238E27FC236}">
              <a16:creationId xmlns:a16="http://schemas.microsoft.com/office/drawing/2014/main" id="{00000000-0008-0000-0600-0000B0020000}"/>
            </a:ext>
          </a:extLst>
        </xdr:cNvPr>
        <xdr:cNvSpPr txBox="1"/>
      </xdr:nvSpPr>
      <xdr:spPr>
        <a:xfrm>
          <a:off x="16370300" y="170155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38139</xdr:rowOff>
    </xdr:from>
    <xdr:to>
      <xdr:col>86</xdr:col>
      <xdr:colOff>25400</xdr:colOff>
      <xdr:row>99</xdr:row>
      <xdr:rowOff>38139</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a:off x="16230600" y="17011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25289</xdr:rowOff>
    </xdr:from>
    <xdr:ext cx="599010" cy="259045"/>
    <xdr:sp macro="" textlink="">
      <xdr:nvSpPr>
        <xdr:cNvPr id="690" name="積立金最大値テキスト">
          <a:extLst>
            <a:ext uri="{FF2B5EF4-FFF2-40B4-BE49-F238E27FC236}">
              <a16:creationId xmlns:a16="http://schemas.microsoft.com/office/drawing/2014/main" id="{00000000-0008-0000-0600-0000B2020000}"/>
            </a:ext>
          </a:extLst>
        </xdr:cNvPr>
        <xdr:cNvSpPr txBox="1"/>
      </xdr:nvSpPr>
      <xdr:spPr>
        <a:xfrm>
          <a:off x="16370300" y="15455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105,310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78612</xdr:rowOff>
    </xdr:from>
    <xdr:to>
      <xdr:col>86</xdr:col>
      <xdr:colOff>25400</xdr:colOff>
      <xdr:row>91</xdr:row>
      <xdr:rowOff>78612</xdr:rowOff>
    </xdr:to>
    <xdr:cxnSp macro="">
      <xdr:nvCxnSpPr>
        <xdr:cNvPr id="691" name="直線コネクタ 690">
          <a:extLst>
            <a:ext uri="{FF2B5EF4-FFF2-40B4-BE49-F238E27FC236}">
              <a16:creationId xmlns:a16="http://schemas.microsoft.com/office/drawing/2014/main" id="{00000000-0008-0000-0600-0000B3020000}"/>
            </a:ext>
          </a:extLst>
        </xdr:cNvPr>
        <xdr:cNvCxnSpPr/>
      </xdr:nvCxnSpPr>
      <xdr:spPr>
        <a:xfrm>
          <a:off x="16230600" y="156805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25222</xdr:rowOff>
    </xdr:from>
    <xdr:to>
      <xdr:col>85</xdr:col>
      <xdr:colOff>127000</xdr:colOff>
      <xdr:row>97</xdr:row>
      <xdr:rowOff>75540</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5481300" y="16655872"/>
          <a:ext cx="838200" cy="503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10532</xdr:rowOff>
    </xdr:from>
    <xdr:ext cx="534377" cy="259045"/>
    <xdr:sp macro="" textlink="">
      <xdr:nvSpPr>
        <xdr:cNvPr id="693" name="積立金平均値テキスト">
          <a:extLst>
            <a:ext uri="{FF2B5EF4-FFF2-40B4-BE49-F238E27FC236}">
              <a16:creationId xmlns:a16="http://schemas.microsoft.com/office/drawing/2014/main" id="{00000000-0008-0000-0600-0000B5020000}"/>
            </a:ext>
          </a:extLst>
        </xdr:cNvPr>
        <xdr:cNvSpPr txBox="1"/>
      </xdr:nvSpPr>
      <xdr:spPr>
        <a:xfrm>
          <a:off x="16370300" y="1664118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32105</xdr:rowOff>
    </xdr:from>
    <xdr:to>
      <xdr:col>85</xdr:col>
      <xdr:colOff>177800</xdr:colOff>
      <xdr:row>97</xdr:row>
      <xdr:rowOff>133705</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6268700" y="16662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75540</xdr:rowOff>
    </xdr:from>
    <xdr:to>
      <xdr:col>81</xdr:col>
      <xdr:colOff>50800</xdr:colOff>
      <xdr:row>97</xdr:row>
      <xdr:rowOff>91542</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flipV="1">
          <a:off x="14592300" y="16706190"/>
          <a:ext cx="889000" cy="160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29820</xdr:rowOff>
    </xdr:from>
    <xdr:to>
      <xdr:col>81</xdr:col>
      <xdr:colOff>101600</xdr:colOff>
      <xdr:row>97</xdr:row>
      <xdr:rowOff>131420</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5430500" y="1666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122547</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5214111" y="16753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91542</xdr:rowOff>
    </xdr:from>
    <xdr:to>
      <xdr:col>76</xdr:col>
      <xdr:colOff>114300</xdr:colOff>
      <xdr:row>98</xdr:row>
      <xdr:rowOff>34556</xdr:rowOff>
    </xdr:to>
    <xdr:cxnSp macro="">
      <xdr:nvCxnSpPr>
        <xdr:cNvPr id="698" name="直線コネクタ 697">
          <a:extLst>
            <a:ext uri="{FF2B5EF4-FFF2-40B4-BE49-F238E27FC236}">
              <a16:creationId xmlns:a16="http://schemas.microsoft.com/office/drawing/2014/main" id="{00000000-0008-0000-0600-0000BA020000}"/>
            </a:ext>
          </a:extLst>
        </xdr:cNvPr>
        <xdr:cNvCxnSpPr/>
      </xdr:nvCxnSpPr>
      <xdr:spPr>
        <a:xfrm flipV="1">
          <a:off x="13703300" y="16722192"/>
          <a:ext cx="889000" cy="114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12802</xdr:rowOff>
    </xdr:from>
    <xdr:to>
      <xdr:col>76</xdr:col>
      <xdr:colOff>165100</xdr:colOff>
      <xdr:row>97</xdr:row>
      <xdr:rowOff>114402</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4541500" y="16643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130929</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4325111" y="16418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34556</xdr:rowOff>
    </xdr:from>
    <xdr:to>
      <xdr:col>71</xdr:col>
      <xdr:colOff>177800</xdr:colOff>
      <xdr:row>98</xdr:row>
      <xdr:rowOff>98552</xdr:rowOff>
    </xdr:to>
    <xdr:cxnSp macro="">
      <xdr:nvCxnSpPr>
        <xdr:cNvPr id="701" name="直線コネクタ 700">
          <a:extLst>
            <a:ext uri="{FF2B5EF4-FFF2-40B4-BE49-F238E27FC236}">
              <a16:creationId xmlns:a16="http://schemas.microsoft.com/office/drawing/2014/main" id="{00000000-0008-0000-0600-0000BD020000}"/>
            </a:ext>
          </a:extLst>
        </xdr:cNvPr>
        <xdr:cNvCxnSpPr/>
      </xdr:nvCxnSpPr>
      <xdr:spPr>
        <a:xfrm flipV="1">
          <a:off x="12814300" y="16836656"/>
          <a:ext cx="889000" cy="639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1206</xdr:rowOff>
    </xdr:from>
    <xdr:to>
      <xdr:col>72</xdr:col>
      <xdr:colOff>38100</xdr:colOff>
      <xdr:row>97</xdr:row>
      <xdr:rowOff>102806</xdr:rowOff>
    </xdr:to>
    <xdr:sp macro="" textlink="">
      <xdr:nvSpPr>
        <xdr:cNvPr id="702" name="フローチャート: 判断 701">
          <a:extLst>
            <a:ext uri="{FF2B5EF4-FFF2-40B4-BE49-F238E27FC236}">
              <a16:creationId xmlns:a16="http://schemas.microsoft.com/office/drawing/2014/main" id="{00000000-0008-0000-0600-0000BE020000}"/>
            </a:ext>
          </a:extLst>
        </xdr:cNvPr>
        <xdr:cNvSpPr/>
      </xdr:nvSpPr>
      <xdr:spPr>
        <a:xfrm>
          <a:off x="13652500" y="16631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119333</xdr:rowOff>
    </xdr:from>
    <xdr:ext cx="534377"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36111" y="16407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123406</xdr:rowOff>
    </xdr:from>
    <xdr:to>
      <xdr:col>67</xdr:col>
      <xdr:colOff>101600</xdr:colOff>
      <xdr:row>98</xdr:row>
      <xdr:rowOff>53556</xdr:rowOff>
    </xdr:to>
    <xdr:sp macro="" textlink="">
      <xdr:nvSpPr>
        <xdr:cNvPr id="704" name="フローチャート: 判断 703">
          <a:extLst>
            <a:ext uri="{FF2B5EF4-FFF2-40B4-BE49-F238E27FC236}">
              <a16:creationId xmlns:a16="http://schemas.microsoft.com/office/drawing/2014/main" id="{00000000-0008-0000-0600-0000C0020000}"/>
            </a:ext>
          </a:extLst>
        </xdr:cNvPr>
        <xdr:cNvSpPr/>
      </xdr:nvSpPr>
      <xdr:spPr>
        <a:xfrm>
          <a:off x="12763500" y="16754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70083</xdr:rowOff>
    </xdr:from>
    <xdr:ext cx="534377"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47111" y="16529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600-0000C2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145872</xdr:rowOff>
    </xdr:from>
    <xdr:to>
      <xdr:col>85</xdr:col>
      <xdr:colOff>177800</xdr:colOff>
      <xdr:row>97</xdr:row>
      <xdr:rowOff>76022</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6268700" y="16605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168749</xdr:rowOff>
    </xdr:from>
    <xdr:ext cx="534377" cy="259045"/>
    <xdr:sp macro="" textlink="">
      <xdr:nvSpPr>
        <xdr:cNvPr id="712" name="積立金該当値テキスト">
          <a:extLst>
            <a:ext uri="{FF2B5EF4-FFF2-40B4-BE49-F238E27FC236}">
              <a16:creationId xmlns:a16="http://schemas.microsoft.com/office/drawing/2014/main" id="{00000000-0008-0000-0600-0000C8020000}"/>
            </a:ext>
          </a:extLst>
        </xdr:cNvPr>
        <xdr:cNvSpPr txBox="1"/>
      </xdr:nvSpPr>
      <xdr:spPr>
        <a:xfrm>
          <a:off x="16370300" y="16456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24740</xdr:rowOff>
    </xdr:from>
    <xdr:to>
      <xdr:col>81</xdr:col>
      <xdr:colOff>101600</xdr:colOff>
      <xdr:row>97</xdr:row>
      <xdr:rowOff>126340</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5430500" y="1665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142867</xdr:rowOff>
    </xdr:from>
    <xdr:ext cx="534377" cy="2590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5214111" y="16430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40742</xdr:rowOff>
    </xdr:from>
    <xdr:to>
      <xdr:col>76</xdr:col>
      <xdr:colOff>165100</xdr:colOff>
      <xdr:row>97</xdr:row>
      <xdr:rowOff>142342</xdr:rowOff>
    </xdr:to>
    <xdr:sp macro="" textlink="">
      <xdr:nvSpPr>
        <xdr:cNvPr id="715" name="楕円 714">
          <a:extLst>
            <a:ext uri="{FF2B5EF4-FFF2-40B4-BE49-F238E27FC236}">
              <a16:creationId xmlns:a16="http://schemas.microsoft.com/office/drawing/2014/main" id="{00000000-0008-0000-0600-0000CB020000}"/>
            </a:ext>
          </a:extLst>
        </xdr:cNvPr>
        <xdr:cNvSpPr/>
      </xdr:nvSpPr>
      <xdr:spPr>
        <a:xfrm>
          <a:off x="14541500" y="16671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133469</xdr:rowOff>
    </xdr:from>
    <xdr:ext cx="534377" cy="259045"/>
    <xdr:sp macro="" textlink="">
      <xdr:nvSpPr>
        <xdr:cNvPr id="716" name="テキスト ボックス 715">
          <a:extLst>
            <a:ext uri="{FF2B5EF4-FFF2-40B4-BE49-F238E27FC236}">
              <a16:creationId xmlns:a16="http://schemas.microsoft.com/office/drawing/2014/main" id="{00000000-0008-0000-0600-0000CC020000}"/>
            </a:ext>
          </a:extLst>
        </xdr:cNvPr>
        <xdr:cNvSpPr txBox="1"/>
      </xdr:nvSpPr>
      <xdr:spPr>
        <a:xfrm>
          <a:off x="14325111" y="167641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155206</xdr:rowOff>
    </xdr:from>
    <xdr:to>
      <xdr:col>72</xdr:col>
      <xdr:colOff>38100</xdr:colOff>
      <xdr:row>98</xdr:row>
      <xdr:rowOff>85356</xdr:rowOff>
    </xdr:to>
    <xdr:sp macro="" textlink="">
      <xdr:nvSpPr>
        <xdr:cNvPr id="717" name="楕円 716">
          <a:extLst>
            <a:ext uri="{FF2B5EF4-FFF2-40B4-BE49-F238E27FC236}">
              <a16:creationId xmlns:a16="http://schemas.microsoft.com/office/drawing/2014/main" id="{00000000-0008-0000-0600-0000CD020000}"/>
            </a:ext>
          </a:extLst>
        </xdr:cNvPr>
        <xdr:cNvSpPr/>
      </xdr:nvSpPr>
      <xdr:spPr>
        <a:xfrm>
          <a:off x="13652500" y="16785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76483</xdr:rowOff>
    </xdr:from>
    <xdr:ext cx="534377" cy="259045"/>
    <xdr:sp macro="" textlink="">
      <xdr:nvSpPr>
        <xdr:cNvPr id="718" name="テキスト ボックス 717">
          <a:extLst>
            <a:ext uri="{FF2B5EF4-FFF2-40B4-BE49-F238E27FC236}">
              <a16:creationId xmlns:a16="http://schemas.microsoft.com/office/drawing/2014/main" id="{00000000-0008-0000-0600-0000CE020000}"/>
            </a:ext>
          </a:extLst>
        </xdr:cNvPr>
        <xdr:cNvSpPr txBox="1"/>
      </xdr:nvSpPr>
      <xdr:spPr>
        <a:xfrm>
          <a:off x="13436111" y="168785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47752</xdr:rowOff>
    </xdr:from>
    <xdr:to>
      <xdr:col>67</xdr:col>
      <xdr:colOff>101600</xdr:colOff>
      <xdr:row>98</xdr:row>
      <xdr:rowOff>149352</xdr:rowOff>
    </xdr:to>
    <xdr:sp macro="" textlink="">
      <xdr:nvSpPr>
        <xdr:cNvPr id="719" name="楕円 718">
          <a:extLst>
            <a:ext uri="{FF2B5EF4-FFF2-40B4-BE49-F238E27FC236}">
              <a16:creationId xmlns:a16="http://schemas.microsoft.com/office/drawing/2014/main" id="{00000000-0008-0000-0600-0000CF020000}"/>
            </a:ext>
          </a:extLst>
        </xdr:cNvPr>
        <xdr:cNvSpPr/>
      </xdr:nvSpPr>
      <xdr:spPr>
        <a:xfrm>
          <a:off x="12763500" y="16849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98</xdr:row>
      <xdr:rowOff>140479</xdr:rowOff>
    </xdr:from>
    <xdr:ext cx="469744" cy="259045"/>
    <xdr:sp macro="" textlink="">
      <xdr:nvSpPr>
        <xdr:cNvPr id="720" name="テキスト ボックス 719">
          <a:extLst>
            <a:ext uri="{FF2B5EF4-FFF2-40B4-BE49-F238E27FC236}">
              <a16:creationId xmlns:a16="http://schemas.microsoft.com/office/drawing/2014/main" id="{00000000-0008-0000-0600-0000D0020000}"/>
            </a:ext>
          </a:extLst>
        </xdr:cNvPr>
        <xdr:cNvSpPr txBox="1"/>
      </xdr:nvSpPr>
      <xdr:spPr>
        <a:xfrm>
          <a:off x="12579428" y="169425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4" name="正方形/長方形 723">
          <a:extLst>
            <a:ext uri="{FF2B5EF4-FFF2-40B4-BE49-F238E27FC236}">
              <a16:creationId xmlns:a16="http://schemas.microsoft.com/office/drawing/2014/main" id="{00000000-0008-0000-0600-0000D4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5" name="正方形/長方形 724">
          <a:extLst>
            <a:ext uri="{FF2B5EF4-FFF2-40B4-BE49-F238E27FC236}">
              <a16:creationId xmlns:a16="http://schemas.microsoft.com/office/drawing/2014/main" id="{00000000-0008-0000-0600-0000D5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6" name="正方形/長方形 725">
          <a:extLst>
            <a:ext uri="{FF2B5EF4-FFF2-40B4-BE49-F238E27FC236}">
              <a16:creationId xmlns:a16="http://schemas.microsoft.com/office/drawing/2014/main" id="{00000000-0008-0000-0600-0000D6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7" name="正方形/長方形 726">
          <a:extLst>
            <a:ext uri="{FF2B5EF4-FFF2-40B4-BE49-F238E27FC236}">
              <a16:creationId xmlns:a16="http://schemas.microsoft.com/office/drawing/2014/main" id="{00000000-0008-0000-0600-0000D7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8" name="正方形/長方形 727">
          <a:extLst>
            <a:ext uri="{FF2B5EF4-FFF2-40B4-BE49-F238E27FC236}">
              <a16:creationId xmlns:a16="http://schemas.microsoft.com/office/drawing/2014/main" id="{00000000-0008-0000-0600-0000D8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38" name="テキスト ボックス 737">
          <a:extLst>
            <a:ext uri="{FF2B5EF4-FFF2-40B4-BE49-F238E27FC236}">
              <a16:creationId xmlns:a16="http://schemas.microsoft.com/office/drawing/2014/main" id="{00000000-0008-0000-0600-0000E2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1" name="投資及び出資金グラフ枠">
          <a:extLst>
            <a:ext uri="{FF2B5EF4-FFF2-40B4-BE49-F238E27FC236}">
              <a16:creationId xmlns:a16="http://schemas.microsoft.com/office/drawing/2014/main" id="{00000000-0008-0000-0600-0000E5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99146</xdr:rowOff>
    </xdr:from>
    <xdr:to>
      <xdr:col>116</xdr:col>
      <xdr:colOff>62864</xdr:colOff>
      <xdr:row>38</xdr:row>
      <xdr:rowOff>139700</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flipV="1">
          <a:off x="22159595" y="5585546"/>
          <a:ext cx="1269" cy="106925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43" name="投資及び出資金最小値テキスト">
          <a:extLst>
            <a:ext uri="{FF2B5EF4-FFF2-40B4-BE49-F238E27FC236}">
              <a16:creationId xmlns:a16="http://schemas.microsoft.com/office/drawing/2014/main" id="{00000000-0008-0000-0600-0000E7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31</xdr:row>
      <xdr:rowOff>45823</xdr:rowOff>
    </xdr:from>
    <xdr:ext cx="534377" cy="259045"/>
    <xdr:sp macro="" textlink="">
      <xdr:nvSpPr>
        <xdr:cNvPr id="745" name="投資及び出資金最大値テキスト">
          <a:extLst>
            <a:ext uri="{FF2B5EF4-FFF2-40B4-BE49-F238E27FC236}">
              <a16:creationId xmlns:a16="http://schemas.microsoft.com/office/drawing/2014/main" id="{00000000-0008-0000-0600-0000E9020000}"/>
            </a:ext>
          </a:extLst>
        </xdr:cNvPr>
        <xdr:cNvSpPr txBox="1"/>
      </xdr:nvSpPr>
      <xdr:spPr>
        <a:xfrm>
          <a:off x="22212300" y="5360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99146</xdr:rowOff>
    </xdr:from>
    <xdr:to>
      <xdr:col>116</xdr:col>
      <xdr:colOff>152400</xdr:colOff>
      <xdr:row>32</xdr:row>
      <xdr:rowOff>99146</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22072600" y="55855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37</xdr:row>
      <xdr:rowOff>107147</xdr:rowOff>
    </xdr:from>
    <xdr:to>
      <xdr:col>116</xdr:col>
      <xdr:colOff>63500</xdr:colOff>
      <xdr:row>37</xdr:row>
      <xdr:rowOff>115834</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1323300" y="6450797"/>
          <a:ext cx="838200" cy="8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84883</xdr:rowOff>
    </xdr:from>
    <xdr:ext cx="469744" cy="259045"/>
    <xdr:sp macro="" textlink="">
      <xdr:nvSpPr>
        <xdr:cNvPr id="748" name="投資及び出資金平均値テキスト">
          <a:extLst>
            <a:ext uri="{FF2B5EF4-FFF2-40B4-BE49-F238E27FC236}">
              <a16:creationId xmlns:a16="http://schemas.microsoft.com/office/drawing/2014/main" id="{00000000-0008-0000-0600-0000EC020000}"/>
            </a:ext>
          </a:extLst>
        </xdr:cNvPr>
        <xdr:cNvSpPr txBox="1"/>
      </xdr:nvSpPr>
      <xdr:spPr>
        <a:xfrm>
          <a:off x="22212300" y="642853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106456</xdr:rowOff>
    </xdr:from>
    <xdr:to>
      <xdr:col>116</xdr:col>
      <xdr:colOff>114300</xdr:colOff>
      <xdr:row>38</xdr:row>
      <xdr:rowOff>36606</xdr:rowOff>
    </xdr:to>
    <xdr:sp macro="" textlink="">
      <xdr:nvSpPr>
        <xdr:cNvPr id="749" name="フローチャート: 判断 748">
          <a:extLst>
            <a:ext uri="{FF2B5EF4-FFF2-40B4-BE49-F238E27FC236}">
              <a16:creationId xmlns:a16="http://schemas.microsoft.com/office/drawing/2014/main" id="{00000000-0008-0000-0600-0000ED020000}"/>
            </a:ext>
          </a:extLst>
        </xdr:cNvPr>
        <xdr:cNvSpPr/>
      </xdr:nvSpPr>
      <xdr:spPr>
        <a:xfrm>
          <a:off x="22110700" y="6450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92471</xdr:rowOff>
    </xdr:from>
    <xdr:to>
      <xdr:col>111</xdr:col>
      <xdr:colOff>177800</xdr:colOff>
      <xdr:row>37</xdr:row>
      <xdr:rowOff>107147</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a:off x="20434300" y="6436121"/>
          <a:ext cx="889000" cy="146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98867</xdr:rowOff>
    </xdr:from>
    <xdr:to>
      <xdr:col>112</xdr:col>
      <xdr:colOff>38100</xdr:colOff>
      <xdr:row>38</xdr:row>
      <xdr:rowOff>29017</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1272500" y="64425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38</xdr:row>
      <xdr:rowOff>20144</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1088428" y="6535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37</xdr:row>
      <xdr:rowOff>90460</xdr:rowOff>
    </xdr:from>
    <xdr:to>
      <xdr:col>107</xdr:col>
      <xdr:colOff>50800</xdr:colOff>
      <xdr:row>37</xdr:row>
      <xdr:rowOff>92471</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a:off x="19545300" y="6434110"/>
          <a:ext cx="889000" cy="2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100879</xdr:rowOff>
    </xdr:from>
    <xdr:to>
      <xdr:col>107</xdr:col>
      <xdr:colOff>101600</xdr:colOff>
      <xdr:row>38</xdr:row>
      <xdr:rowOff>31029</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20383500" y="6444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38</xdr:row>
      <xdr:rowOff>22155</xdr:rowOff>
    </xdr:from>
    <xdr:ext cx="469744"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20199428" y="653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37</xdr:row>
      <xdr:rowOff>90460</xdr:rowOff>
    </xdr:from>
    <xdr:to>
      <xdr:col>102</xdr:col>
      <xdr:colOff>114300</xdr:colOff>
      <xdr:row>37</xdr:row>
      <xdr:rowOff>91785</xdr:rowOff>
    </xdr:to>
    <xdr:cxnSp macro="">
      <xdr:nvCxnSpPr>
        <xdr:cNvPr id="756" name="直線コネクタ 755">
          <a:extLst>
            <a:ext uri="{FF2B5EF4-FFF2-40B4-BE49-F238E27FC236}">
              <a16:creationId xmlns:a16="http://schemas.microsoft.com/office/drawing/2014/main" id="{00000000-0008-0000-0600-0000F4020000}"/>
            </a:ext>
          </a:extLst>
        </xdr:cNvPr>
        <xdr:cNvCxnSpPr/>
      </xdr:nvCxnSpPr>
      <xdr:spPr>
        <a:xfrm flipV="1">
          <a:off x="18656300" y="6434110"/>
          <a:ext cx="889000" cy="1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97221</xdr:rowOff>
    </xdr:from>
    <xdr:to>
      <xdr:col>102</xdr:col>
      <xdr:colOff>165100</xdr:colOff>
      <xdr:row>38</xdr:row>
      <xdr:rowOff>27371</xdr:rowOff>
    </xdr:to>
    <xdr:sp macro="" textlink="">
      <xdr:nvSpPr>
        <xdr:cNvPr id="757" name="フローチャート: 判断 756">
          <a:extLst>
            <a:ext uri="{FF2B5EF4-FFF2-40B4-BE49-F238E27FC236}">
              <a16:creationId xmlns:a16="http://schemas.microsoft.com/office/drawing/2014/main" id="{00000000-0008-0000-0600-0000F5020000}"/>
            </a:ext>
          </a:extLst>
        </xdr:cNvPr>
        <xdr:cNvSpPr/>
      </xdr:nvSpPr>
      <xdr:spPr>
        <a:xfrm>
          <a:off x="19494500" y="6440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38</xdr:row>
      <xdr:rowOff>18498</xdr:rowOff>
    </xdr:from>
    <xdr:ext cx="469744"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19310428" y="6533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92558</xdr:rowOff>
    </xdr:from>
    <xdr:to>
      <xdr:col>98</xdr:col>
      <xdr:colOff>38100</xdr:colOff>
      <xdr:row>38</xdr:row>
      <xdr:rowOff>22707</xdr:rowOff>
    </xdr:to>
    <xdr:sp macro="" textlink="">
      <xdr:nvSpPr>
        <xdr:cNvPr id="759" name="フローチャート: 判断 758">
          <a:extLst>
            <a:ext uri="{FF2B5EF4-FFF2-40B4-BE49-F238E27FC236}">
              <a16:creationId xmlns:a16="http://schemas.microsoft.com/office/drawing/2014/main" id="{00000000-0008-0000-0600-0000F7020000}"/>
            </a:ext>
          </a:extLst>
        </xdr:cNvPr>
        <xdr:cNvSpPr/>
      </xdr:nvSpPr>
      <xdr:spPr>
        <a:xfrm>
          <a:off x="18605500" y="6436208"/>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38</xdr:row>
      <xdr:rowOff>13835</xdr:rowOff>
    </xdr:from>
    <xdr:ext cx="469744"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8421428" y="65289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65034</xdr:rowOff>
    </xdr:from>
    <xdr:to>
      <xdr:col>116</xdr:col>
      <xdr:colOff>114300</xdr:colOff>
      <xdr:row>37</xdr:row>
      <xdr:rowOff>166634</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22110700" y="6408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36</xdr:row>
      <xdr:rowOff>87911</xdr:rowOff>
    </xdr:from>
    <xdr:ext cx="469744" cy="259045"/>
    <xdr:sp macro="" textlink="">
      <xdr:nvSpPr>
        <xdr:cNvPr id="767" name="投資及び出資金該当値テキスト">
          <a:extLst>
            <a:ext uri="{FF2B5EF4-FFF2-40B4-BE49-F238E27FC236}">
              <a16:creationId xmlns:a16="http://schemas.microsoft.com/office/drawing/2014/main" id="{00000000-0008-0000-0600-0000FF020000}"/>
            </a:ext>
          </a:extLst>
        </xdr:cNvPr>
        <xdr:cNvSpPr txBox="1"/>
      </xdr:nvSpPr>
      <xdr:spPr>
        <a:xfrm>
          <a:off x="22212300" y="62601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56347</xdr:rowOff>
    </xdr:from>
    <xdr:to>
      <xdr:col>112</xdr:col>
      <xdr:colOff>38100</xdr:colOff>
      <xdr:row>37</xdr:row>
      <xdr:rowOff>157947</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21272500" y="6399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3024</xdr:rowOff>
    </xdr:from>
    <xdr:ext cx="469744" cy="2590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21088428" y="61752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37</xdr:row>
      <xdr:rowOff>41671</xdr:rowOff>
    </xdr:from>
    <xdr:to>
      <xdr:col>107</xdr:col>
      <xdr:colOff>101600</xdr:colOff>
      <xdr:row>37</xdr:row>
      <xdr:rowOff>143271</xdr:rowOff>
    </xdr:to>
    <xdr:sp macro="" textlink="">
      <xdr:nvSpPr>
        <xdr:cNvPr id="770" name="楕円 769">
          <a:extLst>
            <a:ext uri="{FF2B5EF4-FFF2-40B4-BE49-F238E27FC236}">
              <a16:creationId xmlns:a16="http://schemas.microsoft.com/office/drawing/2014/main" id="{00000000-0008-0000-0600-000002030000}"/>
            </a:ext>
          </a:extLst>
        </xdr:cNvPr>
        <xdr:cNvSpPr/>
      </xdr:nvSpPr>
      <xdr:spPr>
        <a:xfrm>
          <a:off x="20383500" y="6385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35</xdr:row>
      <xdr:rowOff>159798</xdr:rowOff>
    </xdr:from>
    <xdr:ext cx="469744" cy="2590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20199428" y="61605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39660</xdr:rowOff>
    </xdr:from>
    <xdr:to>
      <xdr:col>102</xdr:col>
      <xdr:colOff>165100</xdr:colOff>
      <xdr:row>37</xdr:row>
      <xdr:rowOff>141260</xdr:rowOff>
    </xdr:to>
    <xdr:sp macro="" textlink="">
      <xdr:nvSpPr>
        <xdr:cNvPr id="772" name="楕円 771">
          <a:extLst>
            <a:ext uri="{FF2B5EF4-FFF2-40B4-BE49-F238E27FC236}">
              <a16:creationId xmlns:a16="http://schemas.microsoft.com/office/drawing/2014/main" id="{00000000-0008-0000-0600-000004030000}"/>
            </a:ext>
          </a:extLst>
        </xdr:cNvPr>
        <xdr:cNvSpPr/>
      </xdr:nvSpPr>
      <xdr:spPr>
        <a:xfrm>
          <a:off x="19494500" y="6383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35</xdr:row>
      <xdr:rowOff>157787</xdr:rowOff>
    </xdr:from>
    <xdr:ext cx="469744" cy="259045"/>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9310428" y="6158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40985</xdr:rowOff>
    </xdr:from>
    <xdr:to>
      <xdr:col>98</xdr:col>
      <xdr:colOff>38100</xdr:colOff>
      <xdr:row>37</xdr:row>
      <xdr:rowOff>142585</xdr:rowOff>
    </xdr:to>
    <xdr:sp macro="" textlink="">
      <xdr:nvSpPr>
        <xdr:cNvPr id="774" name="楕円 773">
          <a:extLst>
            <a:ext uri="{FF2B5EF4-FFF2-40B4-BE49-F238E27FC236}">
              <a16:creationId xmlns:a16="http://schemas.microsoft.com/office/drawing/2014/main" id="{00000000-0008-0000-0600-000006030000}"/>
            </a:ext>
          </a:extLst>
        </xdr:cNvPr>
        <xdr:cNvSpPr/>
      </xdr:nvSpPr>
      <xdr:spPr>
        <a:xfrm>
          <a:off x="18605500" y="6384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35</xdr:row>
      <xdr:rowOff>159112</xdr:rowOff>
    </xdr:from>
    <xdr:ext cx="469744" cy="259045"/>
    <xdr:sp macro="" textlink="">
      <xdr:nvSpPr>
        <xdr:cNvPr id="775" name="テキスト ボックス 774">
          <a:extLst>
            <a:ext uri="{FF2B5EF4-FFF2-40B4-BE49-F238E27FC236}">
              <a16:creationId xmlns:a16="http://schemas.microsoft.com/office/drawing/2014/main" id="{00000000-0008-0000-0600-000007030000}"/>
            </a:ext>
          </a:extLst>
        </xdr:cNvPr>
        <xdr:cNvSpPr txBox="1"/>
      </xdr:nvSpPr>
      <xdr:spPr>
        <a:xfrm>
          <a:off x="18421428" y="61598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1" name="正方形/長方形 780">
          <a:extLst>
            <a:ext uri="{FF2B5EF4-FFF2-40B4-BE49-F238E27FC236}">
              <a16:creationId xmlns:a16="http://schemas.microsoft.com/office/drawing/2014/main" id="{00000000-0008-0000-0600-00000D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2" name="正方形/長方形 781">
          <a:extLst>
            <a:ext uri="{FF2B5EF4-FFF2-40B4-BE49-F238E27FC236}">
              <a16:creationId xmlns:a16="http://schemas.microsoft.com/office/drawing/2014/main" id="{00000000-0008-0000-0600-00000E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3" name="正方形/長方形 782">
          <a:extLst>
            <a:ext uri="{FF2B5EF4-FFF2-40B4-BE49-F238E27FC236}">
              <a16:creationId xmlns:a16="http://schemas.microsoft.com/office/drawing/2014/main" id="{00000000-0008-0000-0600-00000F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6" name="貸付金グラフ枠">
          <a:extLst>
            <a:ext uri="{FF2B5EF4-FFF2-40B4-BE49-F238E27FC236}">
              <a16:creationId xmlns:a16="http://schemas.microsoft.com/office/drawing/2014/main" id="{00000000-0008-0000-0600-00001C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114920</xdr:rowOff>
    </xdr:from>
    <xdr:to>
      <xdr:col>116</xdr:col>
      <xdr:colOff>62864</xdr:colOff>
      <xdr:row>58</xdr:row>
      <xdr:rowOff>139700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flipV="1">
          <a:off x="22159595" y="8858870"/>
          <a:ext cx="1269" cy="12249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98" name="貸付金最小値テキスト">
          <a:extLst>
            <a:ext uri="{FF2B5EF4-FFF2-40B4-BE49-F238E27FC236}">
              <a16:creationId xmlns:a16="http://schemas.microsoft.com/office/drawing/2014/main" id="{00000000-0008-0000-0600-00001E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9" name="直線コネクタ 798">
          <a:extLst>
            <a:ext uri="{FF2B5EF4-FFF2-40B4-BE49-F238E27FC236}">
              <a16:creationId xmlns:a16="http://schemas.microsoft.com/office/drawing/2014/main" id="{00000000-0008-0000-0600-00001F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61597</xdr:rowOff>
    </xdr:from>
    <xdr:ext cx="534377" cy="259045"/>
    <xdr:sp macro="" textlink="">
      <xdr:nvSpPr>
        <xdr:cNvPr id="800" name="貸付金最大値テキスト">
          <a:extLst>
            <a:ext uri="{FF2B5EF4-FFF2-40B4-BE49-F238E27FC236}">
              <a16:creationId xmlns:a16="http://schemas.microsoft.com/office/drawing/2014/main" id="{00000000-0008-0000-0600-000020030000}"/>
            </a:ext>
          </a:extLst>
        </xdr:cNvPr>
        <xdr:cNvSpPr txBox="1"/>
      </xdr:nvSpPr>
      <xdr:spPr>
        <a:xfrm>
          <a:off x="22212300" y="86340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114920</xdr:rowOff>
    </xdr:from>
    <xdr:to>
      <xdr:col>116</xdr:col>
      <xdr:colOff>152400</xdr:colOff>
      <xdr:row>51</xdr:row>
      <xdr:rowOff>114920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2072600" y="8858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91146</xdr:rowOff>
    </xdr:from>
    <xdr:to>
      <xdr:col>116</xdr:col>
      <xdr:colOff>63500</xdr:colOff>
      <xdr:row>58</xdr:row>
      <xdr:rowOff>91329</xdr:rowOff>
    </xdr:to>
    <xdr:cxnSp macro="">
      <xdr:nvCxnSpPr>
        <xdr:cNvPr id="802" name="直線コネクタ 801">
          <a:extLst>
            <a:ext uri="{FF2B5EF4-FFF2-40B4-BE49-F238E27FC236}">
              <a16:creationId xmlns:a16="http://schemas.microsoft.com/office/drawing/2014/main" id="{00000000-0008-0000-0600-000022030000}"/>
            </a:ext>
          </a:extLst>
        </xdr:cNvPr>
        <xdr:cNvCxnSpPr/>
      </xdr:nvCxnSpPr>
      <xdr:spPr>
        <a:xfrm flipV="1">
          <a:off x="21323300" y="10035246"/>
          <a:ext cx="838200" cy="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99936</xdr:rowOff>
    </xdr:from>
    <xdr:ext cx="469744" cy="259045"/>
    <xdr:sp macro="" textlink="">
      <xdr:nvSpPr>
        <xdr:cNvPr id="803" name="貸付金平均値テキスト">
          <a:extLst>
            <a:ext uri="{FF2B5EF4-FFF2-40B4-BE49-F238E27FC236}">
              <a16:creationId xmlns:a16="http://schemas.microsoft.com/office/drawing/2014/main" id="{00000000-0008-0000-0600-000023030000}"/>
            </a:ext>
          </a:extLst>
        </xdr:cNvPr>
        <xdr:cNvSpPr txBox="1"/>
      </xdr:nvSpPr>
      <xdr:spPr>
        <a:xfrm>
          <a:off x="22212300" y="970113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4,009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77059</xdr:rowOff>
    </xdr:from>
    <xdr:to>
      <xdr:col>116</xdr:col>
      <xdr:colOff>114300</xdr:colOff>
      <xdr:row>58</xdr:row>
      <xdr:rowOff>7209</xdr:rowOff>
    </xdr:to>
    <xdr:sp macro="" textlink="">
      <xdr:nvSpPr>
        <xdr:cNvPr id="804" name="フローチャート: 判断 803">
          <a:extLst>
            <a:ext uri="{FF2B5EF4-FFF2-40B4-BE49-F238E27FC236}">
              <a16:creationId xmlns:a16="http://schemas.microsoft.com/office/drawing/2014/main" id="{00000000-0008-0000-0600-000024030000}"/>
            </a:ext>
          </a:extLst>
        </xdr:cNvPr>
        <xdr:cNvSpPr/>
      </xdr:nvSpPr>
      <xdr:spPr>
        <a:xfrm>
          <a:off x="22110700" y="9849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56</xdr:row>
      <xdr:rowOff>52740</xdr:rowOff>
    </xdr:from>
    <xdr:to>
      <xdr:col>111</xdr:col>
      <xdr:colOff>177800</xdr:colOff>
      <xdr:row>58</xdr:row>
      <xdr:rowOff>91329</xdr:rowOff>
    </xdr:to>
    <xdr:cxnSp macro="">
      <xdr:nvCxnSpPr>
        <xdr:cNvPr id="805" name="直線コネクタ 804">
          <a:extLst>
            <a:ext uri="{FF2B5EF4-FFF2-40B4-BE49-F238E27FC236}">
              <a16:creationId xmlns:a16="http://schemas.microsoft.com/office/drawing/2014/main" id="{00000000-0008-0000-0600-000025030000}"/>
            </a:ext>
          </a:extLst>
        </xdr:cNvPr>
        <xdr:cNvCxnSpPr/>
      </xdr:nvCxnSpPr>
      <xdr:spPr>
        <a:xfrm>
          <a:off x="20434300" y="9653940"/>
          <a:ext cx="889000" cy="381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54976</xdr:rowOff>
    </xdr:from>
    <xdr:to>
      <xdr:col>112</xdr:col>
      <xdr:colOff>38100</xdr:colOff>
      <xdr:row>57</xdr:row>
      <xdr:rowOff>156576</xdr:rowOff>
    </xdr:to>
    <xdr:sp macro="" textlink="">
      <xdr:nvSpPr>
        <xdr:cNvPr id="806" name="フローチャート: 判断 805">
          <a:extLst>
            <a:ext uri="{FF2B5EF4-FFF2-40B4-BE49-F238E27FC236}">
              <a16:creationId xmlns:a16="http://schemas.microsoft.com/office/drawing/2014/main" id="{00000000-0008-0000-0600-000026030000}"/>
            </a:ext>
          </a:extLst>
        </xdr:cNvPr>
        <xdr:cNvSpPr/>
      </xdr:nvSpPr>
      <xdr:spPr>
        <a:xfrm>
          <a:off x="21272500" y="9827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1653</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1088428" y="96028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56</xdr:row>
      <xdr:rowOff>52740</xdr:rowOff>
    </xdr:from>
    <xdr:to>
      <xdr:col>107</xdr:col>
      <xdr:colOff>50800</xdr:colOff>
      <xdr:row>58</xdr:row>
      <xdr:rowOff>2220</xdr:rowOff>
    </xdr:to>
    <xdr:cxnSp macro="">
      <xdr:nvCxnSpPr>
        <xdr:cNvPr id="808" name="直線コネクタ 807">
          <a:extLst>
            <a:ext uri="{FF2B5EF4-FFF2-40B4-BE49-F238E27FC236}">
              <a16:creationId xmlns:a16="http://schemas.microsoft.com/office/drawing/2014/main" id="{00000000-0008-0000-0600-000028030000}"/>
            </a:ext>
          </a:extLst>
        </xdr:cNvPr>
        <xdr:cNvCxnSpPr/>
      </xdr:nvCxnSpPr>
      <xdr:spPr>
        <a:xfrm flipV="1">
          <a:off x="19545300" y="9653940"/>
          <a:ext cx="889000" cy="292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57627</xdr:rowOff>
    </xdr:from>
    <xdr:to>
      <xdr:col>107</xdr:col>
      <xdr:colOff>101600</xdr:colOff>
      <xdr:row>57</xdr:row>
      <xdr:rowOff>159227</xdr:rowOff>
    </xdr:to>
    <xdr:sp macro="" textlink="">
      <xdr:nvSpPr>
        <xdr:cNvPr id="809" name="フローチャート: 判断 808">
          <a:extLst>
            <a:ext uri="{FF2B5EF4-FFF2-40B4-BE49-F238E27FC236}">
              <a16:creationId xmlns:a16="http://schemas.microsoft.com/office/drawing/2014/main" id="{00000000-0008-0000-0600-000029030000}"/>
            </a:ext>
          </a:extLst>
        </xdr:cNvPr>
        <xdr:cNvSpPr/>
      </xdr:nvSpPr>
      <xdr:spPr>
        <a:xfrm>
          <a:off x="20383500" y="9830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150354</xdr:rowOff>
    </xdr:from>
    <xdr:ext cx="469744" cy="259045"/>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0199428" y="99230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56</xdr:row>
      <xdr:rowOff>38705</xdr:rowOff>
    </xdr:from>
    <xdr:to>
      <xdr:col>102</xdr:col>
      <xdr:colOff>114300</xdr:colOff>
      <xdr:row>58</xdr:row>
      <xdr:rowOff>2220</xdr:rowOff>
    </xdr:to>
    <xdr:cxnSp macro="">
      <xdr:nvCxnSpPr>
        <xdr:cNvPr id="811" name="直線コネクタ 810">
          <a:extLst>
            <a:ext uri="{FF2B5EF4-FFF2-40B4-BE49-F238E27FC236}">
              <a16:creationId xmlns:a16="http://schemas.microsoft.com/office/drawing/2014/main" id="{00000000-0008-0000-0600-00002B030000}"/>
            </a:ext>
          </a:extLst>
        </xdr:cNvPr>
        <xdr:cNvCxnSpPr/>
      </xdr:nvCxnSpPr>
      <xdr:spPr>
        <a:xfrm>
          <a:off x="18656300" y="9639905"/>
          <a:ext cx="889000" cy="306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54244</xdr:rowOff>
    </xdr:from>
    <xdr:to>
      <xdr:col>102</xdr:col>
      <xdr:colOff>165100</xdr:colOff>
      <xdr:row>57</xdr:row>
      <xdr:rowOff>155844</xdr:rowOff>
    </xdr:to>
    <xdr:sp macro="" textlink="">
      <xdr:nvSpPr>
        <xdr:cNvPr id="812" name="フローチャート: 判断 811">
          <a:extLst>
            <a:ext uri="{FF2B5EF4-FFF2-40B4-BE49-F238E27FC236}">
              <a16:creationId xmlns:a16="http://schemas.microsoft.com/office/drawing/2014/main" id="{00000000-0008-0000-0600-00002C030000}"/>
            </a:ext>
          </a:extLst>
        </xdr:cNvPr>
        <xdr:cNvSpPr/>
      </xdr:nvSpPr>
      <xdr:spPr>
        <a:xfrm>
          <a:off x="19494500" y="9826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921</xdr:rowOff>
    </xdr:from>
    <xdr:ext cx="469744" cy="259045"/>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9310428" y="96021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27361</xdr:rowOff>
    </xdr:from>
    <xdr:to>
      <xdr:col>98</xdr:col>
      <xdr:colOff>38100</xdr:colOff>
      <xdr:row>57</xdr:row>
      <xdr:rowOff>128961</xdr:rowOff>
    </xdr:to>
    <xdr:sp macro="" textlink="">
      <xdr:nvSpPr>
        <xdr:cNvPr id="814" name="フローチャート: 判断 813">
          <a:extLst>
            <a:ext uri="{FF2B5EF4-FFF2-40B4-BE49-F238E27FC236}">
              <a16:creationId xmlns:a16="http://schemas.microsoft.com/office/drawing/2014/main" id="{00000000-0008-0000-0600-00002E030000}"/>
            </a:ext>
          </a:extLst>
        </xdr:cNvPr>
        <xdr:cNvSpPr/>
      </xdr:nvSpPr>
      <xdr:spPr>
        <a:xfrm>
          <a:off x="18605500" y="98000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57</xdr:row>
      <xdr:rowOff>120088</xdr:rowOff>
    </xdr:from>
    <xdr:ext cx="469744"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8421428" y="98927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40346</xdr:rowOff>
    </xdr:from>
    <xdr:to>
      <xdr:col>116</xdr:col>
      <xdr:colOff>114300</xdr:colOff>
      <xdr:row>58</xdr:row>
      <xdr:rowOff>141946</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22110700" y="9984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126723</xdr:rowOff>
    </xdr:from>
    <xdr:ext cx="469744" cy="259045"/>
    <xdr:sp macro="" textlink="">
      <xdr:nvSpPr>
        <xdr:cNvPr id="822" name="貸付金該当値テキスト">
          <a:extLst>
            <a:ext uri="{FF2B5EF4-FFF2-40B4-BE49-F238E27FC236}">
              <a16:creationId xmlns:a16="http://schemas.microsoft.com/office/drawing/2014/main" id="{00000000-0008-0000-0600-000036030000}"/>
            </a:ext>
          </a:extLst>
        </xdr:cNvPr>
        <xdr:cNvSpPr txBox="1"/>
      </xdr:nvSpPr>
      <xdr:spPr>
        <a:xfrm>
          <a:off x="22212300" y="98993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40529</xdr:rowOff>
    </xdr:from>
    <xdr:to>
      <xdr:col>112</xdr:col>
      <xdr:colOff>38100</xdr:colOff>
      <xdr:row>58</xdr:row>
      <xdr:rowOff>142129</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21272500" y="9984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58</xdr:row>
      <xdr:rowOff>133256</xdr:rowOff>
    </xdr:from>
    <xdr:ext cx="469744"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21088428" y="10077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56</xdr:row>
      <xdr:rowOff>1940</xdr:rowOff>
    </xdr:from>
    <xdr:to>
      <xdr:col>107</xdr:col>
      <xdr:colOff>101600</xdr:colOff>
      <xdr:row>56</xdr:row>
      <xdr:rowOff>103540</xdr:rowOff>
    </xdr:to>
    <xdr:sp macro="" textlink="">
      <xdr:nvSpPr>
        <xdr:cNvPr id="825" name="楕円 824">
          <a:extLst>
            <a:ext uri="{FF2B5EF4-FFF2-40B4-BE49-F238E27FC236}">
              <a16:creationId xmlns:a16="http://schemas.microsoft.com/office/drawing/2014/main" id="{00000000-0008-0000-0600-000039030000}"/>
            </a:ext>
          </a:extLst>
        </xdr:cNvPr>
        <xdr:cNvSpPr/>
      </xdr:nvSpPr>
      <xdr:spPr>
        <a:xfrm>
          <a:off x="20383500" y="9603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54</xdr:row>
      <xdr:rowOff>120067</xdr:rowOff>
    </xdr:from>
    <xdr:ext cx="469744"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20199428" y="9378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122870</xdr:rowOff>
    </xdr:from>
    <xdr:to>
      <xdr:col>102</xdr:col>
      <xdr:colOff>165100</xdr:colOff>
      <xdr:row>58</xdr:row>
      <xdr:rowOff>53020</xdr:rowOff>
    </xdr:to>
    <xdr:sp macro="" textlink="">
      <xdr:nvSpPr>
        <xdr:cNvPr id="827" name="楕円 826">
          <a:extLst>
            <a:ext uri="{FF2B5EF4-FFF2-40B4-BE49-F238E27FC236}">
              <a16:creationId xmlns:a16="http://schemas.microsoft.com/office/drawing/2014/main" id="{00000000-0008-0000-0600-00003B030000}"/>
            </a:ext>
          </a:extLst>
        </xdr:cNvPr>
        <xdr:cNvSpPr/>
      </xdr:nvSpPr>
      <xdr:spPr>
        <a:xfrm>
          <a:off x="19494500" y="989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44147</xdr:rowOff>
    </xdr:from>
    <xdr:ext cx="469744"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9310428" y="9988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55</xdr:row>
      <xdr:rowOff>159355</xdr:rowOff>
    </xdr:from>
    <xdr:to>
      <xdr:col>98</xdr:col>
      <xdr:colOff>38100</xdr:colOff>
      <xdr:row>56</xdr:row>
      <xdr:rowOff>89505</xdr:rowOff>
    </xdr:to>
    <xdr:sp macro="" textlink="">
      <xdr:nvSpPr>
        <xdr:cNvPr id="829" name="楕円 828">
          <a:extLst>
            <a:ext uri="{FF2B5EF4-FFF2-40B4-BE49-F238E27FC236}">
              <a16:creationId xmlns:a16="http://schemas.microsoft.com/office/drawing/2014/main" id="{00000000-0008-0000-0600-00003D030000}"/>
            </a:ext>
          </a:extLst>
        </xdr:cNvPr>
        <xdr:cNvSpPr/>
      </xdr:nvSpPr>
      <xdr:spPr>
        <a:xfrm>
          <a:off x="18605500" y="9589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54</xdr:row>
      <xdr:rowOff>106032</xdr:rowOff>
    </xdr:from>
    <xdr:ext cx="469744"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8421428" y="93643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8" name="正方形/長方形 837">
          <a:extLst>
            <a:ext uri="{FF2B5EF4-FFF2-40B4-BE49-F238E27FC236}">
              <a16:creationId xmlns:a16="http://schemas.microsoft.com/office/drawing/2014/main" id="{00000000-0008-0000-0600-000046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139700</xdr:rowOff>
    </xdr:from>
    <xdr:to>
      <xdr:col>120</xdr:col>
      <xdr:colOff>114300</xdr:colOff>
      <xdr:row>78</xdr:row>
      <xdr:rowOff>139700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77</xdr:row>
      <xdr:rowOff>168927</xdr:rowOff>
    </xdr:from>
    <xdr:ext cx="53129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756701" y="13370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75</xdr:row>
      <xdr:rowOff>54627</xdr:rowOff>
    </xdr:from>
    <xdr:ext cx="53129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756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72</xdr:row>
      <xdr:rowOff>111777</xdr:rowOff>
    </xdr:from>
    <xdr:ext cx="53129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756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69</xdr:row>
      <xdr:rowOff>168927</xdr:rowOff>
    </xdr:from>
    <xdr:ext cx="53129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756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4255</xdr:rowOff>
    </xdr:from>
    <xdr:to>
      <xdr:col>116</xdr:col>
      <xdr:colOff>62864</xdr:colOff>
      <xdr:row>79</xdr:row>
      <xdr:rowOff>16050</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2177205"/>
          <a:ext cx="1269" cy="13833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19877</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564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79</xdr:row>
      <xdr:rowOff>16050</xdr:rowOff>
    </xdr:from>
    <xdr:to>
      <xdr:col>116</xdr:col>
      <xdr:colOff>152400</xdr:colOff>
      <xdr:row>79</xdr:row>
      <xdr:rowOff>16050</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560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122382</xdr:rowOff>
    </xdr:from>
    <xdr:ext cx="534377"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1952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78,425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4255</xdr:rowOff>
    </xdr:from>
    <xdr:to>
      <xdr:col>116</xdr:col>
      <xdr:colOff>152400</xdr:colOff>
      <xdr:row>71</xdr:row>
      <xdr:rowOff>4255</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21772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155496</xdr:rowOff>
    </xdr:from>
    <xdr:to>
      <xdr:col>116</xdr:col>
      <xdr:colOff>63500</xdr:colOff>
      <xdr:row>77</xdr:row>
      <xdr:rowOff>19250</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a:off x="21323300" y="13185696"/>
          <a:ext cx="838200" cy="35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17868</xdr:rowOff>
    </xdr:from>
    <xdr:ext cx="534377"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287661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166441</xdr:rowOff>
    </xdr:from>
    <xdr:to>
      <xdr:col>116</xdr:col>
      <xdr:colOff>114300</xdr:colOff>
      <xdr:row>76</xdr:row>
      <xdr:rowOff>96591</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3025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155496</xdr:rowOff>
    </xdr:from>
    <xdr:to>
      <xdr:col>111</xdr:col>
      <xdr:colOff>177800</xdr:colOff>
      <xdr:row>77</xdr:row>
      <xdr:rowOff>10564</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flipV="1">
          <a:off x="20434300" y="13185696"/>
          <a:ext cx="889000" cy="26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19405</xdr:rowOff>
    </xdr:from>
    <xdr:to>
      <xdr:col>112</xdr:col>
      <xdr:colOff>38100</xdr:colOff>
      <xdr:row>76</xdr:row>
      <xdr:rowOff>121005</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3049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137533</xdr:rowOff>
    </xdr:from>
    <xdr:ext cx="534377"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56111" y="128248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10564</xdr:rowOff>
    </xdr:from>
    <xdr:to>
      <xdr:col>107</xdr:col>
      <xdr:colOff>50800</xdr:colOff>
      <xdr:row>77</xdr:row>
      <xdr:rowOff>73932</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19545300" y="13212214"/>
          <a:ext cx="889000" cy="633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51090</xdr:rowOff>
    </xdr:from>
    <xdr:to>
      <xdr:col>107</xdr:col>
      <xdr:colOff>101600</xdr:colOff>
      <xdr:row>76</xdr:row>
      <xdr:rowOff>152690</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308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169217</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67111" y="12856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73932</xdr:rowOff>
    </xdr:from>
    <xdr:to>
      <xdr:col>102</xdr:col>
      <xdr:colOff>114300</xdr:colOff>
      <xdr:row>77</xdr:row>
      <xdr:rowOff>86573</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flipV="1">
          <a:off x="18656300" y="13275582"/>
          <a:ext cx="889000" cy="12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62497</xdr:rowOff>
    </xdr:from>
    <xdr:to>
      <xdr:col>102</xdr:col>
      <xdr:colOff>165100</xdr:colOff>
      <xdr:row>76</xdr:row>
      <xdr:rowOff>164097</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30926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75</xdr:row>
      <xdr:rowOff>9174</xdr:rowOff>
    </xdr:from>
    <xdr:ext cx="534377"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78111" y="12867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93495</xdr:rowOff>
    </xdr:from>
    <xdr:to>
      <xdr:col>98</xdr:col>
      <xdr:colOff>38100</xdr:colOff>
      <xdr:row>77</xdr:row>
      <xdr:rowOff>23645</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3123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40172</xdr:rowOff>
    </xdr:from>
    <xdr:ext cx="534377"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89111" y="128989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139900</xdr:rowOff>
    </xdr:from>
    <xdr:to>
      <xdr:col>116</xdr:col>
      <xdr:colOff>114300</xdr:colOff>
      <xdr:row>77</xdr:row>
      <xdr:rowOff>70050</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317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118327</xdr:rowOff>
    </xdr:from>
    <xdr:ext cx="534377"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3148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32,769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76</xdr:row>
      <xdr:rowOff>104696</xdr:rowOff>
    </xdr:from>
    <xdr:to>
      <xdr:col>112</xdr:col>
      <xdr:colOff>38100</xdr:colOff>
      <xdr:row>77</xdr:row>
      <xdr:rowOff>34846</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3134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77</xdr:row>
      <xdr:rowOff>25973</xdr:rowOff>
    </xdr:from>
    <xdr:ext cx="534377"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56111" y="132276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131214</xdr:rowOff>
    </xdr:from>
    <xdr:to>
      <xdr:col>107</xdr:col>
      <xdr:colOff>101600</xdr:colOff>
      <xdr:row>77</xdr:row>
      <xdr:rowOff>61364</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31614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52491</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67111" y="13254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23132</xdr:rowOff>
    </xdr:from>
    <xdr:to>
      <xdr:col>102</xdr:col>
      <xdr:colOff>165100</xdr:colOff>
      <xdr:row>77</xdr:row>
      <xdr:rowOff>124732</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3224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115859</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78111" y="13317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35773</xdr:rowOff>
    </xdr:from>
    <xdr:to>
      <xdr:col>98</xdr:col>
      <xdr:colOff>38100</xdr:colOff>
      <xdr:row>77</xdr:row>
      <xdr:rowOff>137373</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3237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128500</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89111" y="13330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29,824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1" name="前年度繰上充用金グラフ枠">
          <a:extLst>
            <a:ext uri="{FF2B5EF4-FFF2-40B4-BE49-F238E27FC236}">
              <a16:creationId xmlns:a16="http://schemas.microsoft.com/office/drawing/2014/main" id="{00000000-0008-0000-0600-000085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3" name="前年度繰上充用金最小値テキスト">
          <a:extLst>
            <a:ext uri="{FF2B5EF4-FFF2-40B4-BE49-F238E27FC236}">
              <a16:creationId xmlns:a16="http://schemas.microsoft.com/office/drawing/2014/main" id="{00000000-0008-0000-0600-000087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5" name="前年度繰上充用金最大値テキスト">
          <a:extLst>
            <a:ext uri="{FF2B5EF4-FFF2-40B4-BE49-F238E27FC236}">
              <a16:creationId xmlns:a16="http://schemas.microsoft.com/office/drawing/2014/main" id="{00000000-0008-0000-0600-000089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8" name="前年度繰上充用金平均値テキスト">
          <a:extLst>
            <a:ext uri="{FF2B5EF4-FFF2-40B4-BE49-F238E27FC236}">
              <a16:creationId xmlns:a16="http://schemas.microsoft.com/office/drawing/2014/main" id="{00000000-0008-0000-0600-00008C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11" name="フローチャート: 判断 910">
          <a:extLst>
            <a:ext uri="{FF2B5EF4-FFF2-40B4-BE49-F238E27FC236}">
              <a16:creationId xmlns:a16="http://schemas.microsoft.com/office/drawing/2014/main" id="{00000000-0008-0000-0600-00008F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12" name="テキスト ボックス 911">
          <a:extLst>
            <a:ext uri="{FF2B5EF4-FFF2-40B4-BE49-F238E27FC236}">
              <a16:creationId xmlns:a16="http://schemas.microsoft.com/office/drawing/2014/main" id="{00000000-0008-0000-0600-000090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9" name="フローチャート: 判断 918">
          <a:extLst>
            <a:ext uri="{FF2B5EF4-FFF2-40B4-BE49-F238E27FC236}">
              <a16:creationId xmlns:a16="http://schemas.microsoft.com/office/drawing/2014/main" id="{00000000-0008-0000-0600-000097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7" name="前年度繰上充用金該当値テキスト">
          <a:extLst>
            <a:ext uri="{FF2B5EF4-FFF2-40B4-BE49-F238E27FC236}">
              <a16:creationId xmlns:a16="http://schemas.microsoft.com/office/drawing/2014/main" id="{00000000-0008-0000-0600-00009F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6" name="正方形/長方形 935">
          <a:extLst>
            <a:ext uri="{FF2B5EF4-FFF2-40B4-BE49-F238E27FC236}">
              <a16:creationId xmlns:a16="http://schemas.microsoft.com/office/drawing/2014/main" id="{00000000-0008-0000-0600-0000A8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7" name="正方形/長方形 936">
          <a:extLst>
            <a:ext uri="{FF2B5EF4-FFF2-40B4-BE49-F238E27FC236}">
              <a16:creationId xmlns:a16="http://schemas.microsoft.com/office/drawing/2014/main" id="{00000000-0008-0000-0600-0000A9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solidFill>
                <a:schemeClr val="dk1"/>
              </a:solidFill>
              <a:effectLst/>
              <a:latin typeface="+mn-lt"/>
              <a:ea typeface="+mn-ea"/>
              <a:cs typeface="+mn-cs"/>
            </a:rPr>
            <a:t>全体的に住民一人あたりのコストはどの費目においても類似団体平均を下回っています。特に人件費、公債費に関するコストが低いことが特徴です。</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ほとんどの費目のコストは増加しており、</a:t>
          </a:r>
          <a:r>
            <a:rPr kumimoji="1" lang="ja-JP" altLang="ja-JP" sz="1100">
              <a:solidFill>
                <a:schemeClr val="dk1"/>
              </a:solidFill>
              <a:effectLst/>
              <a:latin typeface="+mn-lt"/>
              <a:ea typeface="+mn-ea"/>
              <a:cs typeface="+mn-cs"/>
            </a:rPr>
            <a:t>主に扶助費、普通建設事業費が増加しました。</a:t>
          </a:r>
          <a:endParaRPr lang="ja-JP" altLang="ja-JP" sz="1400">
            <a:effectLst/>
          </a:endParaRPr>
        </a:p>
        <a:p>
          <a:r>
            <a:rPr kumimoji="1" lang="ja-JP" altLang="ja-JP" sz="1100">
              <a:solidFill>
                <a:schemeClr val="dk1"/>
              </a:solidFill>
              <a:effectLst/>
              <a:latin typeface="+mn-lt"/>
              <a:ea typeface="+mn-ea"/>
              <a:cs typeface="+mn-cs"/>
            </a:rPr>
            <a:t>扶助費</a:t>
          </a:r>
          <a:r>
            <a:rPr kumimoji="1" lang="ja-JP" altLang="en-US" sz="1100">
              <a:solidFill>
                <a:schemeClr val="dk1"/>
              </a:solidFill>
              <a:effectLst/>
              <a:latin typeface="+mn-lt"/>
              <a:ea typeface="+mn-ea"/>
              <a:cs typeface="+mn-cs"/>
            </a:rPr>
            <a:t>は障がい者自立支援給付費、施設型給付費（認定こども園・幼稚園）等が継続的に増加しているほか、令和</a:t>
          </a:r>
          <a:r>
            <a:rPr kumimoji="1" lang="en-US" altLang="ja-JP" sz="1100">
              <a:solidFill>
                <a:schemeClr val="dk1"/>
              </a:solidFill>
              <a:effectLst/>
              <a:latin typeface="+mn-lt"/>
              <a:ea typeface="+mn-ea"/>
              <a:cs typeface="+mn-cs"/>
            </a:rPr>
            <a:t>6</a:t>
          </a:r>
          <a:r>
            <a:rPr kumimoji="1" lang="ja-JP" altLang="en-US" sz="1100">
              <a:solidFill>
                <a:schemeClr val="dk1"/>
              </a:solidFill>
              <a:effectLst/>
              <a:latin typeface="+mn-lt"/>
              <a:ea typeface="+mn-ea"/>
              <a:cs typeface="+mn-cs"/>
            </a:rPr>
            <a:t>年度については</a:t>
          </a:r>
          <a:r>
            <a:rPr lang="ja-JP" altLang="en-US" sz="1100" b="0" i="0" u="none" strike="noStrike" baseline="0">
              <a:solidFill>
                <a:schemeClr val="dk1"/>
              </a:solidFill>
              <a:latin typeface="+mn-lt"/>
              <a:ea typeface="+mn-ea"/>
              <a:cs typeface="+mn-cs"/>
            </a:rPr>
            <a:t>低所得者支援・定額減税補足臨時給付金（住民税非課税世帯等及び調整給付）</a:t>
          </a:r>
          <a:r>
            <a:rPr kumimoji="1" lang="ja-JP" altLang="ja-JP" sz="1100">
              <a:solidFill>
                <a:schemeClr val="dk1"/>
              </a:solidFill>
              <a:effectLst/>
              <a:latin typeface="+mn-lt"/>
              <a:ea typeface="+mn-ea"/>
              <a:cs typeface="+mn-cs"/>
            </a:rPr>
            <a:t>等</a:t>
          </a:r>
          <a:r>
            <a:rPr kumimoji="1" lang="ja-JP" altLang="en-US" sz="1100">
              <a:solidFill>
                <a:schemeClr val="dk1"/>
              </a:solidFill>
              <a:effectLst/>
              <a:latin typeface="+mn-lt"/>
              <a:ea typeface="+mn-ea"/>
              <a:cs typeface="+mn-cs"/>
            </a:rPr>
            <a:t>の臨時経費の増がありました。</a:t>
          </a:r>
          <a:endParaRPr lang="ja-JP" altLang="ja-JP" sz="1400">
            <a:effectLst/>
          </a:endParaRPr>
        </a:p>
        <a:p>
          <a:r>
            <a:rPr kumimoji="1" lang="ja-JP" altLang="ja-JP" sz="1100">
              <a:solidFill>
                <a:schemeClr val="dk1"/>
              </a:solidFill>
              <a:effectLst/>
              <a:latin typeface="+mn-lt"/>
              <a:ea typeface="+mn-ea"/>
              <a:cs typeface="+mn-cs"/>
            </a:rPr>
            <a:t>普通建設事業費は運動公園整備工事</a:t>
          </a:r>
          <a:r>
            <a:rPr kumimoji="1" lang="ja-JP" altLang="en-US" sz="1100">
              <a:solidFill>
                <a:schemeClr val="dk1"/>
              </a:solidFill>
              <a:effectLst/>
              <a:latin typeface="+mn-lt"/>
              <a:ea typeface="+mn-ea"/>
              <a:cs typeface="+mn-cs"/>
            </a:rPr>
            <a:t>が令和</a:t>
          </a:r>
          <a:r>
            <a:rPr kumimoji="1" lang="en-US" altLang="ja-JP" sz="1100">
              <a:solidFill>
                <a:schemeClr val="dk1"/>
              </a:solidFill>
              <a:effectLst/>
              <a:latin typeface="+mn-lt"/>
              <a:ea typeface="+mn-ea"/>
              <a:cs typeface="+mn-cs"/>
            </a:rPr>
            <a:t>5</a:t>
          </a:r>
          <a:r>
            <a:rPr kumimoji="1" lang="ja-JP" altLang="en-US" sz="1100">
              <a:solidFill>
                <a:schemeClr val="dk1"/>
              </a:solidFill>
              <a:effectLst/>
              <a:latin typeface="+mn-lt"/>
              <a:ea typeface="+mn-ea"/>
              <a:cs typeface="+mn-cs"/>
            </a:rPr>
            <a:t>年度から開始したこと</a:t>
          </a:r>
          <a:r>
            <a:rPr kumimoji="1" lang="ja-JP" altLang="ja-JP" sz="1100">
              <a:solidFill>
                <a:schemeClr val="dk1"/>
              </a:solidFill>
              <a:effectLst/>
              <a:latin typeface="+mn-lt"/>
              <a:ea typeface="+mn-ea"/>
              <a:cs typeface="+mn-cs"/>
            </a:rPr>
            <a:t>、小中学校施設大規模</a:t>
          </a:r>
          <a:r>
            <a:rPr kumimoji="1" lang="ja-JP" altLang="en-US" sz="1100">
              <a:solidFill>
                <a:schemeClr val="dk1"/>
              </a:solidFill>
              <a:effectLst/>
              <a:latin typeface="+mn-lt"/>
              <a:ea typeface="+mn-ea"/>
              <a:cs typeface="+mn-cs"/>
            </a:rPr>
            <a:t>改修工事が増加した他、令和</a:t>
          </a:r>
          <a:r>
            <a:rPr kumimoji="1" lang="en-US" altLang="ja-JP" sz="1100">
              <a:solidFill>
                <a:schemeClr val="dk1"/>
              </a:solidFill>
              <a:effectLst/>
              <a:latin typeface="+mn-lt"/>
              <a:ea typeface="+mn-ea"/>
              <a:cs typeface="+mn-cs"/>
            </a:rPr>
            <a:t>6</a:t>
          </a:r>
          <a:r>
            <a:rPr kumimoji="1" lang="ja-JP" altLang="en-US" sz="1100">
              <a:solidFill>
                <a:schemeClr val="dk1"/>
              </a:solidFill>
              <a:effectLst/>
              <a:latin typeface="+mn-lt"/>
              <a:ea typeface="+mn-ea"/>
              <a:cs typeface="+mn-cs"/>
            </a:rPr>
            <a:t>年度は</a:t>
          </a:r>
          <a:r>
            <a:rPr kumimoji="1" lang="ja-JP" altLang="ja-JP" sz="1100">
              <a:solidFill>
                <a:schemeClr val="dk1"/>
              </a:solidFill>
              <a:effectLst/>
              <a:latin typeface="+mn-lt"/>
              <a:ea typeface="+mn-ea"/>
              <a:cs typeface="+mn-cs"/>
            </a:rPr>
            <a:t>防災行政無線デジタル設備更新工事</a:t>
          </a:r>
          <a:r>
            <a:rPr kumimoji="1" lang="ja-JP" altLang="en-US" sz="1100">
              <a:solidFill>
                <a:schemeClr val="dk1"/>
              </a:solidFill>
              <a:effectLst/>
              <a:latin typeface="+mn-lt"/>
              <a:ea typeface="+mn-ea"/>
              <a:cs typeface="+mn-cs"/>
            </a:rPr>
            <a:t>が改造したため</a:t>
          </a:r>
          <a:r>
            <a:rPr kumimoji="1" lang="ja-JP" altLang="ja-JP" sz="1100">
              <a:solidFill>
                <a:schemeClr val="dk1"/>
              </a:solidFill>
              <a:effectLst/>
              <a:latin typeface="+mn-lt"/>
              <a:ea typeface="+mn-ea"/>
              <a:cs typeface="+mn-cs"/>
            </a:rPr>
            <a:t>増加しました。</a:t>
          </a:r>
          <a:endParaRPr lang="ja-JP" altLang="ja-JP" sz="1400">
            <a:effectLst/>
          </a:endParaRPr>
        </a:p>
        <a:p>
          <a:r>
            <a:rPr kumimoji="1" lang="ja-JP" altLang="en-US" sz="1100">
              <a:solidFill>
                <a:schemeClr val="dk1"/>
              </a:solidFill>
              <a:effectLst/>
              <a:latin typeface="+mn-lt"/>
              <a:ea typeface="+mn-ea"/>
              <a:cs typeface="+mn-cs"/>
            </a:rPr>
            <a:t>物件費・</a:t>
          </a:r>
          <a:r>
            <a:rPr kumimoji="1" lang="ja-JP" altLang="ja-JP" sz="1100">
              <a:solidFill>
                <a:schemeClr val="dk1"/>
              </a:solidFill>
              <a:effectLst/>
              <a:latin typeface="+mn-lt"/>
              <a:ea typeface="+mn-ea"/>
              <a:cs typeface="+mn-cs"/>
            </a:rPr>
            <a:t>補助費</a:t>
          </a:r>
          <a:r>
            <a:rPr kumimoji="1" lang="ja-JP" altLang="en-US" sz="1100">
              <a:solidFill>
                <a:schemeClr val="dk1"/>
              </a:solidFill>
              <a:effectLst/>
              <a:latin typeface="+mn-lt"/>
              <a:ea typeface="+mn-ea"/>
              <a:cs typeface="+mn-cs"/>
            </a:rPr>
            <a:t>の増加</a:t>
          </a:r>
          <a:r>
            <a:rPr kumimoji="1" lang="ja-JP" altLang="ja-JP" sz="1100">
              <a:solidFill>
                <a:schemeClr val="dk1"/>
              </a:solidFill>
              <a:effectLst/>
              <a:latin typeface="+mn-lt"/>
              <a:ea typeface="+mn-ea"/>
              <a:cs typeface="+mn-cs"/>
            </a:rPr>
            <a:t>は、</a:t>
          </a:r>
          <a:r>
            <a:rPr kumimoji="1" lang="ja-JP" altLang="en-US" sz="1100">
              <a:solidFill>
                <a:schemeClr val="dk1"/>
              </a:solidFill>
              <a:effectLst/>
              <a:latin typeface="+mn-lt"/>
              <a:ea typeface="+mn-ea"/>
              <a:cs typeface="+mn-cs"/>
            </a:rPr>
            <a:t>それぞれふるさと応援寄附金の歳入増に伴う</a:t>
          </a:r>
          <a:r>
            <a:rPr kumimoji="1" lang="ja-JP" altLang="ja-JP" sz="1100">
              <a:solidFill>
                <a:schemeClr val="dk1"/>
              </a:solidFill>
              <a:effectLst/>
              <a:latin typeface="+mn-lt"/>
              <a:ea typeface="+mn-ea"/>
              <a:cs typeface="+mn-cs"/>
            </a:rPr>
            <a:t>関連経費</a:t>
          </a:r>
          <a:r>
            <a:rPr kumimoji="1" lang="ja-JP" altLang="en-US" sz="1100">
              <a:solidFill>
                <a:schemeClr val="dk1"/>
              </a:solidFill>
              <a:effectLst/>
              <a:latin typeface="+mn-lt"/>
              <a:ea typeface="+mn-ea"/>
              <a:cs typeface="+mn-cs"/>
            </a:rPr>
            <a:t>が増が主な要因です。</a:t>
          </a:r>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義務的経費は</a:t>
          </a:r>
          <a:r>
            <a:rPr kumimoji="1" lang="ja-JP" altLang="en-US" sz="1100">
              <a:solidFill>
                <a:schemeClr val="dk1"/>
              </a:solidFill>
              <a:effectLst/>
              <a:latin typeface="+mn-lt"/>
              <a:ea typeface="+mn-ea"/>
              <a:cs typeface="+mn-cs"/>
            </a:rPr>
            <a:t>（特に人件費、扶助費）は今後も</a:t>
          </a:r>
          <a:r>
            <a:rPr kumimoji="1" lang="ja-JP" altLang="ja-JP" sz="1100">
              <a:solidFill>
                <a:schemeClr val="dk1"/>
              </a:solidFill>
              <a:effectLst/>
              <a:latin typeface="+mn-lt"/>
              <a:ea typeface="+mn-ea"/>
              <a:cs typeface="+mn-cs"/>
            </a:rPr>
            <a:t>増加傾向</a:t>
          </a:r>
          <a:r>
            <a:rPr kumimoji="1" lang="ja-JP" altLang="en-US" sz="1100">
              <a:solidFill>
                <a:schemeClr val="dk1"/>
              </a:solidFill>
              <a:effectLst/>
              <a:latin typeface="+mn-lt"/>
              <a:ea typeface="+mn-ea"/>
              <a:cs typeface="+mn-cs"/>
            </a:rPr>
            <a:t>と</a:t>
          </a:r>
          <a:r>
            <a:rPr kumimoji="1" lang="ja-JP" altLang="ja-JP" sz="1100">
              <a:solidFill>
                <a:schemeClr val="dk1"/>
              </a:solidFill>
              <a:effectLst/>
              <a:latin typeface="+mn-lt"/>
              <a:ea typeface="+mn-ea"/>
              <a:cs typeface="+mn-cs"/>
            </a:rPr>
            <a:t>見込まれるため、財政構造の硬直化</a:t>
          </a:r>
          <a:r>
            <a:rPr kumimoji="1" lang="ja-JP" altLang="en-US" sz="1100">
              <a:solidFill>
                <a:schemeClr val="dk1"/>
              </a:solidFill>
              <a:effectLst/>
              <a:latin typeface="+mn-lt"/>
              <a:ea typeface="+mn-ea"/>
              <a:cs typeface="+mn-cs"/>
            </a:rPr>
            <a:t>が進むことのないよう</a:t>
          </a:r>
          <a:r>
            <a:rPr kumimoji="1" lang="ja-JP" altLang="ja-JP" sz="1100">
              <a:solidFill>
                <a:schemeClr val="dk1"/>
              </a:solidFill>
              <a:effectLst/>
              <a:latin typeface="+mn-lt"/>
              <a:ea typeface="+mn-ea"/>
              <a:cs typeface="+mn-cs"/>
            </a:rPr>
            <a:t>、今後も自主財源</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確保に努めてい</a:t>
          </a:r>
          <a:r>
            <a:rPr kumimoji="1" lang="ja-JP" altLang="en-US" sz="1100">
              <a:solidFill>
                <a:schemeClr val="dk1"/>
              </a:solidFill>
              <a:effectLst/>
              <a:latin typeface="+mn-lt"/>
              <a:ea typeface="+mn-ea"/>
              <a:cs typeface="+mn-cs"/>
            </a:rPr>
            <a:t>く必要があります。</a:t>
          </a:r>
          <a:endParaRPr kumimoji="1" lang="en-US" altLang="ja-JP" sz="1100">
            <a:solidFill>
              <a:schemeClr val="dk1"/>
            </a:solidFill>
            <a:effectLst/>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岐阜県可児市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99,779
90,662
87.57
43,450,852
40,277,640
2,876,285
21,457,633
19,760,941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37</xdr:row>
      <xdr:rowOff>168927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12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35</xdr:row>
      <xdr:rowOff>54627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111777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168927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3" name="議会費グラフ枠">
          <a:extLst>
            <a:ext uri="{FF2B5EF4-FFF2-40B4-BE49-F238E27FC236}">
              <a16:creationId xmlns:a16="http://schemas.microsoft.com/office/drawing/2014/main" id="{00000000-0008-0000-0700-000035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37287</xdr:rowOff>
    </xdr:from>
    <xdr:to>
      <xdr:col>24</xdr:col>
      <xdr:colOff>62865</xdr:colOff>
      <xdr:row>38</xdr:row>
      <xdr:rowOff>15799</xdr:rowOff>
    </xdr:to>
    <xdr:cxnSp macro="">
      <xdr:nvCxnSpPr>
        <xdr:cNvPr id="54" name="直線コネクタ 53">
          <a:extLst>
            <a:ext uri="{FF2B5EF4-FFF2-40B4-BE49-F238E27FC236}">
              <a16:creationId xmlns:a16="http://schemas.microsoft.com/office/drawing/2014/main" id="{00000000-0008-0000-0700-000036000000}"/>
            </a:ext>
          </a:extLst>
        </xdr:cNvPr>
        <xdr:cNvCxnSpPr/>
      </xdr:nvCxnSpPr>
      <xdr:spPr>
        <a:xfrm flipV="1">
          <a:off x="4633595" y="5352237"/>
          <a:ext cx="1270" cy="11786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19626</xdr:rowOff>
    </xdr:from>
    <xdr:ext cx="469744" cy="259045"/>
    <xdr:sp macro="" textlink="">
      <xdr:nvSpPr>
        <xdr:cNvPr id="55" name="議会費最小値テキスト">
          <a:extLst>
            <a:ext uri="{FF2B5EF4-FFF2-40B4-BE49-F238E27FC236}">
              <a16:creationId xmlns:a16="http://schemas.microsoft.com/office/drawing/2014/main" id="{00000000-0008-0000-0700-000037000000}"/>
            </a:ext>
          </a:extLst>
        </xdr:cNvPr>
        <xdr:cNvSpPr txBox="1"/>
      </xdr:nvSpPr>
      <xdr:spPr>
        <a:xfrm>
          <a:off x="4686300" y="65347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15799</xdr:rowOff>
    </xdr:from>
    <xdr:to>
      <xdr:col>24</xdr:col>
      <xdr:colOff>152400</xdr:colOff>
      <xdr:row>38</xdr:row>
      <xdr:rowOff>15799</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a:off x="4546600" y="65308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155414</xdr:rowOff>
    </xdr:from>
    <xdr:ext cx="469744" cy="259045"/>
    <xdr:sp macro="" textlink="">
      <xdr:nvSpPr>
        <xdr:cNvPr id="57" name="議会費最大値テキスト">
          <a:extLst>
            <a:ext uri="{FF2B5EF4-FFF2-40B4-BE49-F238E27FC236}">
              <a16:creationId xmlns:a16="http://schemas.microsoft.com/office/drawing/2014/main" id="{00000000-0008-0000-0700-000039000000}"/>
            </a:ext>
          </a:extLst>
        </xdr:cNvPr>
        <xdr:cNvSpPr txBox="1"/>
      </xdr:nvSpPr>
      <xdr:spPr>
        <a:xfrm>
          <a:off x="4686300" y="51274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4,849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37287</xdr:rowOff>
    </xdr:from>
    <xdr:to>
      <xdr:col>24</xdr:col>
      <xdr:colOff>152400</xdr:colOff>
      <xdr:row>31</xdr:row>
      <xdr:rowOff>37287</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53522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52832</xdr:rowOff>
    </xdr:from>
    <xdr:to>
      <xdr:col>24</xdr:col>
      <xdr:colOff>63500</xdr:colOff>
      <xdr:row>37</xdr:row>
      <xdr:rowOff>91237</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flipV="1">
          <a:off x="3797300" y="6396482"/>
          <a:ext cx="838200" cy="38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19880</xdr:rowOff>
    </xdr:from>
    <xdr:ext cx="469744" cy="259045"/>
    <xdr:sp macro="" textlink="">
      <xdr:nvSpPr>
        <xdr:cNvPr id="60" name="議会費平均値テキスト">
          <a:extLst>
            <a:ext uri="{FF2B5EF4-FFF2-40B4-BE49-F238E27FC236}">
              <a16:creationId xmlns:a16="http://schemas.microsoft.com/office/drawing/2014/main" id="{00000000-0008-0000-0700-00003C000000}"/>
            </a:ext>
          </a:extLst>
        </xdr:cNvPr>
        <xdr:cNvSpPr txBox="1"/>
      </xdr:nvSpPr>
      <xdr:spPr>
        <a:xfrm>
          <a:off x="4686300" y="584918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168453</xdr:rowOff>
    </xdr:from>
    <xdr:to>
      <xdr:col>24</xdr:col>
      <xdr:colOff>114300</xdr:colOff>
      <xdr:row>35</xdr:row>
      <xdr:rowOff>98603</xdr:rowOff>
    </xdr:to>
    <xdr:sp macro="" textlink="">
      <xdr:nvSpPr>
        <xdr:cNvPr id="61" name="フローチャート: 判断 60">
          <a:extLst>
            <a:ext uri="{FF2B5EF4-FFF2-40B4-BE49-F238E27FC236}">
              <a16:creationId xmlns:a16="http://schemas.microsoft.com/office/drawing/2014/main" id="{00000000-0008-0000-0700-00003D000000}"/>
            </a:ext>
          </a:extLst>
        </xdr:cNvPr>
        <xdr:cNvSpPr/>
      </xdr:nvSpPr>
      <xdr:spPr>
        <a:xfrm>
          <a:off x="4584700" y="59977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91237</xdr:rowOff>
    </xdr:from>
    <xdr:to>
      <xdr:col>19</xdr:col>
      <xdr:colOff>177800</xdr:colOff>
      <xdr:row>37</xdr:row>
      <xdr:rowOff>154331</xdr:rowOff>
    </xdr:to>
    <xdr:cxnSp macro="">
      <xdr:nvCxnSpPr>
        <xdr:cNvPr id="62" name="直線コネクタ 61">
          <a:extLst>
            <a:ext uri="{FF2B5EF4-FFF2-40B4-BE49-F238E27FC236}">
              <a16:creationId xmlns:a16="http://schemas.microsoft.com/office/drawing/2014/main" id="{00000000-0008-0000-0700-00003E000000}"/>
            </a:ext>
          </a:extLst>
        </xdr:cNvPr>
        <xdr:cNvCxnSpPr/>
      </xdr:nvCxnSpPr>
      <xdr:spPr>
        <a:xfrm flipV="1">
          <a:off x="2908300" y="6434887"/>
          <a:ext cx="889000" cy="63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47752</xdr:rowOff>
    </xdr:from>
    <xdr:to>
      <xdr:col>20</xdr:col>
      <xdr:colOff>38100</xdr:colOff>
      <xdr:row>35</xdr:row>
      <xdr:rowOff>149352</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3746500" y="6048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165879</xdr:rowOff>
    </xdr:from>
    <xdr:ext cx="469744" cy="259045"/>
    <xdr:sp macro="" textlink="">
      <xdr:nvSpPr>
        <xdr:cNvPr id="64" name="テキスト ボックス 63">
          <a:extLst>
            <a:ext uri="{FF2B5EF4-FFF2-40B4-BE49-F238E27FC236}">
              <a16:creationId xmlns:a16="http://schemas.microsoft.com/office/drawing/2014/main" id="{00000000-0008-0000-0700-000040000000}"/>
            </a:ext>
          </a:extLst>
        </xdr:cNvPr>
        <xdr:cNvSpPr txBox="1"/>
      </xdr:nvSpPr>
      <xdr:spPr>
        <a:xfrm>
          <a:off x="3562428" y="5823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123698</xdr:rowOff>
    </xdr:from>
    <xdr:to>
      <xdr:col>15</xdr:col>
      <xdr:colOff>50800</xdr:colOff>
      <xdr:row>37</xdr:row>
      <xdr:rowOff>154331</xdr:rowOff>
    </xdr:to>
    <xdr:cxnSp macro="">
      <xdr:nvCxnSpPr>
        <xdr:cNvPr id="65" name="直線コネクタ 64">
          <a:extLst>
            <a:ext uri="{FF2B5EF4-FFF2-40B4-BE49-F238E27FC236}">
              <a16:creationId xmlns:a16="http://schemas.microsoft.com/office/drawing/2014/main" id="{00000000-0008-0000-0700-000041000000}"/>
            </a:ext>
          </a:extLst>
        </xdr:cNvPr>
        <xdr:cNvCxnSpPr/>
      </xdr:nvCxnSpPr>
      <xdr:spPr>
        <a:xfrm>
          <a:off x="2019300" y="6467348"/>
          <a:ext cx="889000" cy="30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58725</xdr:rowOff>
    </xdr:from>
    <xdr:to>
      <xdr:col>15</xdr:col>
      <xdr:colOff>101600</xdr:colOff>
      <xdr:row>35</xdr:row>
      <xdr:rowOff>160325</xdr:rowOff>
    </xdr:to>
    <xdr:sp macro="" textlink="">
      <xdr:nvSpPr>
        <xdr:cNvPr id="66" name="フローチャート: 判断 65">
          <a:extLst>
            <a:ext uri="{FF2B5EF4-FFF2-40B4-BE49-F238E27FC236}">
              <a16:creationId xmlns:a16="http://schemas.microsoft.com/office/drawing/2014/main" id="{00000000-0008-0000-0700-000042000000}"/>
            </a:ext>
          </a:extLst>
        </xdr:cNvPr>
        <xdr:cNvSpPr/>
      </xdr:nvSpPr>
      <xdr:spPr>
        <a:xfrm>
          <a:off x="2857500" y="6059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34</xdr:row>
      <xdr:rowOff>5402</xdr:rowOff>
    </xdr:from>
    <xdr:ext cx="469744" cy="259045"/>
    <xdr:sp macro="" textlink="">
      <xdr:nvSpPr>
        <xdr:cNvPr id="67" name="テキスト ボックス 66">
          <a:extLst>
            <a:ext uri="{FF2B5EF4-FFF2-40B4-BE49-F238E27FC236}">
              <a16:creationId xmlns:a16="http://schemas.microsoft.com/office/drawing/2014/main" id="{00000000-0008-0000-0700-000043000000}"/>
            </a:ext>
          </a:extLst>
        </xdr:cNvPr>
        <xdr:cNvSpPr txBox="1"/>
      </xdr:nvSpPr>
      <xdr:spPr>
        <a:xfrm>
          <a:off x="2673428" y="58347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104038</xdr:rowOff>
    </xdr:from>
    <xdr:to>
      <xdr:col>10</xdr:col>
      <xdr:colOff>114300</xdr:colOff>
      <xdr:row>37</xdr:row>
      <xdr:rowOff>123698</xdr:rowOff>
    </xdr:to>
    <xdr:cxnSp macro="">
      <xdr:nvCxnSpPr>
        <xdr:cNvPr id="68" name="直線コネクタ 67">
          <a:extLst>
            <a:ext uri="{FF2B5EF4-FFF2-40B4-BE49-F238E27FC236}">
              <a16:creationId xmlns:a16="http://schemas.microsoft.com/office/drawing/2014/main" id="{00000000-0008-0000-0700-000044000000}"/>
            </a:ext>
          </a:extLst>
        </xdr:cNvPr>
        <xdr:cNvCxnSpPr/>
      </xdr:nvCxnSpPr>
      <xdr:spPr>
        <a:xfrm>
          <a:off x="1130300" y="6447688"/>
          <a:ext cx="889000" cy="196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67869</xdr:rowOff>
    </xdr:from>
    <xdr:to>
      <xdr:col>10</xdr:col>
      <xdr:colOff>165100</xdr:colOff>
      <xdr:row>35</xdr:row>
      <xdr:rowOff>169469</xdr:rowOff>
    </xdr:to>
    <xdr:sp macro="" textlink="">
      <xdr:nvSpPr>
        <xdr:cNvPr id="69" name="フローチャート: 判断 68">
          <a:extLst>
            <a:ext uri="{FF2B5EF4-FFF2-40B4-BE49-F238E27FC236}">
              <a16:creationId xmlns:a16="http://schemas.microsoft.com/office/drawing/2014/main" id="{00000000-0008-0000-0700-000045000000}"/>
            </a:ext>
          </a:extLst>
        </xdr:cNvPr>
        <xdr:cNvSpPr/>
      </xdr:nvSpPr>
      <xdr:spPr>
        <a:xfrm>
          <a:off x="1968500" y="60686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34</xdr:row>
      <xdr:rowOff>14546</xdr:rowOff>
    </xdr:from>
    <xdr:ext cx="469744" cy="259045"/>
    <xdr:sp macro="" textlink="">
      <xdr:nvSpPr>
        <xdr:cNvPr id="70" name="テキスト ボックス 69">
          <a:extLst>
            <a:ext uri="{FF2B5EF4-FFF2-40B4-BE49-F238E27FC236}">
              <a16:creationId xmlns:a16="http://schemas.microsoft.com/office/drawing/2014/main" id="{00000000-0008-0000-0700-000046000000}"/>
            </a:ext>
          </a:extLst>
        </xdr:cNvPr>
        <xdr:cNvSpPr txBox="1"/>
      </xdr:nvSpPr>
      <xdr:spPr>
        <a:xfrm>
          <a:off x="1784428" y="58438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75641</xdr:rowOff>
    </xdr:from>
    <xdr:to>
      <xdr:col>6</xdr:col>
      <xdr:colOff>38100</xdr:colOff>
      <xdr:row>36</xdr:row>
      <xdr:rowOff>5791</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079500" y="6076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34</xdr:row>
      <xdr:rowOff>22318</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895428" y="5851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2032</xdr:rowOff>
    </xdr:from>
    <xdr:to>
      <xdr:col>24</xdr:col>
      <xdr:colOff>114300</xdr:colOff>
      <xdr:row>37</xdr:row>
      <xdr:rowOff>103632</xdr:rowOff>
    </xdr:to>
    <xdr:sp macro="" textlink="">
      <xdr:nvSpPr>
        <xdr:cNvPr id="78" name="楕円 77">
          <a:extLst>
            <a:ext uri="{FF2B5EF4-FFF2-40B4-BE49-F238E27FC236}">
              <a16:creationId xmlns:a16="http://schemas.microsoft.com/office/drawing/2014/main" id="{00000000-0008-0000-0700-00004E000000}"/>
            </a:ext>
          </a:extLst>
        </xdr:cNvPr>
        <xdr:cNvSpPr/>
      </xdr:nvSpPr>
      <xdr:spPr>
        <a:xfrm>
          <a:off x="4584700" y="6345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151909</xdr:rowOff>
    </xdr:from>
    <xdr:ext cx="469744" cy="259045"/>
    <xdr:sp macro="" textlink="">
      <xdr:nvSpPr>
        <xdr:cNvPr id="79" name="議会費該当値テキスト">
          <a:extLst>
            <a:ext uri="{FF2B5EF4-FFF2-40B4-BE49-F238E27FC236}">
              <a16:creationId xmlns:a16="http://schemas.microsoft.com/office/drawing/2014/main" id="{00000000-0008-0000-0700-00004F000000}"/>
            </a:ext>
          </a:extLst>
        </xdr:cNvPr>
        <xdr:cNvSpPr txBox="1"/>
      </xdr:nvSpPr>
      <xdr:spPr>
        <a:xfrm>
          <a:off x="4686300" y="63241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40437</xdr:rowOff>
    </xdr:from>
    <xdr:to>
      <xdr:col>20</xdr:col>
      <xdr:colOff>38100</xdr:colOff>
      <xdr:row>37</xdr:row>
      <xdr:rowOff>142037</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3746500" y="63840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37</xdr:row>
      <xdr:rowOff>133164</xdr:rowOff>
    </xdr:from>
    <xdr:ext cx="469744" cy="259045"/>
    <xdr:sp macro="" textlink="">
      <xdr:nvSpPr>
        <xdr:cNvPr id="81" name="テキスト ボックス 80">
          <a:extLst>
            <a:ext uri="{FF2B5EF4-FFF2-40B4-BE49-F238E27FC236}">
              <a16:creationId xmlns:a16="http://schemas.microsoft.com/office/drawing/2014/main" id="{00000000-0008-0000-0700-000051000000}"/>
            </a:ext>
          </a:extLst>
        </xdr:cNvPr>
        <xdr:cNvSpPr txBox="1"/>
      </xdr:nvSpPr>
      <xdr:spPr>
        <a:xfrm>
          <a:off x="3562428" y="64768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103531</xdr:rowOff>
    </xdr:from>
    <xdr:to>
      <xdr:col>15</xdr:col>
      <xdr:colOff>101600</xdr:colOff>
      <xdr:row>38</xdr:row>
      <xdr:rowOff>33680</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2857500" y="644718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38</xdr:row>
      <xdr:rowOff>24807</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2673428" y="6539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72898</xdr:rowOff>
    </xdr:from>
    <xdr:to>
      <xdr:col>10</xdr:col>
      <xdr:colOff>165100</xdr:colOff>
      <xdr:row>38</xdr:row>
      <xdr:rowOff>3048</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1968500" y="6416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37</xdr:row>
      <xdr:rowOff>165625</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1784428" y="65092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53238</xdr:rowOff>
    </xdr:from>
    <xdr:to>
      <xdr:col>6</xdr:col>
      <xdr:colOff>38100</xdr:colOff>
      <xdr:row>37</xdr:row>
      <xdr:rowOff>154838</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079500" y="6396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145966</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895428" y="6489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8" name="正方形/長方形 87">
          <a:extLst>
            <a:ext uri="{FF2B5EF4-FFF2-40B4-BE49-F238E27FC236}">
              <a16:creationId xmlns:a16="http://schemas.microsoft.com/office/drawing/2014/main" id="{00000000-0008-0000-0700-000058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6" name="テキスト ボックス 95">
          <a:extLst>
            <a:ext uri="{FF2B5EF4-FFF2-40B4-BE49-F238E27FC236}">
              <a16:creationId xmlns:a16="http://schemas.microsoft.com/office/drawing/2014/main" id="{00000000-0008-0000-0700-000060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a:extLst>
            <a:ext uri="{FF2B5EF4-FFF2-40B4-BE49-F238E27FC236}">
              <a16:creationId xmlns:a16="http://schemas.microsoft.com/office/drawing/2014/main" id="{00000000-0008-0000-0700-000061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99" name="テキスト ボックス 98">
          <a:extLst>
            <a:ext uri="{FF2B5EF4-FFF2-40B4-BE49-F238E27FC236}">
              <a16:creationId xmlns:a16="http://schemas.microsoft.com/office/drawing/2014/main" id="{00000000-0008-0000-0700-000063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35577</xdr:rowOff>
    </xdr:from>
    <xdr:ext cx="531299"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230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総務費グラフ枠">
          <a:extLst>
            <a:ext uri="{FF2B5EF4-FFF2-40B4-BE49-F238E27FC236}">
              <a16:creationId xmlns:a16="http://schemas.microsoft.com/office/drawing/2014/main" id="{00000000-0008-0000-0700-00006E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138054</xdr:rowOff>
    </xdr:from>
    <xdr:to>
      <xdr:col>24</xdr:col>
      <xdr:colOff>62865</xdr:colOff>
      <xdr:row>57</xdr:row>
      <xdr:rowOff>105250</xdr:rowOff>
    </xdr:to>
    <xdr:cxnSp macro="">
      <xdr:nvCxnSpPr>
        <xdr:cNvPr id="111" name="直線コネクタ 110">
          <a:extLst>
            <a:ext uri="{FF2B5EF4-FFF2-40B4-BE49-F238E27FC236}">
              <a16:creationId xmlns:a16="http://schemas.microsoft.com/office/drawing/2014/main" id="{00000000-0008-0000-0700-00006F000000}"/>
            </a:ext>
          </a:extLst>
        </xdr:cNvPr>
        <xdr:cNvCxnSpPr/>
      </xdr:nvCxnSpPr>
      <xdr:spPr>
        <a:xfrm flipV="1">
          <a:off x="4633595" y="8710554"/>
          <a:ext cx="1270" cy="11673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109077</xdr:rowOff>
    </xdr:from>
    <xdr:ext cx="534377" cy="259045"/>
    <xdr:sp macro="" textlink="">
      <xdr:nvSpPr>
        <xdr:cNvPr id="112" name="総務費最小値テキスト">
          <a:extLst>
            <a:ext uri="{FF2B5EF4-FFF2-40B4-BE49-F238E27FC236}">
              <a16:creationId xmlns:a16="http://schemas.microsoft.com/office/drawing/2014/main" id="{00000000-0008-0000-0700-000070000000}"/>
            </a:ext>
          </a:extLst>
        </xdr:cNvPr>
        <xdr:cNvSpPr txBox="1"/>
      </xdr:nvSpPr>
      <xdr:spPr>
        <a:xfrm>
          <a:off x="4686300" y="98817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105250</xdr:rowOff>
    </xdr:from>
    <xdr:to>
      <xdr:col>24</xdr:col>
      <xdr:colOff>152400</xdr:colOff>
      <xdr:row>57</xdr:row>
      <xdr:rowOff>105250</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a:off x="4546600" y="9877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84731</xdr:rowOff>
    </xdr:from>
    <xdr:ext cx="599010" cy="259045"/>
    <xdr:sp macro="" textlink="">
      <xdr:nvSpPr>
        <xdr:cNvPr id="114" name="総務費最大値テキスト">
          <a:extLst>
            <a:ext uri="{FF2B5EF4-FFF2-40B4-BE49-F238E27FC236}">
              <a16:creationId xmlns:a16="http://schemas.microsoft.com/office/drawing/2014/main" id="{00000000-0008-0000-0700-000072000000}"/>
            </a:ext>
          </a:extLst>
        </xdr:cNvPr>
        <xdr:cNvSpPr txBox="1"/>
      </xdr:nvSpPr>
      <xdr:spPr>
        <a:xfrm>
          <a:off x="4686300" y="84857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190,216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138054</xdr:rowOff>
    </xdr:from>
    <xdr:to>
      <xdr:col>24</xdr:col>
      <xdr:colOff>152400</xdr:colOff>
      <xdr:row>50</xdr:row>
      <xdr:rowOff>138054</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87105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109906</xdr:rowOff>
    </xdr:from>
    <xdr:to>
      <xdr:col>24</xdr:col>
      <xdr:colOff>63500</xdr:colOff>
      <xdr:row>56</xdr:row>
      <xdr:rowOff>53183</xdr:rowOff>
    </xdr:to>
    <xdr:cxnSp macro="">
      <xdr:nvCxnSpPr>
        <xdr:cNvPr id="116" name="直線コネクタ 115">
          <a:extLst>
            <a:ext uri="{FF2B5EF4-FFF2-40B4-BE49-F238E27FC236}">
              <a16:creationId xmlns:a16="http://schemas.microsoft.com/office/drawing/2014/main" id="{00000000-0008-0000-0700-000074000000}"/>
            </a:ext>
          </a:extLst>
        </xdr:cNvPr>
        <xdr:cNvCxnSpPr/>
      </xdr:nvCxnSpPr>
      <xdr:spPr>
        <a:xfrm flipV="1">
          <a:off x="3797300" y="9539656"/>
          <a:ext cx="838200" cy="1147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46996</xdr:rowOff>
    </xdr:from>
    <xdr:ext cx="534377" cy="259045"/>
    <xdr:sp macro="" textlink="">
      <xdr:nvSpPr>
        <xdr:cNvPr id="117" name="総務費平均値テキスト">
          <a:extLst>
            <a:ext uri="{FF2B5EF4-FFF2-40B4-BE49-F238E27FC236}">
              <a16:creationId xmlns:a16="http://schemas.microsoft.com/office/drawing/2014/main" id="{00000000-0008-0000-0700-000075000000}"/>
            </a:ext>
          </a:extLst>
        </xdr:cNvPr>
        <xdr:cNvSpPr txBox="1"/>
      </xdr:nvSpPr>
      <xdr:spPr>
        <a:xfrm>
          <a:off x="4686300" y="947674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68569</xdr:rowOff>
    </xdr:from>
    <xdr:to>
      <xdr:col>24</xdr:col>
      <xdr:colOff>114300</xdr:colOff>
      <xdr:row>55</xdr:row>
      <xdr:rowOff>170169</xdr:rowOff>
    </xdr:to>
    <xdr:sp macro="" textlink="">
      <xdr:nvSpPr>
        <xdr:cNvPr id="118" name="フローチャート: 判断 117">
          <a:extLst>
            <a:ext uri="{FF2B5EF4-FFF2-40B4-BE49-F238E27FC236}">
              <a16:creationId xmlns:a16="http://schemas.microsoft.com/office/drawing/2014/main" id="{00000000-0008-0000-0700-000076000000}"/>
            </a:ext>
          </a:extLst>
        </xdr:cNvPr>
        <xdr:cNvSpPr/>
      </xdr:nvSpPr>
      <xdr:spPr>
        <a:xfrm>
          <a:off x="4584700" y="9498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107262</xdr:rowOff>
    </xdr:from>
    <xdr:to>
      <xdr:col>19</xdr:col>
      <xdr:colOff>177800</xdr:colOff>
      <xdr:row>56</xdr:row>
      <xdr:rowOff>53183</xdr:rowOff>
    </xdr:to>
    <xdr:cxnSp macro="">
      <xdr:nvCxnSpPr>
        <xdr:cNvPr id="119" name="直線コネクタ 118">
          <a:extLst>
            <a:ext uri="{FF2B5EF4-FFF2-40B4-BE49-F238E27FC236}">
              <a16:creationId xmlns:a16="http://schemas.microsoft.com/office/drawing/2014/main" id="{00000000-0008-0000-0700-000077000000}"/>
            </a:ext>
          </a:extLst>
        </xdr:cNvPr>
        <xdr:cNvCxnSpPr/>
      </xdr:nvCxnSpPr>
      <xdr:spPr>
        <a:xfrm>
          <a:off x="2908300" y="9537012"/>
          <a:ext cx="889000" cy="117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55</xdr:row>
      <xdr:rowOff>120401</xdr:rowOff>
    </xdr:from>
    <xdr:to>
      <xdr:col>20</xdr:col>
      <xdr:colOff>38100</xdr:colOff>
      <xdr:row>56</xdr:row>
      <xdr:rowOff>50551</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3746500" y="9550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54</xdr:row>
      <xdr:rowOff>67078</xdr:rowOff>
    </xdr:from>
    <xdr:ext cx="534377" cy="259045"/>
    <xdr:sp macro="" textlink="">
      <xdr:nvSpPr>
        <xdr:cNvPr id="121" name="テキスト ボックス 120">
          <a:extLst>
            <a:ext uri="{FF2B5EF4-FFF2-40B4-BE49-F238E27FC236}">
              <a16:creationId xmlns:a16="http://schemas.microsoft.com/office/drawing/2014/main" id="{00000000-0008-0000-0700-000079000000}"/>
            </a:ext>
          </a:extLst>
        </xdr:cNvPr>
        <xdr:cNvSpPr txBox="1"/>
      </xdr:nvSpPr>
      <xdr:spPr>
        <a:xfrm>
          <a:off x="3530111" y="9325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55</xdr:row>
      <xdr:rowOff>107262</xdr:rowOff>
    </xdr:from>
    <xdr:to>
      <xdr:col>15</xdr:col>
      <xdr:colOff>50800</xdr:colOff>
      <xdr:row>57</xdr:row>
      <xdr:rowOff>22093</xdr:rowOff>
    </xdr:to>
    <xdr:cxnSp macro="">
      <xdr:nvCxnSpPr>
        <xdr:cNvPr id="122" name="直線コネクタ 121">
          <a:extLst>
            <a:ext uri="{FF2B5EF4-FFF2-40B4-BE49-F238E27FC236}">
              <a16:creationId xmlns:a16="http://schemas.microsoft.com/office/drawing/2014/main" id="{00000000-0008-0000-0700-00007A000000}"/>
            </a:ext>
          </a:extLst>
        </xdr:cNvPr>
        <xdr:cNvCxnSpPr/>
      </xdr:nvCxnSpPr>
      <xdr:spPr>
        <a:xfrm flipV="1">
          <a:off x="2019300" y="9537012"/>
          <a:ext cx="889000" cy="257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113223</xdr:rowOff>
    </xdr:from>
    <xdr:to>
      <xdr:col>15</xdr:col>
      <xdr:colOff>101600</xdr:colOff>
      <xdr:row>56</xdr:row>
      <xdr:rowOff>43373</xdr:rowOff>
    </xdr:to>
    <xdr:sp macro="" textlink="">
      <xdr:nvSpPr>
        <xdr:cNvPr id="123" name="フローチャート: 判断 122">
          <a:extLst>
            <a:ext uri="{FF2B5EF4-FFF2-40B4-BE49-F238E27FC236}">
              <a16:creationId xmlns:a16="http://schemas.microsoft.com/office/drawing/2014/main" id="{00000000-0008-0000-0700-00007B000000}"/>
            </a:ext>
          </a:extLst>
        </xdr:cNvPr>
        <xdr:cNvSpPr/>
      </xdr:nvSpPr>
      <xdr:spPr>
        <a:xfrm>
          <a:off x="2857500" y="9542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34500</xdr:rowOff>
    </xdr:from>
    <xdr:ext cx="534377" cy="259045"/>
    <xdr:sp macro="" textlink="">
      <xdr:nvSpPr>
        <xdr:cNvPr id="124" name="テキスト ボックス 123">
          <a:extLst>
            <a:ext uri="{FF2B5EF4-FFF2-40B4-BE49-F238E27FC236}">
              <a16:creationId xmlns:a16="http://schemas.microsoft.com/office/drawing/2014/main" id="{00000000-0008-0000-0700-00007C000000}"/>
            </a:ext>
          </a:extLst>
        </xdr:cNvPr>
        <xdr:cNvSpPr txBox="1"/>
      </xdr:nvSpPr>
      <xdr:spPr>
        <a:xfrm>
          <a:off x="2641111" y="96357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74,308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52</xdr:row>
      <xdr:rowOff>135966</xdr:rowOff>
    </xdr:from>
    <xdr:to>
      <xdr:col>10</xdr:col>
      <xdr:colOff>114300</xdr:colOff>
      <xdr:row>57</xdr:row>
      <xdr:rowOff>22093</xdr:rowOff>
    </xdr:to>
    <xdr:cxnSp macro="">
      <xdr:nvCxnSpPr>
        <xdr:cNvPr id="125" name="直線コネクタ 124">
          <a:extLst>
            <a:ext uri="{FF2B5EF4-FFF2-40B4-BE49-F238E27FC236}">
              <a16:creationId xmlns:a16="http://schemas.microsoft.com/office/drawing/2014/main" id="{00000000-0008-0000-0700-00007D000000}"/>
            </a:ext>
          </a:extLst>
        </xdr:cNvPr>
        <xdr:cNvCxnSpPr/>
      </xdr:nvCxnSpPr>
      <xdr:spPr>
        <a:xfrm>
          <a:off x="1130300" y="9051366"/>
          <a:ext cx="889000" cy="7433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55</xdr:row>
      <xdr:rowOff>124661</xdr:rowOff>
    </xdr:from>
    <xdr:to>
      <xdr:col>10</xdr:col>
      <xdr:colOff>165100</xdr:colOff>
      <xdr:row>56</xdr:row>
      <xdr:rowOff>54811</xdr:rowOff>
    </xdr:to>
    <xdr:sp macro="" textlink="">
      <xdr:nvSpPr>
        <xdr:cNvPr id="126" name="フローチャート: 判断 125">
          <a:extLst>
            <a:ext uri="{FF2B5EF4-FFF2-40B4-BE49-F238E27FC236}">
              <a16:creationId xmlns:a16="http://schemas.microsoft.com/office/drawing/2014/main" id="{00000000-0008-0000-0700-00007E000000}"/>
            </a:ext>
          </a:extLst>
        </xdr:cNvPr>
        <xdr:cNvSpPr/>
      </xdr:nvSpPr>
      <xdr:spPr>
        <a:xfrm>
          <a:off x="1968500" y="95544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54</xdr:row>
      <xdr:rowOff>71338</xdr:rowOff>
    </xdr:from>
    <xdr:ext cx="534377" cy="259045"/>
    <xdr:sp macro="" textlink="">
      <xdr:nvSpPr>
        <xdr:cNvPr id="127" name="テキスト ボックス 126">
          <a:extLst>
            <a:ext uri="{FF2B5EF4-FFF2-40B4-BE49-F238E27FC236}">
              <a16:creationId xmlns:a16="http://schemas.microsoft.com/office/drawing/2014/main" id="{00000000-0008-0000-0700-00007F000000}"/>
            </a:ext>
          </a:extLst>
        </xdr:cNvPr>
        <xdr:cNvSpPr txBox="1"/>
      </xdr:nvSpPr>
      <xdr:spPr>
        <a:xfrm>
          <a:off x="1752111" y="93296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51</xdr:row>
      <xdr:rowOff>90637</xdr:rowOff>
    </xdr:from>
    <xdr:to>
      <xdr:col>6</xdr:col>
      <xdr:colOff>38100</xdr:colOff>
      <xdr:row>52</xdr:row>
      <xdr:rowOff>20787</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079500" y="8834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50</xdr:row>
      <xdr:rowOff>37314</xdr:rowOff>
    </xdr:from>
    <xdr:ext cx="59901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830795" y="86098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59106</xdr:rowOff>
    </xdr:from>
    <xdr:to>
      <xdr:col>24</xdr:col>
      <xdr:colOff>114300</xdr:colOff>
      <xdr:row>55</xdr:row>
      <xdr:rowOff>160706</xdr:rowOff>
    </xdr:to>
    <xdr:sp macro="" textlink="">
      <xdr:nvSpPr>
        <xdr:cNvPr id="135" name="楕円 134">
          <a:extLst>
            <a:ext uri="{FF2B5EF4-FFF2-40B4-BE49-F238E27FC236}">
              <a16:creationId xmlns:a16="http://schemas.microsoft.com/office/drawing/2014/main" id="{00000000-0008-0000-0700-000087000000}"/>
            </a:ext>
          </a:extLst>
        </xdr:cNvPr>
        <xdr:cNvSpPr/>
      </xdr:nvSpPr>
      <xdr:spPr>
        <a:xfrm>
          <a:off x="4584700" y="9488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81983</xdr:rowOff>
    </xdr:from>
    <xdr:ext cx="534377" cy="259045"/>
    <xdr:sp macro="" textlink="">
      <xdr:nvSpPr>
        <xdr:cNvPr id="136" name="総務費該当値テキスト">
          <a:extLst>
            <a:ext uri="{FF2B5EF4-FFF2-40B4-BE49-F238E27FC236}">
              <a16:creationId xmlns:a16="http://schemas.microsoft.com/office/drawing/2014/main" id="{00000000-0008-0000-0700-000088000000}"/>
            </a:ext>
          </a:extLst>
        </xdr:cNvPr>
        <xdr:cNvSpPr txBox="1"/>
      </xdr:nvSpPr>
      <xdr:spPr>
        <a:xfrm>
          <a:off x="4686300" y="9340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81,410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2383</xdr:rowOff>
    </xdr:from>
    <xdr:to>
      <xdr:col>20</xdr:col>
      <xdr:colOff>38100</xdr:colOff>
      <xdr:row>56</xdr:row>
      <xdr:rowOff>103983</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3746500" y="9603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95110</xdr:rowOff>
    </xdr:from>
    <xdr:ext cx="534377" cy="259045"/>
    <xdr:sp macro="" textlink="">
      <xdr:nvSpPr>
        <xdr:cNvPr id="138" name="テキスト ボックス 137">
          <a:extLst>
            <a:ext uri="{FF2B5EF4-FFF2-40B4-BE49-F238E27FC236}">
              <a16:creationId xmlns:a16="http://schemas.microsoft.com/office/drawing/2014/main" id="{00000000-0008-0000-0700-00008A000000}"/>
            </a:ext>
          </a:extLst>
        </xdr:cNvPr>
        <xdr:cNvSpPr txBox="1"/>
      </xdr:nvSpPr>
      <xdr:spPr>
        <a:xfrm>
          <a:off x="3530111" y="96963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56462</xdr:rowOff>
    </xdr:from>
    <xdr:to>
      <xdr:col>15</xdr:col>
      <xdr:colOff>101600</xdr:colOff>
      <xdr:row>55</xdr:row>
      <xdr:rowOff>158062</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2857500" y="9486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54</xdr:row>
      <xdr:rowOff>3139</xdr:rowOff>
    </xdr:from>
    <xdr:ext cx="534377"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2641111" y="92614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142743</xdr:rowOff>
    </xdr:from>
    <xdr:to>
      <xdr:col>10</xdr:col>
      <xdr:colOff>165100</xdr:colOff>
      <xdr:row>57</xdr:row>
      <xdr:rowOff>72893</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1968500" y="9743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64020</xdr:rowOff>
    </xdr:from>
    <xdr:ext cx="534377"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1752111" y="98366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47,934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52</xdr:row>
      <xdr:rowOff>85166</xdr:rowOff>
    </xdr:from>
    <xdr:to>
      <xdr:col>6</xdr:col>
      <xdr:colOff>38100</xdr:colOff>
      <xdr:row>53</xdr:row>
      <xdr:rowOff>15316</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079500" y="9000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53</xdr:row>
      <xdr:rowOff>6443</xdr:rowOff>
    </xdr:from>
    <xdr:ext cx="599010"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830795" y="9093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a:extLst>
            <a:ext uri="{FF2B5EF4-FFF2-40B4-BE49-F238E27FC236}">
              <a16:creationId xmlns:a16="http://schemas.microsoft.com/office/drawing/2014/main" id="{00000000-0008-0000-0700-000099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139700</xdr:rowOff>
    </xdr:from>
    <xdr:to>
      <xdr:col>28</xdr:col>
      <xdr:colOff>114300</xdr:colOff>
      <xdr:row>79</xdr:row>
      <xdr:rowOff>139700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68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78</xdr:row>
      <xdr:rowOff>168927</xdr:rowOff>
    </xdr:from>
    <xdr:ext cx="53129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230701" y="13542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25400</xdr:rowOff>
    </xdr:from>
    <xdr:to>
      <xdr:col>28</xdr:col>
      <xdr:colOff>114300</xdr:colOff>
      <xdr:row>78</xdr:row>
      <xdr:rowOff>25400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77</xdr:row>
      <xdr:rowOff>54627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256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82550</xdr:rowOff>
    </xdr:from>
    <xdr:to>
      <xdr:col>28</xdr:col>
      <xdr:colOff>114300</xdr:colOff>
      <xdr:row>76</xdr:row>
      <xdr:rowOff>82550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11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111777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970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25400</xdr:rowOff>
    </xdr:from>
    <xdr:to>
      <xdr:col>28</xdr:col>
      <xdr:colOff>114300</xdr:colOff>
      <xdr:row>73</xdr:row>
      <xdr:rowOff>25400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54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54627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399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82550</xdr:rowOff>
    </xdr:from>
    <xdr:to>
      <xdr:col>28</xdr:col>
      <xdr:colOff>114300</xdr:colOff>
      <xdr:row>71</xdr:row>
      <xdr:rowOff>82550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70</xdr:row>
      <xdr:rowOff>111777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69</xdr:row>
      <xdr:rowOff>139700</xdr:rowOff>
    </xdr:from>
    <xdr:to>
      <xdr:col>28</xdr:col>
      <xdr:colOff>114300</xdr:colOff>
      <xdr:row>69</xdr:row>
      <xdr:rowOff>139700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96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68</xdr:row>
      <xdr:rowOff>168927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827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71" name="テキスト ボックス 170">
          <a:extLst>
            <a:ext uri="{FF2B5EF4-FFF2-40B4-BE49-F238E27FC236}">
              <a16:creationId xmlns:a16="http://schemas.microsoft.com/office/drawing/2014/main" id="{00000000-0008-0000-0700-0000AB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民生費グラフ枠">
          <a:extLst>
            <a:ext uri="{FF2B5EF4-FFF2-40B4-BE49-F238E27FC236}">
              <a16:creationId xmlns:a16="http://schemas.microsoft.com/office/drawing/2014/main" id="{00000000-0008-0000-0700-0000AC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94352</xdr:rowOff>
    </xdr:from>
    <xdr:to>
      <xdr:col>24</xdr:col>
      <xdr:colOff>62865</xdr:colOff>
      <xdr:row>77</xdr:row>
      <xdr:rowOff>26915</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4633595" y="12095852"/>
          <a:ext cx="1270" cy="11327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30742</xdr:rowOff>
    </xdr:from>
    <xdr:ext cx="599010" cy="259045"/>
    <xdr:sp macro="" textlink="">
      <xdr:nvSpPr>
        <xdr:cNvPr id="174" name="民生費最小値テキスト">
          <a:extLst>
            <a:ext uri="{FF2B5EF4-FFF2-40B4-BE49-F238E27FC236}">
              <a16:creationId xmlns:a16="http://schemas.microsoft.com/office/drawing/2014/main" id="{00000000-0008-0000-0700-0000AE000000}"/>
            </a:ext>
          </a:extLst>
        </xdr:cNvPr>
        <xdr:cNvSpPr txBox="1"/>
      </xdr:nvSpPr>
      <xdr:spPr>
        <a:xfrm>
          <a:off x="4686300" y="132323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137,841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26915</xdr:rowOff>
    </xdr:from>
    <xdr:to>
      <xdr:col>24</xdr:col>
      <xdr:colOff>152400</xdr:colOff>
      <xdr:row>77</xdr:row>
      <xdr:rowOff>26915</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32285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41029</xdr:rowOff>
    </xdr:from>
    <xdr:ext cx="599010" cy="259045"/>
    <xdr:sp macro="" textlink="">
      <xdr:nvSpPr>
        <xdr:cNvPr id="176" name="民生費最大値テキスト">
          <a:extLst>
            <a:ext uri="{FF2B5EF4-FFF2-40B4-BE49-F238E27FC236}">
              <a16:creationId xmlns:a16="http://schemas.microsoft.com/office/drawing/2014/main" id="{00000000-0008-0000-0700-0000B0000000}"/>
            </a:ext>
          </a:extLst>
        </xdr:cNvPr>
        <xdr:cNvSpPr txBox="1"/>
      </xdr:nvSpPr>
      <xdr:spPr>
        <a:xfrm>
          <a:off x="4686300" y="118710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256,761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94352</xdr:rowOff>
    </xdr:from>
    <xdr:to>
      <xdr:col>24</xdr:col>
      <xdr:colOff>152400</xdr:colOff>
      <xdr:row>70</xdr:row>
      <xdr:rowOff>94352</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4546600" y="120958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95904</xdr:rowOff>
    </xdr:from>
    <xdr:to>
      <xdr:col>24</xdr:col>
      <xdr:colOff>63500</xdr:colOff>
      <xdr:row>77</xdr:row>
      <xdr:rowOff>123679</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3797300" y="13126104"/>
          <a:ext cx="838200" cy="199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73</xdr:row>
      <xdr:rowOff>15794</xdr:rowOff>
    </xdr:from>
    <xdr:ext cx="599010" cy="259045"/>
    <xdr:sp macro="" textlink="">
      <xdr:nvSpPr>
        <xdr:cNvPr id="179" name="民生費平均値テキスト">
          <a:extLst>
            <a:ext uri="{FF2B5EF4-FFF2-40B4-BE49-F238E27FC236}">
              <a16:creationId xmlns:a16="http://schemas.microsoft.com/office/drawing/2014/main" id="{00000000-0008-0000-0700-0000B3000000}"/>
            </a:ext>
          </a:extLst>
        </xdr:cNvPr>
        <xdr:cNvSpPr txBox="1"/>
      </xdr:nvSpPr>
      <xdr:spPr>
        <a:xfrm>
          <a:off x="4686300" y="1253164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73</xdr:row>
      <xdr:rowOff>164367</xdr:rowOff>
    </xdr:from>
    <xdr:to>
      <xdr:col>24</xdr:col>
      <xdr:colOff>114300</xdr:colOff>
      <xdr:row>74</xdr:row>
      <xdr:rowOff>94517</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4584700" y="126802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123679</xdr:rowOff>
    </xdr:from>
    <xdr:to>
      <xdr:col>19</xdr:col>
      <xdr:colOff>177800</xdr:colOff>
      <xdr:row>77</xdr:row>
      <xdr:rowOff>148664</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908300" y="13325329"/>
          <a:ext cx="889000" cy="24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74</xdr:row>
      <xdr:rowOff>109417</xdr:rowOff>
    </xdr:from>
    <xdr:to>
      <xdr:col>20</xdr:col>
      <xdr:colOff>38100</xdr:colOff>
      <xdr:row>75</xdr:row>
      <xdr:rowOff>39567</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3746500" y="12796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73</xdr:row>
      <xdr:rowOff>56094</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3497795" y="125719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74530</xdr:rowOff>
    </xdr:from>
    <xdr:to>
      <xdr:col>15</xdr:col>
      <xdr:colOff>50800</xdr:colOff>
      <xdr:row>77</xdr:row>
      <xdr:rowOff>148664</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a:off x="2019300" y="13276180"/>
          <a:ext cx="889000" cy="74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75</xdr:row>
      <xdr:rowOff>35551</xdr:rowOff>
    </xdr:from>
    <xdr:to>
      <xdr:col>15</xdr:col>
      <xdr:colOff>101600</xdr:colOff>
      <xdr:row>75</xdr:row>
      <xdr:rowOff>137151</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2857500" y="12894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73</xdr:row>
      <xdr:rowOff>153678</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2608795" y="12669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74530</xdr:rowOff>
    </xdr:from>
    <xdr:to>
      <xdr:col>10</xdr:col>
      <xdr:colOff>114300</xdr:colOff>
      <xdr:row>78</xdr:row>
      <xdr:rowOff>101324</xdr:rowOff>
    </xdr:to>
    <xdr:cxnSp macro="">
      <xdr:nvCxnSpPr>
        <xdr:cNvPr id="187" name="直線コネクタ 186">
          <a:extLst>
            <a:ext uri="{FF2B5EF4-FFF2-40B4-BE49-F238E27FC236}">
              <a16:creationId xmlns:a16="http://schemas.microsoft.com/office/drawing/2014/main" id="{00000000-0008-0000-0700-0000BB000000}"/>
            </a:ext>
          </a:extLst>
        </xdr:cNvPr>
        <xdr:cNvCxnSpPr/>
      </xdr:nvCxnSpPr>
      <xdr:spPr>
        <a:xfrm flipV="1">
          <a:off x="1130300" y="13276180"/>
          <a:ext cx="889000" cy="198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74</xdr:row>
      <xdr:rowOff>127457</xdr:rowOff>
    </xdr:from>
    <xdr:to>
      <xdr:col>10</xdr:col>
      <xdr:colOff>165100</xdr:colOff>
      <xdr:row>75</xdr:row>
      <xdr:rowOff>57607</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968500" y="12814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73</xdr:row>
      <xdr:rowOff>74134</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719795" y="12589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28350</xdr:rowOff>
    </xdr:from>
    <xdr:to>
      <xdr:col>6</xdr:col>
      <xdr:colOff>38100</xdr:colOff>
      <xdr:row>76</xdr:row>
      <xdr:rowOff>129950</xdr:rowOff>
    </xdr:to>
    <xdr:sp macro="" textlink="">
      <xdr:nvSpPr>
        <xdr:cNvPr id="190" name="フローチャート: 判断 189">
          <a:extLst>
            <a:ext uri="{FF2B5EF4-FFF2-40B4-BE49-F238E27FC236}">
              <a16:creationId xmlns:a16="http://schemas.microsoft.com/office/drawing/2014/main" id="{00000000-0008-0000-0700-0000BE000000}"/>
            </a:ext>
          </a:extLst>
        </xdr:cNvPr>
        <xdr:cNvSpPr/>
      </xdr:nvSpPr>
      <xdr:spPr>
        <a:xfrm>
          <a:off x="1079500" y="13058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74</xdr:row>
      <xdr:rowOff>146476</xdr:rowOff>
    </xdr:from>
    <xdr:ext cx="59901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830795" y="12833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150,357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45104</xdr:rowOff>
    </xdr:from>
    <xdr:to>
      <xdr:col>24</xdr:col>
      <xdr:colOff>114300</xdr:colOff>
      <xdr:row>76</xdr:row>
      <xdr:rowOff>146704</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4584700" y="13075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131481</xdr:rowOff>
    </xdr:from>
    <xdr:ext cx="599010" cy="259045"/>
    <xdr:sp macro="" textlink="">
      <xdr:nvSpPr>
        <xdr:cNvPr id="198" name="民生費該当値テキスト">
          <a:extLst>
            <a:ext uri="{FF2B5EF4-FFF2-40B4-BE49-F238E27FC236}">
              <a16:creationId xmlns:a16="http://schemas.microsoft.com/office/drawing/2014/main" id="{00000000-0008-0000-0700-0000C6000000}"/>
            </a:ext>
          </a:extLst>
        </xdr:cNvPr>
        <xdr:cNvSpPr txBox="1"/>
      </xdr:nvSpPr>
      <xdr:spPr>
        <a:xfrm>
          <a:off x="4686300" y="129902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148,598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72879</xdr:rowOff>
    </xdr:from>
    <xdr:to>
      <xdr:col>20</xdr:col>
      <xdr:colOff>38100</xdr:colOff>
      <xdr:row>78</xdr:row>
      <xdr:rowOff>3029</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3746500" y="13274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165606</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3497795" y="133672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97864</xdr:rowOff>
    </xdr:from>
    <xdr:to>
      <xdr:col>15</xdr:col>
      <xdr:colOff>101600</xdr:colOff>
      <xdr:row>78</xdr:row>
      <xdr:rowOff>28014</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2857500" y="13299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19141</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2608795" y="13392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23730</xdr:rowOff>
    </xdr:from>
    <xdr:to>
      <xdr:col>10</xdr:col>
      <xdr:colOff>165100</xdr:colOff>
      <xdr:row>77</xdr:row>
      <xdr:rowOff>125330</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968500" y="13225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116457</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1719795" y="13318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50524</xdr:rowOff>
    </xdr:from>
    <xdr:to>
      <xdr:col>6</xdr:col>
      <xdr:colOff>38100</xdr:colOff>
      <xdr:row>78</xdr:row>
      <xdr:rowOff>152124</xdr:rowOff>
    </xdr:to>
    <xdr:sp macro="" textlink="">
      <xdr:nvSpPr>
        <xdr:cNvPr id="205" name="楕円 204">
          <a:extLst>
            <a:ext uri="{FF2B5EF4-FFF2-40B4-BE49-F238E27FC236}">
              <a16:creationId xmlns:a16="http://schemas.microsoft.com/office/drawing/2014/main" id="{00000000-0008-0000-0700-0000CD000000}"/>
            </a:ext>
          </a:extLst>
        </xdr:cNvPr>
        <xdr:cNvSpPr/>
      </xdr:nvSpPr>
      <xdr:spPr>
        <a:xfrm>
          <a:off x="1079500" y="13423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143251</xdr:rowOff>
    </xdr:from>
    <xdr:ext cx="599010" cy="259045"/>
    <xdr:sp macro="" textlink="">
      <xdr:nvSpPr>
        <xdr:cNvPr id="206" name="テキスト ボックス 205">
          <a:extLst>
            <a:ext uri="{FF2B5EF4-FFF2-40B4-BE49-F238E27FC236}">
              <a16:creationId xmlns:a16="http://schemas.microsoft.com/office/drawing/2014/main" id="{00000000-0008-0000-0700-0000CE000000}"/>
            </a:ext>
          </a:extLst>
        </xdr:cNvPr>
        <xdr:cNvSpPr txBox="1"/>
      </xdr:nvSpPr>
      <xdr:spPr>
        <a:xfrm>
          <a:off x="830795" y="135163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a:extLst>
            <a:ext uri="{FF2B5EF4-FFF2-40B4-BE49-F238E27FC236}">
              <a16:creationId xmlns:a16="http://schemas.microsoft.com/office/drawing/2014/main" id="{00000000-0008-0000-0700-0000D5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a:extLst>
            <a:ext uri="{FF2B5EF4-FFF2-40B4-BE49-F238E27FC236}">
              <a16:creationId xmlns:a16="http://schemas.microsoft.com/office/drawing/2014/main" id="{00000000-0008-0000-0700-0000D6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91</xdr:row>
      <xdr:rowOff>130827</xdr:rowOff>
    </xdr:from>
    <xdr:ext cx="53129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230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7" name="テキスト ボックス 226">
          <a:extLst>
            <a:ext uri="{FF2B5EF4-FFF2-40B4-BE49-F238E27FC236}">
              <a16:creationId xmlns:a16="http://schemas.microsoft.com/office/drawing/2014/main" id="{00000000-0008-0000-0700-0000E3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a:extLst>
            <a:ext uri="{FF2B5EF4-FFF2-40B4-BE49-F238E27FC236}">
              <a16:creationId xmlns:a16="http://schemas.microsoft.com/office/drawing/2014/main" id="{00000000-0008-0000-0700-0000E5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衛生費グラフ枠">
          <a:extLst>
            <a:ext uri="{FF2B5EF4-FFF2-40B4-BE49-F238E27FC236}">
              <a16:creationId xmlns:a16="http://schemas.microsoft.com/office/drawing/2014/main" id="{00000000-0008-0000-0700-0000E6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74454</xdr:rowOff>
    </xdr:from>
    <xdr:to>
      <xdr:col>24</xdr:col>
      <xdr:colOff>62865</xdr:colOff>
      <xdr:row>98</xdr:row>
      <xdr:rowOff>114288</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flipV="1">
          <a:off x="4633595" y="15504954"/>
          <a:ext cx="1270" cy="14114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118115</xdr:rowOff>
    </xdr:from>
    <xdr:ext cx="534377" cy="259045"/>
    <xdr:sp macro="" textlink="">
      <xdr:nvSpPr>
        <xdr:cNvPr id="232" name="衛生費最小値テキスト">
          <a:extLst>
            <a:ext uri="{FF2B5EF4-FFF2-40B4-BE49-F238E27FC236}">
              <a16:creationId xmlns:a16="http://schemas.microsoft.com/office/drawing/2014/main" id="{00000000-0008-0000-0700-0000E8000000}"/>
            </a:ext>
          </a:extLst>
        </xdr:cNvPr>
        <xdr:cNvSpPr txBox="1"/>
      </xdr:nvSpPr>
      <xdr:spPr>
        <a:xfrm>
          <a:off x="4686300" y="16920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114288</xdr:rowOff>
    </xdr:from>
    <xdr:to>
      <xdr:col>24</xdr:col>
      <xdr:colOff>152400</xdr:colOff>
      <xdr:row>98</xdr:row>
      <xdr:rowOff>114288</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4546600" y="169163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21131</xdr:rowOff>
    </xdr:from>
    <xdr:ext cx="534377" cy="259045"/>
    <xdr:sp macro="" textlink="">
      <xdr:nvSpPr>
        <xdr:cNvPr id="234" name="衛生費最大値テキスト">
          <a:extLst>
            <a:ext uri="{FF2B5EF4-FFF2-40B4-BE49-F238E27FC236}">
              <a16:creationId xmlns:a16="http://schemas.microsoft.com/office/drawing/2014/main" id="{00000000-0008-0000-0700-0000EA000000}"/>
            </a:ext>
          </a:extLst>
        </xdr:cNvPr>
        <xdr:cNvSpPr txBox="1"/>
      </xdr:nvSpPr>
      <xdr:spPr>
        <a:xfrm>
          <a:off x="4686300" y="15280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99,425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74454</xdr:rowOff>
    </xdr:from>
    <xdr:to>
      <xdr:col>24</xdr:col>
      <xdr:colOff>152400</xdr:colOff>
      <xdr:row>90</xdr:row>
      <xdr:rowOff>74454</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4546600" y="15504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71425</xdr:rowOff>
    </xdr:from>
    <xdr:to>
      <xdr:col>24</xdr:col>
      <xdr:colOff>63500</xdr:colOff>
      <xdr:row>98</xdr:row>
      <xdr:rowOff>89333</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3797300" y="16873525"/>
          <a:ext cx="838200" cy="17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71829</xdr:rowOff>
    </xdr:from>
    <xdr:ext cx="534377" cy="259045"/>
    <xdr:sp macro="" textlink="">
      <xdr:nvSpPr>
        <xdr:cNvPr id="237" name="衛生費平均値テキスト">
          <a:extLst>
            <a:ext uri="{FF2B5EF4-FFF2-40B4-BE49-F238E27FC236}">
              <a16:creationId xmlns:a16="http://schemas.microsoft.com/office/drawing/2014/main" id="{00000000-0008-0000-0700-0000ED000000}"/>
            </a:ext>
          </a:extLst>
        </xdr:cNvPr>
        <xdr:cNvSpPr txBox="1"/>
      </xdr:nvSpPr>
      <xdr:spPr>
        <a:xfrm>
          <a:off x="4686300" y="1635957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44,097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48952</xdr:rowOff>
    </xdr:from>
    <xdr:to>
      <xdr:col>24</xdr:col>
      <xdr:colOff>114300</xdr:colOff>
      <xdr:row>96</xdr:row>
      <xdr:rowOff>150552</xdr:rowOff>
    </xdr:to>
    <xdr:sp macro="" textlink="">
      <xdr:nvSpPr>
        <xdr:cNvPr id="238" name="フローチャート: 判断 237">
          <a:extLst>
            <a:ext uri="{FF2B5EF4-FFF2-40B4-BE49-F238E27FC236}">
              <a16:creationId xmlns:a16="http://schemas.microsoft.com/office/drawing/2014/main" id="{00000000-0008-0000-0700-0000EE000000}"/>
            </a:ext>
          </a:extLst>
        </xdr:cNvPr>
        <xdr:cNvSpPr/>
      </xdr:nvSpPr>
      <xdr:spPr>
        <a:xfrm>
          <a:off x="4584700" y="16508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53860</xdr:rowOff>
    </xdr:from>
    <xdr:to>
      <xdr:col>19</xdr:col>
      <xdr:colOff>177800</xdr:colOff>
      <xdr:row>98</xdr:row>
      <xdr:rowOff>89333</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a:off x="2908300" y="16855960"/>
          <a:ext cx="889000" cy="354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45465</xdr:rowOff>
    </xdr:from>
    <xdr:to>
      <xdr:col>20</xdr:col>
      <xdr:colOff>38100</xdr:colOff>
      <xdr:row>96</xdr:row>
      <xdr:rowOff>147065</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3746500" y="16504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163592</xdr:rowOff>
    </xdr:from>
    <xdr:ext cx="534377"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3530111" y="162798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2445</xdr:rowOff>
    </xdr:from>
    <xdr:to>
      <xdr:col>15</xdr:col>
      <xdr:colOff>50800</xdr:colOff>
      <xdr:row>98</xdr:row>
      <xdr:rowOff>53860</xdr:rowOff>
    </xdr:to>
    <xdr:cxnSp macro="">
      <xdr:nvCxnSpPr>
        <xdr:cNvPr id="242" name="直線コネクタ 241">
          <a:extLst>
            <a:ext uri="{FF2B5EF4-FFF2-40B4-BE49-F238E27FC236}">
              <a16:creationId xmlns:a16="http://schemas.microsoft.com/office/drawing/2014/main" id="{00000000-0008-0000-0700-0000F2000000}"/>
            </a:ext>
          </a:extLst>
        </xdr:cNvPr>
        <xdr:cNvCxnSpPr/>
      </xdr:nvCxnSpPr>
      <xdr:spPr>
        <a:xfrm>
          <a:off x="2019300" y="16804545"/>
          <a:ext cx="889000" cy="51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151975</xdr:rowOff>
    </xdr:from>
    <xdr:to>
      <xdr:col>15</xdr:col>
      <xdr:colOff>101600</xdr:colOff>
      <xdr:row>96</xdr:row>
      <xdr:rowOff>82125</xdr:rowOff>
    </xdr:to>
    <xdr:sp macro="" textlink="">
      <xdr:nvSpPr>
        <xdr:cNvPr id="243" name="フローチャート: 判断 242">
          <a:extLst>
            <a:ext uri="{FF2B5EF4-FFF2-40B4-BE49-F238E27FC236}">
              <a16:creationId xmlns:a16="http://schemas.microsoft.com/office/drawing/2014/main" id="{00000000-0008-0000-0700-0000F3000000}"/>
            </a:ext>
          </a:extLst>
        </xdr:cNvPr>
        <xdr:cNvSpPr/>
      </xdr:nvSpPr>
      <xdr:spPr>
        <a:xfrm>
          <a:off x="2857500" y="16439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98652</xdr:rowOff>
    </xdr:from>
    <xdr:ext cx="534377"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2641111" y="16214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2445</xdr:rowOff>
    </xdr:from>
    <xdr:to>
      <xdr:col>10</xdr:col>
      <xdr:colOff>114300</xdr:colOff>
      <xdr:row>99</xdr:row>
      <xdr:rowOff>6922</xdr:rowOff>
    </xdr:to>
    <xdr:cxnSp macro="">
      <xdr:nvCxnSpPr>
        <xdr:cNvPr id="245" name="直線コネクタ 244">
          <a:extLst>
            <a:ext uri="{FF2B5EF4-FFF2-40B4-BE49-F238E27FC236}">
              <a16:creationId xmlns:a16="http://schemas.microsoft.com/office/drawing/2014/main" id="{00000000-0008-0000-0700-0000F5000000}"/>
            </a:ext>
          </a:extLst>
        </xdr:cNvPr>
        <xdr:cNvCxnSpPr/>
      </xdr:nvCxnSpPr>
      <xdr:spPr>
        <a:xfrm flipV="1">
          <a:off x="1130300" y="16804545"/>
          <a:ext cx="889000" cy="175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133725</xdr:rowOff>
    </xdr:from>
    <xdr:to>
      <xdr:col>10</xdr:col>
      <xdr:colOff>165100</xdr:colOff>
      <xdr:row>96</xdr:row>
      <xdr:rowOff>63875</xdr:rowOff>
    </xdr:to>
    <xdr:sp macro="" textlink="">
      <xdr:nvSpPr>
        <xdr:cNvPr id="246" name="フローチャート: 判断 245">
          <a:extLst>
            <a:ext uri="{FF2B5EF4-FFF2-40B4-BE49-F238E27FC236}">
              <a16:creationId xmlns:a16="http://schemas.microsoft.com/office/drawing/2014/main" id="{00000000-0008-0000-0700-0000F6000000}"/>
            </a:ext>
          </a:extLst>
        </xdr:cNvPr>
        <xdr:cNvSpPr/>
      </xdr:nvSpPr>
      <xdr:spPr>
        <a:xfrm>
          <a:off x="1968500" y="16421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80402</xdr:rowOff>
    </xdr:from>
    <xdr:ext cx="534377"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1752111" y="161967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48,647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60534</xdr:rowOff>
    </xdr:from>
    <xdr:to>
      <xdr:col>6</xdr:col>
      <xdr:colOff>38100</xdr:colOff>
      <xdr:row>96</xdr:row>
      <xdr:rowOff>162134</xdr:rowOff>
    </xdr:to>
    <xdr:sp macro="" textlink="">
      <xdr:nvSpPr>
        <xdr:cNvPr id="248" name="フローチャート: 判断 247">
          <a:extLst>
            <a:ext uri="{FF2B5EF4-FFF2-40B4-BE49-F238E27FC236}">
              <a16:creationId xmlns:a16="http://schemas.microsoft.com/office/drawing/2014/main" id="{00000000-0008-0000-0700-0000F8000000}"/>
            </a:ext>
          </a:extLst>
        </xdr:cNvPr>
        <xdr:cNvSpPr/>
      </xdr:nvSpPr>
      <xdr:spPr>
        <a:xfrm>
          <a:off x="1079500" y="165197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7211</xdr:rowOff>
    </xdr:from>
    <xdr:ext cx="534377"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863111" y="16294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20625</xdr:rowOff>
    </xdr:from>
    <xdr:to>
      <xdr:col>24</xdr:col>
      <xdr:colOff>114300</xdr:colOff>
      <xdr:row>98</xdr:row>
      <xdr:rowOff>122225</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4584700" y="16822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107002</xdr:rowOff>
    </xdr:from>
    <xdr:ext cx="534377" cy="259045"/>
    <xdr:sp macro="" textlink="">
      <xdr:nvSpPr>
        <xdr:cNvPr id="256" name="衛生費該当値テキスト">
          <a:extLst>
            <a:ext uri="{FF2B5EF4-FFF2-40B4-BE49-F238E27FC236}">
              <a16:creationId xmlns:a16="http://schemas.microsoft.com/office/drawing/2014/main" id="{00000000-0008-0000-0700-000000010000}"/>
            </a:ext>
          </a:extLst>
        </xdr:cNvPr>
        <xdr:cNvSpPr txBox="1"/>
      </xdr:nvSpPr>
      <xdr:spPr>
        <a:xfrm>
          <a:off x="4686300" y="167376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38533</xdr:rowOff>
    </xdr:from>
    <xdr:to>
      <xdr:col>20</xdr:col>
      <xdr:colOff>38100</xdr:colOff>
      <xdr:row>98</xdr:row>
      <xdr:rowOff>140133</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3746500" y="16840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131260</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3530111" y="169333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3060</xdr:rowOff>
    </xdr:from>
    <xdr:to>
      <xdr:col>15</xdr:col>
      <xdr:colOff>101600</xdr:colOff>
      <xdr:row>98</xdr:row>
      <xdr:rowOff>104660</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2857500" y="16805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95787</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2641111" y="168978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123095</xdr:rowOff>
    </xdr:from>
    <xdr:to>
      <xdr:col>10</xdr:col>
      <xdr:colOff>165100</xdr:colOff>
      <xdr:row>98</xdr:row>
      <xdr:rowOff>53245</xdr:rowOff>
    </xdr:to>
    <xdr:sp macro="" textlink="">
      <xdr:nvSpPr>
        <xdr:cNvPr id="261" name="楕円 260">
          <a:extLst>
            <a:ext uri="{FF2B5EF4-FFF2-40B4-BE49-F238E27FC236}">
              <a16:creationId xmlns:a16="http://schemas.microsoft.com/office/drawing/2014/main" id="{00000000-0008-0000-0700-000005010000}"/>
            </a:ext>
          </a:extLst>
        </xdr:cNvPr>
        <xdr:cNvSpPr/>
      </xdr:nvSpPr>
      <xdr:spPr>
        <a:xfrm>
          <a:off x="1968500" y="16753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44372</xdr:rowOff>
    </xdr:from>
    <xdr:ext cx="534377" cy="259045"/>
    <xdr:sp macro="" textlink="">
      <xdr:nvSpPr>
        <xdr:cNvPr id="262" name="テキスト ボックス 261">
          <a:extLst>
            <a:ext uri="{FF2B5EF4-FFF2-40B4-BE49-F238E27FC236}">
              <a16:creationId xmlns:a16="http://schemas.microsoft.com/office/drawing/2014/main" id="{00000000-0008-0000-0700-000006010000}"/>
            </a:ext>
          </a:extLst>
        </xdr:cNvPr>
        <xdr:cNvSpPr txBox="1"/>
      </xdr:nvSpPr>
      <xdr:spPr>
        <a:xfrm>
          <a:off x="1752111" y="16846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127572</xdr:rowOff>
    </xdr:from>
    <xdr:to>
      <xdr:col>6</xdr:col>
      <xdr:colOff>38100</xdr:colOff>
      <xdr:row>99</xdr:row>
      <xdr:rowOff>57722</xdr:rowOff>
    </xdr:to>
    <xdr:sp macro="" textlink="">
      <xdr:nvSpPr>
        <xdr:cNvPr id="263" name="楕円 262">
          <a:extLst>
            <a:ext uri="{FF2B5EF4-FFF2-40B4-BE49-F238E27FC236}">
              <a16:creationId xmlns:a16="http://schemas.microsoft.com/office/drawing/2014/main" id="{00000000-0008-0000-0700-000007010000}"/>
            </a:ext>
          </a:extLst>
        </xdr:cNvPr>
        <xdr:cNvSpPr/>
      </xdr:nvSpPr>
      <xdr:spPr>
        <a:xfrm>
          <a:off x="1079500" y="16929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48849</xdr:rowOff>
    </xdr:from>
    <xdr:ext cx="534377" cy="259045"/>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863111" y="17022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700-00000D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a:extLst>
            <a:ext uri="{FF2B5EF4-FFF2-40B4-BE49-F238E27FC236}">
              <a16:creationId xmlns:a16="http://schemas.microsoft.com/office/drawing/2014/main" id="{00000000-0008-0000-0700-00000E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a:extLst>
            <a:ext uri="{FF2B5EF4-FFF2-40B4-BE49-F238E27FC236}">
              <a16:creationId xmlns:a16="http://schemas.microsoft.com/office/drawing/2014/main" id="{00000000-0008-0000-0700-00000F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a:extLst>
            <a:ext uri="{FF2B5EF4-FFF2-40B4-BE49-F238E27FC236}">
              <a16:creationId xmlns:a16="http://schemas.microsoft.com/office/drawing/2014/main" id="{00000000-0008-0000-0700-000010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86" name="テキスト ボックス 285">
          <a:extLst>
            <a:ext uri="{FF2B5EF4-FFF2-40B4-BE49-F238E27FC236}">
              <a16:creationId xmlns:a16="http://schemas.microsoft.com/office/drawing/2014/main" id="{00000000-0008-0000-0700-00001E010000}"/>
            </a:ext>
          </a:extLst>
        </xdr:cNvPr>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8" name="テキスト ボックス 287">
          <a:extLst>
            <a:ext uri="{FF2B5EF4-FFF2-40B4-BE49-F238E27FC236}">
              <a16:creationId xmlns:a16="http://schemas.microsoft.com/office/drawing/2014/main" id="{00000000-0008-0000-0700-000020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9" name="労働費グラフ枠">
          <a:extLst>
            <a:ext uri="{FF2B5EF4-FFF2-40B4-BE49-F238E27FC236}">
              <a16:creationId xmlns:a16="http://schemas.microsoft.com/office/drawing/2014/main" id="{00000000-0008-0000-0700-000021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55118</xdr:rowOff>
    </xdr:from>
    <xdr:to>
      <xdr:col>54</xdr:col>
      <xdr:colOff>189865</xdr:colOff>
      <xdr:row>39</xdr:row>
      <xdr:rowOff>98878</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flipV="1">
          <a:off x="10475595" y="5198618"/>
          <a:ext cx="1270" cy="1586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91" name="労働費最小値テキスト">
          <a:extLst>
            <a:ext uri="{FF2B5EF4-FFF2-40B4-BE49-F238E27FC236}">
              <a16:creationId xmlns:a16="http://schemas.microsoft.com/office/drawing/2014/main" id="{00000000-0008-0000-0700-000023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1795</xdr:rowOff>
    </xdr:from>
    <xdr:ext cx="534377" cy="259045"/>
    <xdr:sp macro="" textlink="">
      <xdr:nvSpPr>
        <xdr:cNvPr id="293" name="労働費最大値テキスト">
          <a:extLst>
            <a:ext uri="{FF2B5EF4-FFF2-40B4-BE49-F238E27FC236}">
              <a16:creationId xmlns:a16="http://schemas.microsoft.com/office/drawing/2014/main" id="{00000000-0008-0000-0700-000025010000}"/>
            </a:ext>
          </a:extLst>
        </xdr:cNvPr>
        <xdr:cNvSpPr txBox="1"/>
      </xdr:nvSpPr>
      <xdr:spPr>
        <a:xfrm>
          <a:off x="10528300" y="4973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14,577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55118</xdr:rowOff>
    </xdr:from>
    <xdr:to>
      <xdr:col>55</xdr:col>
      <xdr:colOff>88900</xdr:colOff>
      <xdr:row>30</xdr:row>
      <xdr:rowOff>55118</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10388600" y="5198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77869</xdr:rowOff>
    </xdr:from>
    <xdr:to>
      <xdr:col>55</xdr:col>
      <xdr:colOff>0</xdr:colOff>
      <xdr:row>39</xdr:row>
      <xdr:rowOff>78631</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9639300" y="6764419"/>
          <a:ext cx="83820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119397</xdr:rowOff>
    </xdr:from>
    <xdr:ext cx="469744" cy="259045"/>
    <xdr:sp macro="" textlink="">
      <xdr:nvSpPr>
        <xdr:cNvPr id="296" name="労働費平均値テキスト">
          <a:extLst>
            <a:ext uri="{FF2B5EF4-FFF2-40B4-BE49-F238E27FC236}">
              <a16:creationId xmlns:a16="http://schemas.microsoft.com/office/drawing/2014/main" id="{00000000-0008-0000-0700-000028010000}"/>
            </a:ext>
          </a:extLst>
        </xdr:cNvPr>
        <xdr:cNvSpPr txBox="1"/>
      </xdr:nvSpPr>
      <xdr:spPr>
        <a:xfrm>
          <a:off x="10528300" y="64630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96520</xdr:rowOff>
    </xdr:from>
    <xdr:to>
      <xdr:col>55</xdr:col>
      <xdr:colOff>50800</xdr:colOff>
      <xdr:row>39</xdr:row>
      <xdr:rowOff>26670</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10426700" y="6611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75257</xdr:rowOff>
    </xdr:from>
    <xdr:to>
      <xdr:col>50</xdr:col>
      <xdr:colOff>114300</xdr:colOff>
      <xdr:row>39</xdr:row>
      <xdr:rowOff>77869</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8750300" y="6761807"/>
          <a:ext cx="889000" cy="2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84328</xdr:rowOff>
    </xdr:from>
    <xdr:to>
      <xdr:col>50</xdr:col>
      <xdr:colOff>165100</xdr:colOff>
      <xdr:row>39</xdr:row>
      <xdr:rowOff>14478</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9588500" y="6599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37</xdr:row>
      <xdr:rowOff>31005</xdr:rowOff>
    </xdr:from>
    <xdr:ext cx="469744"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9404428" y="63746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75257</xdr:rowOff>
    </xdr:from>
    <xdr:to>
      <xdr:col>45</xdr:col>
      <xdr:colOff>177800</xdr:colOff>
      <xdr:row>39</xdr:row>
      <xdr:rowOff>76127</xdr:rowOff>
    </xdr:to>
    <xdr:cxnSp macro="">
      <xdr:nvCxnSpPr>
        <xdr:cNvPr id="301" name="直線コネクタ 300">
          <a:extLst>
            <a:ext uri="{FF2B5EF4-FFF2-40B4-BE49-F238E27FC236}">
              <a16:creationId xmlns:a16="http://schemas.microsoft.com/office/drawing/2014/main" id="{00000000-0008-0000-0700-00002D010000}"/>
            </a:ext>
          </a:extLst>
        </xdr:cNvPr>
        <xdr:cNvCxnSpPr/>
      </xdr:nvCxnSpPr>
      <xdr:spPr>
        <a:xfrm flipV="1">
          <a:off x="7861300" y="6761807"/>
          <a:ext cx="889000" cy="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86070</xdr:rowOff>
    </xdr:from>
    <xdr:to>
      <xdr:col>46</xdr:col>
      <xdr:colOff>38100</xdr:colOff>
      <xdr:row>39</xdr:row>
      <xdr:rowOff>16220</xdr:rowOff>
    </xdr:to>
    <xdr:sp macro="" textlink="">
      <xdr:nvSpPr>
        <xdr:cNvPr id="302" name="フローチャート: 判断 301">
          <a:extLst>
            <a:ext uri="{FF2B5EF4-FFF2-40B4-BE49-F238E27FC236}">
              <a16:creationId xmlns:a16="http://schemas.microsoft.com/office/drawing/2014/main" id="{00000000-0008-0000-0700-00002E010000}"/>
            </a:ext>
          </a:extLst>
        </xdr:cNvPr>
        <xdr:cNvSpPr/>
      </xdr:nvSpPr>
      <xdr:spPr>
        <a:xfrm>
          <a:off x="8699500" y="660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32747</xdr:rowOff>
    </xdr:from>
    <xdr:ext cx="469744"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8515428" y="6376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76127</xdr:rowOff>
    </xdr:from>
    <xdr:to>
      <xdr:col>41</xdr:col>
      <xdr:colOff>50800</xdr:colOff>
      <xdr:row>39</xdr:row>
      <xdr:rowOff>80264</xdr:rowOff>
    </xdr:to>
    <xdr:cxnSp macro="">
      <xdr:nvCxnSpPr>
        <xdr:cNvPr id="304" name="直線コネクタ 303">
          <a:extLst>
            <a:ext uri="{FF2B5EF4-FFF2-40B4-BE49-F238E27FC236}">
              <a16:creationId xmlns:a16="http://schemas.microsoft.com/office/drawing/2014/main" id="{00000000-0008-0000-0700-000030010000}"/>
            </a:ext>
          </a:extLst>
        </xdr:cNvPr>
        <xdr:cNvCxnSpPr/>
      </xdr:nvCxnSpPr>
      <xdr:spPr>
        <a:xfrm flipV="1">
          <a:off x="6972300" y="6762677"/>
          <a:ext cx="889000" cy="41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84546</xdr:rowOff>
    </xdr:from>
    <xdr:to>
      <xdr:col>41</xdr:col>
      <xdr:colOff>101600</xdr:colOff>
      <xdr:row>39</xdr:row>
      <xdr:rowOff>14696</xdr:rowOff>
    </xdr:to>
    <xdr:sp macro="" textlink="">
      <xdr:nvSpPr>
        <xdr:cNvPr id="305" name="フローチャート: 判断 304">
          <a:extLst>
            <a:ext uri="{FF2B5EF4-FFF2-40B4-BE49-F238E27FC236}">
              <a16:creationId xmlns:a16="http://schemas.microsoft.com/office/drawing/2014/main" id="{00000000-0008-0000-0700-000031010000}"/>
            </a:ext>
          </a:extLst>
        </xdr:cNvPr>
        <xdr:cNvSpPr/>
      </xdr:nvSpPr>
      <xdr:spPr>
        <a:xfrm>
          <a:off x="7810500" y="65996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37</xdr:row>
      <xdr:rowOff>31223</xdr:rowOff>
    </xdr:from>
    <xdr:ext cx="469744"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26428" y="63748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84981</xdr:rowOff>
    </xdr:from>
    <xdr:to>
      <xdr:col>36</xdr:col>
      <xdr:colOff>165100</xdr:colOff>
      <xdr:row>39</xdr:row>
      <xdr:rowOff>15131</xdr:rowOff>
    </xdr:to>
    <xdr:sp macro="" textlink="">
      <xdr:nvSpPr>
        <xdr:cNvPr id="307" name="フローチャート: 判断 306">
          <a:extLst>
            <a:ext uri="{FF2B5EF4-FFF2-40B4-BE49-F238E27FC236}">
              <a16:creationId xmlns:a16="http://schemas.microsoft.com/office/drawing/2014/main" id="{00000000-0008-0000-0700-000033010000}"/>
            </a:ext>
          </a:extLst>
        </xdr:cNvPr>
        <xdr:cNvSpPr/>
      </xdr:nvSpPr>
      <xdr:spPr>
        <a:xfrm>
          <a:off x="6921500" y="6600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37</xdr:row>
      <xdr:rowOff>31658</xdr:rowOff>
    </xdr:from>
    <xdr:ext cx="469744"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6737428" y="63753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27831</xdr:rowOff>
    </xdr:from>
    <xdr:to>
      <xdr:col>55</xdr:col>
      <xdr:colOff>50800</xdr:colOff>
      <xdr:row>39</xdr:row>
      <xdr:rowOff>129431</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10426700" y="6714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114208</xdr:rowOff>
    </xdr:from>
    <xdr:ext cx="378565" cy="259045"/>
    <xdr:sp macro="" textlink="">
      <xdr:nvSpPr>
        <xdr:cNvPr id="315" name="労働費該当値テキスト">
          <a:extLst>
            <a:ext uri="{FF2B5EF4-FFF2-40B4-BE49-F238E27FC236}">
              <a16:creationId xmlns:a16="http://schemas.microsoft.com/office/drawing/2014/main" id="{00000000-0008-0000-0700-00003B010000}"/>
            </a:ext>
          </a:extLst>
        </xdr:cNvPr>
        <xdr:cNvSpPr txBox="1"/>
      </xdr:nvSpPr>
      <xdr:spPr>
        <a:xfrm>
          <a:off x="10528300" y="66293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27069</xdr:rowOff>
    </xdr:from>
    <xdr:to>
      <xdr:col>50</xdr:col>
      <xdr:colOff>165100</xdr:colOff>
      <xdr:row>39</xdr:row>
      <xdr:rowOff>128669</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9588500" y="67136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39</xdr:row>
      <xdr:rowOff>119796</xdr:rowOff>
    </xdr:from>
    <xdr:ext cx="378565"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9450017" y="680634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24457</xdr:rowOff>
    </xdr:from>
    <xdr:to>
      <xdr:col>46</xdr:col>
      <xdr:colOff>38100</xdr:colOff>
      <xdr:row>39</xdr:row>
      <xdr:rowOff>126057</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8699500" y="6711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39</xdr:row>
      <xdr:rowOff>117184</xdr:rowOff>
    </xdr:from>
    <xdr:ext cx="378565"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8561017" y="68037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25327</xdr:rowOff>
    </xdr:from>
    <xdr:to>
      <xdr:col>41</xdr:col>
      <xdr:colOff>101600</xdr:colOff>
      <xdr:row>39</xdr:row>
      <xdr:rowOff>126927</xdr:rowOff>
    </xdr:to>
    <xdr:sp macro="" textlink="">
      <xdr:nvSpPr>
        <xdr:cNvPr id="320" name="楕円 319">
          <a:extLst>
            <a:ext uri="{FF2B5EF4-FFF2-40B4-BE49-F238E27FC236}">
              <a16:creationId xmlns:a16="http://schemas.microsoft.com/office/drawing/2014/main" id="{00000000-0008-0000-0700-000040010000}"/>
            </a:ext>
          </a:extLst>
        </xdr:cNvPr>
        <xdr:cNvSpPr/>
      </xdr:nvSpPr>
      <xdr:spPr>
        <a:xfrm>
          <a:off x="7810500" y="6711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118054</xdr:rowOff>
    </xdr:from>
    <xdr:ext cx="378565" cy="259045"/>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7672017" y="68046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29464</xdr:rowOff>
    </xdr:from>
    <xdr:to>
      <xdr:col>36</xdr:col>
      <xdr:colOff>165100</xdr:colOff>
      <xdr:row>39</xdr:row>
      <xdr:rowOff>131064</xdr:rowOff>
    </xdr:to>
    <xdr:sp macro="" textlink="">
      <xdr:nvSpPr>
        <xdr:cNvPr id="322" name="楕円 321">
          <a:extLst>
            <a:ext uri="{FF2B5EF4-FFF2-40B4-BE49-F238E27FC236}">
              <a16:creationId xmlns:a16="http://schemas.microsoft.com/office/drawing/2014/main" id="{00000000-0008-0000-0700-000042010000}"/>
            </a:ext>
          </a:extLst>
        </xdr:cNvPr>
        <xdr:cNvSpPr/>
      </xdr:nvSpPr>
      <xdr:spPr>
        <a:xfrm>
          <a:off x="6921500" y="6716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39</xdr:row>
      <xdr:rowOff>122191</xdr:rowOff>
    </xdr:from>
    <xdr:ext cx="378565" cy="259045"/>
    <xdr:sp macro="" textlink="">
      <xdr:nvSpPr>
        <xdr:cNvPr id="323" name="テキスト ボックス 322">
          <a:extLst>
            <a:ext uri="{FF2B5EF4-FFF2-40B4-BE49-F238E27FC236}">
              <a16:creationId xmlns:a16="http://schemas.microsoft.com/office/drawing/2014/main" id="{00000000-0008-0000-0700-000043010000}"/>
            </a:ext>
          </a:extLst>
        </xdr:cNvPr>
        <xdr:cNvSpPr txBox="1"/>
      </xdr:nvSpPr>
      <xdr:spPr>
        <a:xfrm>
          <a:off x="6783017" y="680874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8" name="正方形/長方形 327">
          <a:extLst>
            <a:ext uri="{FF2B5EF4-FFF2-40B4-BE49-F238E27FC236}">
              <a16:creationId xmlns:a16="http://schemas.microsoft.com/office/drawing/2014/main" id="{00000000-0008-0000-0700-000048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9" name="正方形/長方形 328">
          <a:extLst>
            <a:ext uri="{FF2B5EF4-FFF2-40B4-BE49-F238E27FC236}">
              <a16:creationId xmlns:a16="http://schemas.microsoft.com/office/drawing/2014/main" id="{00000000-0008-0000-0700-000049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30" name="正方形/長方形 329">
          <a:extLst>
            <a:ext uri="{FF2B5EF4-FFF2-40B4-BE49-F238E27FC236}">
              <a16:creationId xmlns:a16="http://schemas.microsoft.com/office/drawing/2014/main" id="{00000000-0008-0000-0700-00004A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1" name="正方形/長方形 330">
          <a:extLst>
            <a:ext uri="{FF2B5EF4-FFF2-40B4-BE49-F238E27FC236}">
              <a16:creationId xmlns:a16="http://schemas.microsoft.com/office/drawing/2014/main" id="{00000000-0008-0000-0700-00004B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144434</xdr:rowOff>
    </xdr:from>
    <xdr:ext cx="53129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72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160762</xdr:rowOff>
    </xdr:from>
    <xdr:ext cx="53129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72701" y="9419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5642</xdr:rowOff>
    </xdr:from>
    <xdr:ext cx="531299"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6072701" y="9092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21970</xdr:rowOff>
    </xdr:from>
    <xdr:ext cx="595419" cy="259045"/>
    <xdr:sp macro="" textlink="">
      <xdr:nvSpPr>
        <xdr:cNvPr id="343" name="テキスト ボックス 342">
          <a:extLst>
            <a:ext uri="{FF2B5EF4-FFF2-40B4-BE49-F238E27FC236}">
              <a16:creationId xmlns:a16="http://schemas.microsoft.com/office/drawing/2014/main" id="{00000000-0008-0000-0700-000057010000}"/>
            </a:ext>
          </a:extLst>
        </xdr:cNvPr>
        <xdr:cNvSpPr txBox="1"/>
      </xdr:nvSpPr>
      <xdr:spPr>
        <a:xfrm>
          <a:off x="6008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38299</xdr:rowOff>
    </xdr:from>
    <xdr:ext cx="595419" cy="259045"/>
    <xdr:sp macro="" textlink="">
      <xdr:nvSpPr>
        <xdr:cNvPr id="345" name="テキスト ボックス 344">
          <a:extLst>
            <a:ext uri="{FF2B5EF4-FFF2-40B4-BE49-F238E27FC236}">
              <a16:creationId xmlns:a16="http://schemas.microsoft.com/office/drawing/2014/main" id="{00000000-0008-0000-0700-000059010000}"/>
            </a:ext>
          </a:extLst>
        </xdr:cNvPr>
        <xdr:cNvSpPr txBox="1"/>
      </xdr:nvSpPr>
      <xdr:spPr>
        <a:xfrm>
          <a:off x="6008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8" name="農林水産業費グラフ枠">
          <a:extLst>
            <a:ext uri="{FF2B5EF4-FFF2-40B4-BE49-F238E27FC236}">
              <a16:creationId xmlns:a16="http://schemas.microsoft.com/office/drawing/2014/main" id="{00000000-0008-0000-0700-00005C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3237</xdr:rowOff>
    </xdr:from>
    <xdr:to>
      <xdr:col>54</xdr:col>
      <xdr:colOff>189865</xdr:colOff>
      <xdr:row>59</xdr:row>
      <xdr:rowOff>80689</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10475595" y="8747187"/>
          <a:ext cx="1270" cy="14490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84516</xdr:rowOff>
    </xdr:from>
    <xdr:ext cx="469744" cy="259045"/>
    <xdr:sp macro="" textlink="">
      <xdr:nvSpPr>
        <xdr:cNvPr id="350" name="農林水産業費最小値テキスト">
          <a:extLst>
            <a:ext uri="{FF2B5EF4-FFF2-40B4-BE49-F238E27FC236}">
              <a16:creationId xmlns:a16="http://schemas.microsoft.com/office/drawing/2014/main" id="{00000000-0008-0000-0700-00005E010000}"/>
            </a:ext>
          </a:extLst>
        </xdr:cNvPr>
        <xdr:cNvSpPr txBox="1"/>
      </xdr:nvSpPr>
      <xdr:spPr>
        <a:xfrm>
          <a:off x="10528300" y="102000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80689</xdr:rowOff>
    </xdr:from>
    <xdr:to>
      <xdr:col>55</xdr:col>
      <xdr:colOff>88900</xdr:colOff>
      <xdr:row>59</xdr:row>
      <xdr:rowOff>80689</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10388600" y="10196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121364</xdr:rowOff>
    </xdr:from>
    <xdr:ext cx="599010" cy="259045"/>
    <xdr:sp macro="" textlink="">
      <xdr:nvSpPr>
        <xdr:cNvPr id="352" name="農林水産業費最大値テキスト">
          <a:extLst>
            <a:ext uri="{FF2B5EF4-FFF2-40B4-BE49-F238E27FC236}">
              <a16:creationId xmlns:a16="http://schemas.microsoft.com/office/drawing/2014/main" id="{00000000-0008-0000-0700-000060010000}"/>
            </a:ext>
          </a:extLst>
        </xdr:cNvPr>
        <xdr:cNvSpPr txBox="1"/>
      </xdr:nvSpPr>
      <xdr:spPr>
        <a:xfrm>
          <a:off x="10528300" y="8522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134,786</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3237</xdr:rowOff>
    </xdr:from>
    <xdr:to>
      <xdr:col>55</xdr:col>
      <xdr:colOff>88900</xdr:colOff>
      <xdr:row>51</xdr:row>
      <xdr:rowOff>3237</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a:off x="10388600" y="87471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33738</xdr:rowOff>
    </xdr:from>
    <xdr:to>
      <xdr:col>55</xdr:col>
      <xdr:colOff>0</xdr:colOff>
      <xdr:row>59</xdr:row>
      <xdr:rowOff>44765</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flipV="1">
          <a:off x="9639300" y="10149288"/>
          <a:ext cx="838200" cy="11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84301</xdr:rowOff>
    </xdr:from>
    <xdr:ext cx="534377" cy="259045"/>
    <xdr:sp macro="" textlink="">
      <xdr:nvSpPr>
        <xdr:cNvPr id="355" name="農林水産業費平均値テキスト">
          <a:extLst>
            <a:ext uri="{FF2B5EF4-FFF2-40B4-BE49-F238E27FC236}">
              <a16:creationId xmlns:a16="http://schemas.microsoft.com/office/drawing/2014/main" id="{00000000-0008-0000-0700-000063010000}"/>
            </a:ext>
          </a:extLst>
        </xdr:cNvPr>
        <xdr:cNvSpPr txBox="1"/>
      </xdr:nvSpPr>
      <xdr:spPr>
        <a:xfrm>
          <a:off x="10528300" y="98569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61424</xdr:rowOff>
    </xdr:from>
    <xdr:to>
      <xdr:col>55</xdr:col>
      <xdr:colOff>50800</xdr:colOff>
      <xdr:row>58</xdr:row>
      <xdr:rowOff>163024</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10426700" y="10005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40074</xdr:rowOff>
    </xdr:from>
    <xdr:to>
      <xdr:col>50</xdr:col>
      <xdr:colOff>114300</xdr:colOff>
      <xdr:row>59</xdr:row>
      <xdr:rowOff>44765</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a:off x="8750300" y="10155624"/>
          <a:ext cx="889000" cy="46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65050</xdr:rowOff>
    </xdr:from>
    <xdr:to>
      <xdr:col>50</xdr:col>
      <xdr:colOff>165100</xdr:colOff>
      <xdr:row>58</xdr:row>
      <xdr:rowOff>166650</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9588500" y="10009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11727</xdr:rowOff>
    </xdr:from>
    <xdr:ext cx="534377"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9372111" y="9784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59</xdr:row>
      <xdr:rowOff>40074</xdr:rowOff>
    </xdr:from>
    <xdr:to>
      <xdr:col>45</xdr:col>
      <xdr:colOff>177800</xdr:colOff>
      <xdr:row>59</xdr:row>
      <xdr:rowOff>47346</xdr:rowOff>
    </xdr:to>
    <xdr:cxnSp macro="">
      <xdr:nvCxnSpPr>
        <xdr:cNvPr id="360" name="直線コネクタ 359">
          <a:extLst>
            <a:ext uri="{FF2B5EF4-FFF2-40B4-BE49-F238E27FC236}">
              <a16:creationId xmlns:a16="http://schemas.microsoft.com/office/drawing/2014/main" id="{00000000-0008-0000-0700-000068010000}"/>
            </a:ext>
          </a:extLst>
        </xdr:cNvPr>
        <xdr:cNvCxnSpPr/>
      </xdr:nvCxnSpPr>
      <xdr:spPr>
        <a:xfrm flipV="1">
          <a:off x="7861300" y="10155624"/>
          <a:ext cx="889000" cy="7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60456</xdr:rowOff>
    </xdr:from>
    <xdr:to>
      <xdr:col>46</xdr:col>
      <xdr:colOff>38100</xdr:colOff>
      <xdr:row>58</xdr:row>
      <xdr:rowOff>162056</xdr:rowOff>
    </xdr:to>
    <xdr:sp macro="" textlink="">
      <xdr:nvSpPr>
        <xdr:cNvPr id="361" name="フローチャート: 判断 360">
          <a:extLst>
            <a:ext uri="{FF2B5EF4-FFF2-40B4-BE49-F238E27FC236}">
              <a16:creationId xmlns:a16="http://schemas.microsoft.com/office/drawing/2014/main" id="{00000000-0008-0000-0700-000069010000}"/>
            </a:ext>
          </a:extLst>
        </xdr:cNvPr>
        <xdr:cNvSpPr/>
      </xdr:nvSpPr>
      <xdr:spPr>
        <a:xfrm>
          <a:off x="8699500" y="10004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7133</xdr:rowOff>
    </xdr:from>
    <xdr:ext cx="534377"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483111" y="9779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59</xdr:row>
      <xdr:rowOff>40129</xdr:rowOff>
    </xdr:from>
    <xdr:to>
      <xdr:col>41</xdr:col>
      <xdr:colOff>50800</xdr:colOff>
      <xdr:row>59</xdr:row>
      <xdr:rowOff>47346</xdr:rowOff>
    </xdr:to>
    <xdr:cxnSp macro="">
      <xdr:nvCxnSpPr>
        <xdr:cNvPr id="363" name="直線コネクタ 362">
          <a:extLst>
            <a:ext uri="{FF2B5EF4-FFF2-40B4-BE49-F238E27FC236}">
              <a16:creationId xmlns:a16="http://schemas.microsoft.com/office/drawing/2014/main" id="{00000000-0008-0000-0700-00006B010000}"/>
            </a:ext>
          </a:extLst>
        </xdr:cNvPr>
        <xdr:cNvCxnSpPr/>
      </xdr:nvCxnSpPr>
      <xdr:spPr>
        <a:xfrm>
          <a:off x="6972300" y="10155679"/>
          <a:ext cx="889000" cy="72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65430</xdr:rowOff>
    </xdr:from>
    <xdr:to>
      <xdr:col>41</xdr:col>
      <xdr:colOff>101600</xdr:colOff>
      <xdr:row>58</xdr:row>
      <xdr:rowOff>167030</xdr:rowOff>
    </xdr:to>
    <xdr:sp macro="" textlink="">
      <xdr:nvSpPr>
        <xdr:cNvPr id="364" name="フローチャート: 判断 363">
          <a:extLst>
            <a:ext uri="{FF2B5EF4-FFF2-40B4-BE49-F238E27FC236}">
              <a16:creationId xmlns:a16="http://schemas.microsoft.com/office/drawing/2014/main" id="{00000000-0008-0000-0700-00006C010000}"/>
            </a:ext>
          </a:extLst>
        </xdr:cNvPr>
        <xdr:cNvSpPr/>
      </xdr:nvSpPr>
      <xdr:spPr>
        <a:xfrm>
          <a:off x="7810500" y="10009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12107</xdr:rowOff>
    </xdr:from>
    <xdr:ext cx="534377"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94111" y="97847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81106</xdr:rowOff>
    </xdr:from>
    <xdr:to>
      <xdr:col>36</xdr:col>
      <xdr:colOff>165100</xdr:colOff>
      <xdr:row>59</xdr:row>
      <xdr:rowOff>11256</xdr:rowOff>
    </xdr:to>
    <xdr:sp macro="" textlink="">
      <xdr:nvSpPr>
        <xdr:cNvPr id="366" name="フローチャート: 判断 365">
          <a:extLst>
            <a:ext uri="{FF2B5EF4-FFF2-40B4-BE49-F238E27FC236}">
              <a16:creationId xmlns:a16="http://schemas.microsoft.com/office/drawing/2014/main" id="{00000000-0008-0000-0700-00006E010000}"/>
            </a:ext>
          </a:extLst>
        </xdr:cNvPr>
        <xdr:cNvSpPr/>
      </xdr:nvSpPr>
      <xdr:spPr>
        <a:xfrm>
          <a:off x="6921500" y="100252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27783</xdr:rowOff>
    </xdr:from>
    <xdr:ext cx="534377" cy="2590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705111" y="98004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154388</xdr:rowOff>
    </xdr:from>
    <xdr:to>
      <xdr:col>55</xdr:col>
      <xdr:colOff>50800</xdr:colOff>
      <xdr:row>59</xdr:row>
      <xdr:rowOff>84538</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10426700" y="10098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69315</xdr:rowOff>
    </xdr:from>
    <xdr:ext cx="469744" cy="259045"/>
    <xdr:sp macro="" textlink="">
      <xdr:nvSpPr>
        <xdr:cNvPr id="374" name="農林水産業費該当値テキスト">
          <a:extLst>
            <a:ext uri="{FF2B5EF4-FFF2-40B4-BE49-F238E27FC236}">
              <a16:creationId xmlns:a16="http://schemas.microsoft.com/office/drawing/2014/main" id="{00000000-0008-0000-0700-000076010000}"/>
            </a:ext>
          </a:extLst>
        </xdr:cNvPr>
        <xdr:cNvSpPr txBox="1"/>
      </xdr:nvSpPr>
      <xdr:spPr>
        <a:xfrm>
          <a:off x="10528300" y="100134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165415</xdr:rowOff>
    </xdr:from>
    <xdr:to>
      <xdr:col>50</xdr:col>
      <xdr:colOff>165100</xdr:colOff>
      <xdr:row>59</xdr:row>
      <xdr:rowOff>95565</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9588500" y="101095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59</xdr:row>
      <xdr:rowOff>86692</xdr:rowOff>
    </xdr:from>
    <xdr:ext cx="469744"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9404428" y="102022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160724</xdr:rowOff>
    </xdr:from>
    <xdr:to>
      <xdr:col>46</xdr:col>
      <xdr:colOff>38100</xdr:colOff>
      <xdr:row>59</xdr:row>
      <xdr:rowOff>90874</xdr:rowOff>
    </xdr:to>
    <xdr:sp macro="" textlink="">
      <xdr:nvSpPr>
        <xdr:cNvPr id="377" name="楕円 376">
          <a:extLst>
            <a:ext uri="{FF2B5EF4-FFF2-40B4-BE49-F238E27FC236}">
              <a16:creationId xmlns:a16="http://schemas.microsoft.com/office/drawing/2014/main" id="{00000000-0008-0000-0700-000079010000}"/>
            </a:ext>
          </a:extLst>
        </xdr:cNvPr>
        <xdr:cNvSpPr/>
      </xdr:nvSpPr>
      <xdr:spPr>
        <a:xfrm>
          <a:off x="8699500" y="10104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59</xdr:row>
      <xdr:rowOff>82001</xdr:rowOff>
    </xdr:from>
    <xdr:ext cx="469744" cy="259045"/>
    <xdr:sp macro="" textlink="">
      <xdr:nvSpPr>
        <xdr:cNvPr id="378" name="テキスト ボックス 377">
          <a:extLst>
            <a:ext uri="{FF2B5EF4-FFF2-40B4-BE49-F238E27FC236}">
              <a16:creationId xmlns:a16="http://schemas.microsoft.com/office/drawing/2014/main" id="{00000000-0008-0000-0700-00007A010000}"/>
            </a:ext>
          </a:extLst>
        </xdr:cNvPr>
        <xdr:cNvSpPr txBox="1"/>
      </xdr:nvSpPr>
      <xdr:spPr>
        <a:xfrm>
          <a:off x="8515428" y="10197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167996</xdr:rowOff>
    </xdr:from>
    <xdr:to>
      <xdr:col>41</xdr:col>
      <xdr:colOff>101600</xdr:colOff>
      <xdr:row>59</xdr:row>
      <xdr:rowOff>98146</xdr:rowOff>
    </xdr:to>
    <xdr:sp macro="" textlink="">
      <xdr:nvSpPr>
        <xdr:cNvPr id="379" name="楕円 378">
          <a:extLst>
            <a:ext uri="{FF2B5EF4-FFF2-40B4-BE49-F238E27FC236}">
              <a16:creationId xmlns:a16="http://schemas.microsoft.com/office/drawing/2014/main" id="{00000000-0008-0000-0700-00007B010000}"/>
            </a:ext>
          </a:extLst>
        </xdr:cNvPr>
        <xdr:cNvSpPr/>
      </xdr:nvSpPr>
      <xdr:spPr>
        <a:xfrm>
          <a:off x="7810500" y="10112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59</xdr:row>
      <xdr:rowOff>89273</xdr:rowOff>
    </xdr:from>
    <xdr:ext cx="469744" cy="259045"/>
    <xdr:sp macro="" textlink="">
      <xdr:nvSpPr>
        <xdr:cNvPr id="380" name="テキスト ボックス 379">
          <a:extLst>
            <a:ext uri="{FF2B5EF4-FFF2-40B4-BE49-F238E27FC236}">
              <a16:creationId xmlns:a16="http://schemas.microsoft.com/office/drawing/2014/main" id="{00000000-0008-0000-0700-00007C010000}"/>
            </a:ext>
          </a:extLst>
        </xdr:cNvPr>
        <xdr:cNvSpPr txBox="1"/>
      </xdr:nvSpPr>
      <xdr:spPr>
        <a:xfrm>
          <a:off x="7626428" y="102048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160779</xdr:rowOff>
    </xdr:from>
    <xdr:to>
      <xdr:col>36</xdr:col>
      <xdr:colOff>165100</xdr:colOff>
      <xdr:row>59</xdr:row>
      <xdr:rowOff>90929</xdr:rowOff>
    </xdr:to>
    <xdr:sp macro="" textlink="">
      <xdr:nvSpPr>
        <xdr:cNvPr id="381" name="楕円 380">
          <a:extLst>
            <a:ext uri="{FF2B5EF4-FFF2-40B4-BE49-F238E27FC236}">
              <a16:creationId xmlns:a16="http://schemas.microsoft.com/office/drawing/2014/main" id="{00000000-0008-0000-0700-00007D010000}"/>
            </a:ext>
          </a:extLst>
        </xdr:cNvPr>
        <xdr:cNvSpPr/>
      </xdr:nvSpPr>
      <xdr:spPr>
        <a:xfrm>
          <a:off x="6921500" y="10104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59</xdr:row>
      <xdr:rowOff>82056</xdr:rowOff>
    </xdr:from>
    <xdr:ext cx="469744" cy="259045"/>
    <xdr:sp macro="" textlink="">
      <xdr:nvSpPr>
        <xdr:cNvPr id="382" name="テキスト ボックス 381">
          <a:extLst>
            <a:ext uri="{FF2B5EF4-FFF2-40B4-BE49-F238E27FC236}">
              <a16:creationId xmlns:a16="http://schemas.microsoft.com/office/drawing/2014/main" id="{00000000-0008-0000-0700-00007E010000}"/>
            </a:ext>
          </a:extLst>
        </xdr:cNvPr>
        <xdr:cNvSpPr txBox="1"/>
      </xdr:nvSpPr>
      <xdr:spPr>
        <a:xfrm>
          <a:off x="6737428" y="101976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85" name="正方形/長方形 384">
          <a:extLst>
            <a:ext uri="{FF2B5EF4-FFF2-40B4-BE49-F238E27FC236}">
              <a16:creationId xmlns:a16="http://schemas.microsoft.com/office/drawing/2014/main" id="{00000000-0008-0000-0700-000081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6" name="正方形/長方形 385">
          <a:extLst>
            <a:ext uri="{FF2B5EF4-FFF2-40B4-BE49-F238E27FC236}">
              <a16:creationId xmlns:a16="http://schemas.microsoft.com/office/drawing/2014/main" id="{00000000-0008-0000-0700-000082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7" name="正方形/長方形 386">
          <a:extLst>
            <a:ext uri="{FF2B5EF4-FFF2-40B4-BE49-F238E27FC236}">
              <a16:creationId xmlns:a16="http://schemas.microsoft.com/office/drawing/2014/main" id="{00000000-0008-0000-0700-000083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8" name="正方形/長方形 387">
          <a:extLst>
            <a:ext uri="{FF2B5EF4-FFF2-40B4-BE49-F238E27FC236}">
              <a16:creationId xmlns:a16="http://schemas.microsoft.com/office/drawing/2014/main" id="{00000000-0008-0000-0700-000084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9" name="正方形/長方形 388">
          <a:extLst>
            <a:ext uri="{FF2B5EF4-FFF2-40B4-BE49-F238E27FC236}">
              <a16:creationId xmlns:a16="http://schemas.microsoft.com/office/drawing/2014/main" id="{00000000-0008-0000-0700-000085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90" name="正方形/長方形 389">
          <a:extLst>
            <a:ext uri="{FF2B5EF4-FFF2-40B4-BE49-F238E27FC236}">
              <a16:creationId xmlns:a16="http://schemas.microsoft.com/office/drawing/2014/main" id="{00000000-0008-0000-0700-000086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75</xdr:row>
      <xdr:rowOff>54627</xdr:rowOff>
    </xdr:from>
    <xdr:ext cx="53129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72</xdr:row>
      <xdr:rowOff>111777</xdr:rowOff>
    </xdr:from>
    <xdr:ext cx="53129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72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168927</xdr:rowOff>
    </xdr:from>
    <xdr:ext cx="531299" cy="259045"/>
    <xdr:sp macro="" textlink="">
      <xdr:nvSpPr>
        <xdr:cNvPr id="400" name="テキスト ボックス 399">
          <a:extLst>
            <a:ext uri="{FF2B5EF4-FFF2-40B4-BE49-F238E27FC236}">
              <a16:creationId xmlns:a16="http://schemas.microsoft.com/office/drawing/2014/main" id="{00000000-0008-0000-0700-000090010000}"/>
            </a:ext>
          </a:extLst>
        </xdr:cNvPr>
        <xdr:cNvSpPr txBox="1"/>
      </xdr:nvSpPr>
      <xdr:spPr>
        <a:xfrm>
          <a:off x="6072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402" name="テキスト ボックス 401">
          <a:extLst>
            <a:ext uri="{FF2B5EF4-FFF2-40B4-BE49-F238E27FC236}">
              <a16:creationId xmlns:a16="http://schemas.microsoft.com/office/drawing/2014/main" id="{00000000-0008-0000-0700-000092010000}"/>
            </a:ext>
          </a:extLst>
        </xdr:cNvPr>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403" name="商工費グラフ枠">
          <a:extLst>
            <a:ext uri="{FF2B5EF4-FFF2-40B4-BE49-F238E27FC236}">
              <a16:creationId xmlns:a16="http://schemas.microsoft.com/office/drawing/2014/main" id="{00000000-0008-0000-0700-000093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141300</xdr:rowOff>
    </xdr:from>
    <xdr:to>
      <xdr:col>54</xdr:col>
      <xdr:colOff>189865</xdr:colOff>
      <xdr:row>78</xdr:row>
      <xdr:rowOff>98667</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10475595" y="12142800"/>
          <a:ext cx="1270" cy="13289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102494</xdr:rowOff>
    </xdr:from>
    <xdr:ext cx="469744" cy="259045"/>
    <xdr:sp macro="" textlink="">
      <xdr:nvSpPr>
        <xdr:cNvPr id="405" name="商工費最小値テキスト">
          <a:extLst>
            <a:ext uri="{FF2B5EF4-FFF2-40B4-BE49-F238E27FC236}">
              <a16:creationId xmlns:a16="http://schemas.microsoft.com/office/drawing/2014/main" id="{00000000-0008-0000-0700-000095010000}"/>
            </a:ext>
          </a:extLst>
        </xdr:cNvPr>
        <xdr:cNvSpPr txBox="1"/>
      </xdr:nvSpPr>
      <xdr:spPr>
        <a:xfrm>
          <a:off x="10528300" y="134755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98667</xdr:rowOff>
    </xdr:from>
    <xdr:to>
      <xdr:col>55</xdr:col>
      <xdr:colOff>88900</xdr:colOff>
      <xdr:row>78</xdr:row>
      <xdr:rowOff>98667</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10388600" y="13471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87977</xdr:rowOff>
    </xdr:from>
    <xdr:ext cx="534377" cy="259045"/>
    <xdr:sp macro="" textlink="">
      <xdr:nvSpPr>
        <xdr:cNvPr id="407" name="商工費最大値テキスト">
          <a:extLst>
            <a:ext uri="{FF2B5EF4-FFF2-40B4-BE49-F238E27FC236}">
              <a16:creationId xmlns:a16="http://schemas.microsoft.com/office/drawing/2014/main" id="{00000000-0008-0000-0700-000097010000}"/>
            </a:ext>
          </a:extLst>
        </xdr:cNvPr>
        <xdr:cNvSpPr txBox="1"/>
      </xdr:nvSpPr>
      <xdr:spPr>
        <a:xfrm>
          <a:off x="10528300" y="119180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59,930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141300</xdr:rowOff>
    </xdr:from>
    <xdr:to>
      <xdr:col>55</xdr:col>
      <xdr:colOff>88900</xdr:colOff>
      <xdr:row>70</xdr:row>
      <xdr:rowOff>141300</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a:off x="10388600" y="1214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113412</xdr:rowOff>
    </xdr:from>
    <xdr:to>
      <xdr:col>55</xdr:col>
      <xdr:colOff>0</xdr:colOff>
      <xdr:row>77</xdr:row>
      <xdr:rowOff>137551</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9639300" y="13315062"/>
          <a:ext cx="838200" cy="24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75</xdr:row>
      <xdr:rowOff>143713</xdr:rowOff>
    </xdr:from>
    <xdr:ext cx="534377" cy="259045"/>
    <xdr:sp macro="" textlink="">
      <xdr:nvSpPr>
        <xdr:cNvPr id="410" name="商工費平均値テキスト">
          <a:extLst>
            <a:ext uri="{FF2B5EF4-FFF2-40B4-BE49-F238E27FC236}">
              <a16:creationId xmlns:a16="http://schemas.microsoft.com/office/drawing/2014/main" id="{00000000-0008-0000-0700-00009A010000}"/>
            </a:ext>
          </a:extLst>
        </xdr:cNvPr>
        <xdr:cNvSpPr txBox="1"/>
      </xdr:nvSpPr>
      <xdr:spPr>
        <a:xfrm>
          <a:off x="10528300" y="130024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120836</xdr:rowOff>
    </xdr:from>
    <xdr:to>
      <xdr:col>55</xdr:col>
      <xdr:colOff>50800</xdr:colOff>
      <xdr:row>77</xdr:row>
      <xdr:rowOff>50986</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10426700" y="13151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30612</xdr:rowOff>
    </xdr:from>
    <xdr:to>
      <xdr:col>50</xdr:col>
      <xdr:colOff>114300</xdr:colOff>
      <xdr:row>77</xdr:row>
      <xdr:rowOff>113412</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a:off x="8750300" y="13232262"/>
          <a:ext cx="889000" cy="82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76</xdr:row>
      <xdr:rowOff>90866</xdr:rowOff>
    </xdr:from>
    <xdr:to>
      <xdr:col>50</xdr:col>
      <xdr:colOff>165100</xdr:colOff>
      <xdr:row>77</xdr:row>
      <xdr:rowOff>21016</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9588500" y="13121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37543</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9372111" y="12896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30612</xdr:rowOff>
    </xdr:from>
    <xdr:to>
      <xdr:col>45</xdr:col>
      <xdr:colOff>177800</xdr:colOff>
      <xdr:row>77</xdr:row>
      <xdr:rowOff>52786</xdr:rowOff>
    </xdr:to>
    <xdr:cxnSp macro="">
      <xdr:nvCxnSpPr>
        <xdr:cNvPr id="415" name="直線コネクタ 414">
          <a:extLst>
            <a:ext uri="{FF2B5EF4-FFF2-40B4-BE49-F238E27FC236}">
              <a16:creationId xmlns:a16="http://schemas.microsoft.com/office/drawing/2014/main" id="{00000000-0008-0000-0700-00009F010000}"/>
            </a:ext>
          </a:extLst>
        </xdr:cNvPr>
        <xdr:cNvCxnSpPr/>
      </xdr:nvCxnSpPr>
      <xdr:spPr>
        <a:xfrm flipV="1">
          <a:off x="7861300" y="13232262"/>
          <a:ext cx="889000" cy="2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38722</xdr:rowOff>
    </xdr:from>
    <xdr:to>
      <xdr:col>46</xdr:col>
      <xdr:colOff>38100</xdr:colOff>
      <xdr:row>76</xdr:row>
      <xdr:rowOff>140322</xdr:rowOff>
    </xdr:to>
    <xdr:sp macro="" textlink="">
      <xdr:nvSpPr>
        <xdr:cNvPr id="416" name="フローチャート: 判断 415">
          <a:extLst>
            <a:ext uri="{FF2B5EF4-FFF2-40B4-BE49-F238E27FC236}">
              <a16:creationId xmlns:a16="http://schemas.microsoft.com/office/drawing/2014/main" id="{00000000-0008-0000-0700-0000A0010000}"/>
            </a:ext>
          </a:extLst>
        </xdr:cNvPr>
        <xdr:cNvSpPr/>
      </xdr:nvSpPr>
      <xdr:spPr>
        <a:xfrm>
          <a:off x="8699500" y="13068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74</xdr:row>
      <xdr:rowOff>156849</xdr:rowOff>
    </xdr:from>
    <xdr:ext cx="534377"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483111" y="12844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74</xdr:row>
      <xdr:rowOff>54775</xdr:rowOff>
    </xdr:from>
    <xdr:to>
      <xdr:col>41</xdr:col>
      <xdr:colOff>50800</xdr:colOff>
      <xdr:row>77</xdr:row>
      <xdr:rowOff>52786</xdr:rowOff>
    </xdr:to>
    <xdr:cxnSp macro="">
      <xdr:nvCxnSpPr>
        <xdr:cNvPr id="418" name="直線コネクタ 417">
          <a:extLst>
            <a:ext uri="{FF2B5EF4-FFF2-40B4-BE49-F238E27FC236}">
              <a16:creationId xmlns:a16="http://schemas.microsoft.com/office/drawing/2014/main" id="{00000000-0008-0000-0700-0000A2010000}"/>
            </a:ext>
          </a:extLst>
        </xdr:cNvPr>
        <xdr:cNvCxnSpPr/>
      </xdr:nvCxnSpPr>
      <xdr:spPr>
        <a:xfrm>
          <a:off x="6972300" y="12742075"/>
          <a:ext cx="889000" cy="512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76</xdr:row>
      <xdr:rowOff>51090</xdr:rowOff>
    </xdr:from>
    <xdr:to>
      <xdr:col>41</xdr:col>
      <xdr:colOff>101600</xdr:colOff>
      <xdr:row>76</xdr:row>
      <xdr:rowOff>152690</xdr:rowOff>
    </xdr:to>
    <xdr:sp macro="" textlink="">
      <xdr:nvSpPr>
        <xdr:cNvPr id="419" name="フローチャート: 判断 418">
          <a:extLst>
            <a:ext uri="{FF2B5EF4-FFF2-40B4-BE49-F238E27FC236}">
              <a16:creationId xmlns:a16="http://schemas.microsoft.com/office/drawing/2014/main" id="{00000000-0008-0000-0700-0000A3010000}"/>
            </a:ext>
          </a:extLst>
        </xdr:cNvPr>
        <xdr:cNvSpPr/>
      </xdr:nvSpPr>
      <xdr:spPr>
        <a:xfrm>
          <a:off x="7810500" y="1308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74</xdr:row>
      <xdr:rowOff>169217</xdr:rowOff>
    </xdr:from>
    <xdr:ext cx="534377"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594111" y="12856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1095</xdr:rowOff>
    </xdr:from>
    <xdr:to>
      <xdr:col>36</xdr:col>
      <xdr:colOff>165100</xdr:colOff>
      <xdr:row>76</xdr:row>
      <xdr:rowOff>102695</xdr:rowOff>
    </xdr:to>
    <xdr:sp macro="" textlink="">
      <xdr:nvSpPr>
        <xdr:cNvPr id="421" name="フローチャート: 判断 420">
          <a:extLst>
            <a:ext uri="{FF2B5EF4-FFF2-40B4-BE49-F238E27FC236}">
              <a16:creationId xmlns:a16="http://schemas.microsoft.com/office/drawing/2014/main" id="{00000000-0008-0000-0700-0000A5010000}"/>
            </a:ext>
          </a:extLst>
        </xdr:cNvPr>
        <xdr:cNvSpPr/>
      </xdr:nvSpPr>
      <xdr:spPr>
        <a:xfrm>
          <a:off x="6921500" y="1303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93822</xdr:rowOff>
    </xdr:from>
    <xdr:ext cx="534377"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6705111" y="131240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86751</xdr:rowOff>
    </xdr:from>
    <xdr:to>
      <xdr:col>55</xdr:col>
      <xdr:colOff>50800</xdr:colOff>
      <xdr:row>78</xdr:row>
      <xdr:rowOff>16901</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10426700" y="13288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65178</xdr:rowOff>
    </xdr:from>
    <xdr:ext cx="469744" cy="259045"/>
    <xdr:sp macro="" textlink="">
      <xdr:nvSpPr>
        <xdr:cNvPr id="429" name="商工費該当値テキスト">
          <a:extLst>
            <a:ext uri="{FF2B5EF4-FFF2-40B4-BE49-F238E27FC236}">
              <a16:creationId xmlns:a16="http://schemas.microsoft.com/office/drawing/2014/main" id="{00000000-0008-0000-0700-0000AD010000}"/>
            </a:ext>
          </a:extLst>
        </xdr:cNvPr>
        <xdr:cNvSpPr txBox="1"/>
      </xdr:nvSpPr>
      <xdr:spPr>
        <a:xfrm>
          <a:off x="10528300" y="13266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62612</xdr:rowOff>
    </xdr:from>
    <xdr:to>
      <xdr:col>50</xdr:col>
      <xdr:colOff>165100</xdr:colOff>
      <xdr:row>77</xdr:row>
      <xdr:rowOff>164212</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9588500" y="132642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77</xdr:row>
      <xdr:rowOff>155339</xdr:rowOff>
    </xdr:from>
    <xdr:ext cx="469744"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9404428" y="133569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76</xdr:row>
      <xdr:rowOff>151262</xdr:rowOff>
    </xdr:from>
    <xdr:to>
      <xdr:col>46</xdr:col>
      <xdr:colOff>38100</xdr:colOff>
      <xdr:row>77</xdr:row>
      <xdr:rowOff>81412</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8699500" y="131814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72539</xdr:rowOff>
    </xdr:from>
    <xdr:ext cx="534377"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8483111" y="132741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1986</xdr:rowOff>
    </xdr:from>
    <xdr:to>
      <xdr:col>41</xdr:col>
      <xdr:colOff>101600</xdr:colOff>
      <xdr:row>77</xdr:row>
      <xdr:rowOff>103586</xdr:rowOff>
    </xdr:to>
    <xdr:sp macro="" textlink="">
      <xdr:nvSpPr>
        <xdr:cNvPr id="434" name="楕円 433">
          <a:extLst>
            <a:ext uri="{FF2B5EF4-FFF2-40B4-BE49-F238E27FC236}">
              <a16:creationId xmlns:a16="http://schemas.microsoft.com/office/drawing/2014/main" id="{00000000-0008-0000-0700-0000B2010000}"/>
            </a:ext>
          </a:extLst>
        </xdr:cNvPr>
        <xdr:cNvSpPr/>
      </xdr:nvSpPr>
      <xdr:spPr>
        <a:xfrm>
          <a:off x="7810500" y="13203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94713</xdr:rowOff>
    </xdr:from>
    <xdr:ext cx="534377" cy="259045"/>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7594111" y="13296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74</xdr:row>
      <xdr:rowOff>3975</xdr:rowOff>
    </xdr:from>
    <xdr:to>
      <xdr:col>36</xdr:col>
      <xdr:colOff>165100</xdr:colOff>
      <xdr:row>74</xdr:row>
      <xdr:rowOff>105575</xdr:rowOff>
    </xdr:to>
    <xdr:sp macro="" textlink="">
      <xdr:nvSpPr>
        <xdr:cNvPr id="436" name="楕円 435">
          <a:extLst>
            <a:ext uri="{FF2B5EF4-FFF2-40B4-BE49-F238E27FC236}">
              <a16:creationId xmlns:a16="http://schemas.microsoft.com/office/drawing/2014/main" id="{00000000-0008-0000-0700-0000B4010000}"/>
            </a:ext>
          </a:extLst>
        </xdr:cNvPr>
        <xdr:cNvSpPr/>
      </xdr:nvSpPr>
      <xdr:spPr>
        <a:xfrm>
          <a:off x="6921500" y="12691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72</xdr:row>
      <xdr:rowOff>122102</xdr:rowOff>
    </xdr:from>
    <xdr:ext cx="534377" cy="259045"/>
    <xdr:sp macro="" textlink="">
      <xdr:nvSpPr>
        <xdr:cNvPr id="437" name="テキスト ボックス 436">
          <a:extLst>
            <a:ext uri="{FF2B5EF4-FFF2-40B4-BE49-F238E27FC236}">
              <a16:creationId xmlns:a16="http://schemas.microsoft.com/office/drawing/2014/main" id="{00000000-0008-0000-0700-0000B5010000}"/>
            </a:ext>
          </a:extLst>
        </xdr:cNvPr>
        <xdr:cNvSpPr txBox="1"/>
      </xdr:nvSpPr>
      <xdr:spPr>
        <a:xfrm>
          <a:off x="6705111" y="12466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42" name="正方形/長方形 441">
          <a:extLst>
            <a:ext uri="{FF2B5EF4-FFF2-40B4-BE49-F238E27FC236}">
              <a16:creationId xmlns:a16="http://schemas.microsoft.com/office/drawing/2014/main" id="{00000000-0008-0000-0700-0000BA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43" name="正方形/長方形 442">
          <a:extLst>
            <a:ext uri="{FF2B5EF4-FFF2-40B4-BE49-F238E27FC236}">
              <a16:creationId xmlns:a16="http://schemas.microsoft.com/office/drawing/2014/main" id="{00000000-0008-0000-0700-0000BB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4" name="正方形/長方形 443">
          <a:extLst>
            <a:ext uri="{FF2B5EF4-FFF2-40B4-BE49-F238E27FC236}">
              <a16:creationId xmlns:a16="http://schemas.microsoft.com/office/drawing/2014/main" id="{00000000-0008-0000-0700-0000BC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5" name="正方形/長方形 444">
          <a:extLst>
            <a:ext uri="{FF2B5EF4-FFF2-40B4-BE49-F238E27FC236}">
              <a16:creationId xmlns:a16="http://schemas.microsoft.com/office/drawing/2014/main" id="{00000000-0008-0000-0700-0000BD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7" name="テキスト ボックス 456">
          <a:extLst>
            <a:ext uri="{FF2B5EF4-FFF2-40B4-BE49-F238E27FC236}">
              <a16:creationId xmlns:a16="http://schemas.microsoft.com/office/drawing/2014/main" id="{00000000-0008-0000-0700-0000C9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9" name="テキスト ボックス 458">
          <a:extLst>
            <a:ext uri="{FF2B5EF4-FFF2-40B4-BE49-F238E27FC236}">
              <a16:creationId xmlns:a16="http://schemas.microsoft.com/office/drawing/2014/main" id="{00000000-0008-0000-0700-0000CB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60" name="土木費グラフ枠">
          <a:extLst>
            <a:ext uri="{FF2B5EF4-FFF2-40B4-BE49-F238E27FC236}">
              <a16:creationId xmlns:a16="http://schemas.microsoft.com/office/drawing/2014/main" id="{00000000-0008-0000-0700-0000CC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15811</xdr:rowOff>
    </xdr:from>
    <xdr:to>
      <xdr:col>54</xdr:col>
      <xdr:colOff>189865</xdr:colOff>
      <xdr:row>97</xdr:row>
      <xdr:rowOff>150952</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10475595" y="15446311"/>
          <a:ext cx="1270" cy="13352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154779</xdr:rowOff>
    </xdr:from>
    <xdr:ext cx="534377" cy="259045"/>
    <xdr:sp macro="" textlink="">
      <xdr:nvSpPr>
        <xdr:cNvPr id="462" name="土木費最小値テキスト">
          <a:extLst>
            <a:ext uri="{FF2B5EF4-FFF2-40B4-BE49-F238E27FC236}">
              <a16:creationId xmlns:a16="http://schemas.microsoft.com/office/drawing/2014/main" id="{00000000-0008-0000-0700-0000CE010000}"/>
            </a:ext>
          </a:extLst>
        </xdr:cNvPr>
        <xdr:cNvSpPr txBox="1"/>
      </xdr:nvSpPr>
      <xdr:spPr>
        <a:xfrm>
          <a:off x="10528300" y="16785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18,614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150952</xdr:rowOff>
    </xdr:from>
    <xdr:to>
      <xdr:col>55</xdr:col>
      <xdr:colOff>88900</xdr:colOff>
      <xdr:row>97</xdr:row>
      <xdr:rowOff>150952</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10388600" y="167816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133938</xdr:rowOff>
    </xdr:from>
    <xdr:ext cx="599010" cy="259045"/>
    <xdr:sp macro="" textlink="">
      <xdr:nvSpPr>
        <xdr:cNvPr id="464" name="土木費最大値テキスト">
          <a:extLst>
            <a:ext uri="{FF2B5EF4-FFF2-40B4-BE49-F238E27FC236}">
              <a16:creationId xmlns:a16="http://schemas.microsoft.com/office/drawing/2014/main" id="{00000000-0008-0000-0700-0000D0010000}"/>
            </a:ext>
          </a:extLst>
        </xdr:cNvPr>
        <xdr:cNvSpPr txBox="1"/>
      </xdr:nvSpPr>
      <xdr:spPr>
        <a:xfrm>
          <a:off x="10528300" y="15221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123,755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15811</xdr:rowOff>
    </xdr:from>
    <xdr:to>
      <xdr:col>55</xdr:col>
      <xdr:colOff>88900</xdr:colOff>
      <xdr:row>90</xdr:row>
      <xdr:rowOff>15811</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10388600" y="154463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78727</xdr:rowOff>
    </xdr:from>
    <xdr:to>
      <xdr:col>55</xdr:col>
      <xdr:colOff>0</xdr:colOff>
      <xdr:row>96</xdr:row>
      <xdr:rowOff>148603</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9639300" y="16537927"/>
          <a:ext cx="838200" cy="69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104512</xdr:rowOff>
    </xdr:from>
    <xdr:ext cx="534377" cy="259045"/>
    <xdr:sp macro="" textlink="">
      <xdr:nvSpPr>
        <xdr:cNvPr id="467" name="土木費平均値テキスト">
          <a:extLst>
            <a:ext uri="{FF2B5EF4-FFF2-40B4-BE49-F238E27FC236}">
              <a16:creationId xmlns:a16="http://schemas.microsoft.com/office/drawing/2014/main" id="{00000000-0008-0000-0700-0000D3010000}"/>
            </a:ext>
          </a:extLst>
        </xdr:cNvPr>
        <xdr:cNvSpPr txBox="1"/>
      </xdr:nvSpPr>
      <xdr:spPr>
        <a:xfrm>
          <a:off x="10528300" y="162208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47,072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81635</xdr:rowOff>
    </xdr:from>
    <xdr:to>
      <xdr:col>55</xdr:col>
      <xdr:colOff>50800</xdr:colOff>
      <xdr:row>96</xdr:row>
      <xdr:rowOff>11785</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10426700" y="16369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148603</xdr:rowOff>
    </xdr:from>
    <xdr:to>
      <xdr:col>50</xdr:col>
      <xdr:colOff>114300</xdr:colOff>
      <xdr:row>97</xdr:row>
      <xdr:rowOff>902</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8750300" y="16607803"/>
          <a:ext cx="889000" cy="23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112637</xdr:rowOff>
    </xdr:from>
    <xdr:to>
      <xdr:col>50</xdr:col>
      <xdr:colOff>165100</xdr:colOff>
      <xdr:row>96</xdr:row>
      <xdr:rowOff>42787</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9588500" y="16400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59314</xdr:rowOff>
    </xdr:from>
    <xdr:ext cx="534377"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9372111" y="16175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154623</xdr:rowOff>
    </xdr:from>
    <xdr:to>
      <xdr:col>45</xdr:col>
      <xdr:colOff>177800</xdr:colOff>
      <xdr:row>97</xdr:row>
      <xdr:rowOff>902</xdr:rowOff>
    </xdr:to>
    <xdr:cxnSp macro="">
      <xdr:nvCxnSpPr>
        <xdr:cNvPr id="472" name="直線コネクタ 471">
          <a:extLst>
            <a:ext uri="{FF2B5EF4-FFF2-40B4-BE49-F238E27FC236}">
              <a16:creationId xmlns:a16="http://schemas.microsoft.com/office/drawing/2014/main" id="{00000000-0008-0000-0700-0000D8010000}"/>
            </a:ext>
          </a:extLst>
        </xdr:cNvPr>
        <xdr:cNvCxnSpPr/>
      </xdr:nvCxnSpPr>
      <xdr:spPr>
        <a:xfrm>
          <a:off x="7861300" y="16613823"/>
          <a:ext cx="889000" cy="17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100037</xdr:rowOff>
    </xdr:from>
    <xdr:to>
      <xdr:col>46</xdr:col>
      <xdr:colOff>38100</xdr:colOff>
      <xdr:row>96</xdr:row>
      <xdr:rowOff>30187</xdr:rowOff>
    </xdr:to>
    <xdr:sp macro="" textlink="">
      <xdr:nvSpPr>
        <xdr:cNvPr id="473" name="フローチャート: 判断 472">
          <a:extLst>
            <a:ext uri="{FF2B5EF4-FFF2-40B4-BE49-F238E27FC236}">
              <a16:creationId xmlns:a16="http://schemas.microsoft.com/office/drawing/2014/main" id="{00000000-0008-0000-0700-0000D9010000}"/>
            </a:ext>
          </a:extLst>
        </xdr:cNvPr>
        <xdr:cNvSpPr/>
      </xdr:nvSpPr>
      <xdr:spPr>
        <a:xfrm>
          <a:off x="8699500" y="16387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46714</xdr:rowOff>
    </xdr:from>
    <xdr:ext cx="534377"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8483111" y="16163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140297</xdr:rowOff>
    </xdr:from>
    <xdr:to>
      <xdr:col>41</xdr:col>
      <xdr:colOff>50800</xdr:colOff>
      <xdr:row>96</xdr:row>
      <xdr:rowOff>154623</xdr:rowOff>
    </xdr:to>
    <xdr:cxnSp macro="">
      <xdr:nvCxnSpPr>
        <xdr:cNvPr id="475" name="直線コネクタ 474">
          <a:extLst>
            <a:ext uri="{FF2B5EF4-FFF2-40B4-BE49-F238E27FC236}">
              <a16:creationId xmlns:a16="http://schemas.microsoft.com/office/drawing/2014/main" id="{00000000-0008-0000-0700-0000DB010000}"/>
            </a:ext>
          </a:extLst>
        </xdr:cNvPr>
        <xdr:cNvCxnSpPr/>
      </xdr:nvCxnSpPr>
      <xdr:spPr>
        <a:xfrm>
          <a:off x="6972300" y="16599497"/>
          <a:ext cx="889000" cy="14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109525</xdr:rowOff>
    </xdr:from>
    <xdr:to>
      <xdr:col>41</xdr:col>
      <xdr:colOff>101600</xdr:colOff>
      <xdr:row>96</xdr:row>
      <xdr:rowOff>39675</xdr:rowOff>
    </xdr:to>
    <xdr:sp macro="" textlink="">
      <xdr:nvSpPr>
        <xdr:cNvPr id="476" name="フローチャート: 判断 475">
          <a:extLst>
            <a:ext uri="{FF2B5EF4-FFF2-40B4-BE49-F238E27FC236}">
              <a16:creationId xmlns:a16="http://schemas.microsoft.com/office/drawing/2014/main" id="{00000000-0008-0000-0700-0000DC010000}"/>
            </a:ext>
          </a:extLst>
        </xdr:cNvPr>
        <xdr:cNvSpPr/>
      </xdr:nvSpPr>
      <xdr:spPr>
        <a:xfrm>
          <a:off x="7810500" y="16397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56202</xdr:rowOff>
    </xdr:from>
    <xdr:ext cx="534377"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594111" y="16172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110426</xdr:rowOff>
    </xdr:from>
    <xdr:to>
      <xdr:col>36</xdr:col>
      <xdr:colOff>165100</xdr:colOff>
      <xdr:row>96</xdr:row>
      <xdr:rowOff>40576</xdr:rowOff>
    </xdr:to>
    <xdr:sp macro="" textlink="">
      <xdr:nvSpPr>
        <xdr:cNvPr id="478" name="フローチャート: 判断 477">
          <a:extLst>
            <a:ext uri="{FF2B5EF4-FFF2-40B4-BE49-F238E27FC236}">
              <a16:creationId xmlns:a16="http://schemas.microsoft.com/office/drawing/2014/main" id="{00000000-0008-0000-0700-0000DE010000}"/>
            </a:ext>
          </a:extLst>
        </xdr:cNvPr>
        <xdr:cNvSpPr/>
      </xdr:nvSpPr>
      <xdr:spPr>
        <a:xfrm>
          <a:off x="6921500" y="16398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57103</xdr:rowOff>
    </xdr:from>
    <xdr:ext cx="534377"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6705111" y="16173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27927</xdr:rowOff>
    </xdr:from>
    <xdr:to>
      <xdr:col>55</xdr:col>
      <xdr:colOff>50800</xdr:colOff>
      <xdr:row>96</xdr:row>
      <xdr:rowOff>129527</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10426700" y="16487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6354</xdr:rowOff>
    </xdr:from>
    <xdr:ext cx="534377" cy="259045"/>
    <xdr:sp macro="" textlink="">
      <xdr:nvSpPr>
        <xdr:cNvPr id="486" name="土木費該当値テキスト">
          <a:extLst>
            <a:ext uri="{FF2B5EF4-FFF2-40B4-BE49-F238E27FC236}">
              <a16:creationId xmlns:a16="http://schemas.microsoft.com/office/drawing/2014/main" id="{00000000-0008-0000-0700-0000E6010000}"/>
            </a:ext>
          </a:extLst>
        </xdr:cNvPr>
        <xdr:cNvSpPr txBox="1"/>
      </xdr:nvSpPr>
      <xdr:spPr>
        <a:xfrm>
          <a:off x="10528300" y="16465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97803</xdr:rowOff>
    </xdr:from>
    <xdr:to>
      <xdr:col>50</xdr:col>
      <xdr:colOff>165100</xdr:colOff>
      <xdr:row>97</xdr:row>
      <xdr:rowOff>27953</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9588500" y="16557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19080</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9372111" y="16649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121552</xdr:rowOff>
    </xdr:from>
    <xdr:to>
      <xdr:col>46</xdr:col>
      <xdr:colOff>38100</xdr:colOff>
      <xdr:row>97</xdr:row>
      <xdr:rowOff>51702</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8699500" y="16580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42829</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8483111" y="16673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96</xdr:row>
      <xdr:rowOff>103823</xdr:rowOff>
    </xdr:from>
    <xdr:to>
      <xdr:col>41</xdr:col>
      <xdr:colOff>101600</xdr:colOff>
      <xdr:row>97</xdr:row>
      <xdr:rowOff>33973</xdr:rowOff>
    </xdr:to>
    <xdr:sp macro="" textlink="">
      <xdr:nvSpPr>
        <xdr:cNvPr id="491" name="楕円 490">
          <a:extLst>
            <a:ext uri="{FF2B5EF4-FFF2-40B4-BE49-F238E27FC236}">
              <a16:creationId xmlns:a16="http://schemas.microsoft.com/office/drawing/2014/main" id="{00000000-0008-0000-0700-0000EB010000}"/>
            </a:ext>
          </a:extLst>
        </xdr:cNvPr>
        <xdr:cNvSpPr/>
      </xdr:nvSpPr>
      <xdr:spPr>
        <a:xfrm>
          <a:off x="7810500" y="16563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25100</xdr:rowOff>
    </xdr:from>
    <xdr:ext cx="534377" cy="259045"/>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7594111" y="166557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89497</xdr:rowOff>
    </xdr:from>
    <xdr:to>
      <xdr:col>36</xdr:col>
      <xdr:colOff>165100</xdr:colOff>
      <xdr:row>97</xdr:row>
      <xdr:rowOff>19647</xdr:rowOff>
    </xdr:to>
    <xdr:sp macro="" textlink="">
      <xdr:nvSpPr>
        <xdr:cNvPr id="493" name="楕円 492">
          <a:extLst>
            <a:ext uri="{FF2B5EF4-FFF2-40B4-BE49-F238E27FC236}">
              <a16:creationId xmlns:a16="http://schemas.microsoft.com/office/drawing/2014/main" id="{00000000-0008-0000-0700-0000ED010000}"/>
            </a:ext>
          </a:extLst>
        </xdr:cNvPr>
        <xdr:cNvSpPr/>
      </xdr:nvSpPr>
      <xdr:spPr>
        <a:xfrm>
          <a:off x="6921500" y="16548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10774</xdr:rowOff>
    </xdr:from>
    <xdr:ext cx="534377" cy="259045"/>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6705111" y="16641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9" name="正方形/長方形 498">
          <a:extLst>
            <a:ext uri="{FF2B5EF4-FFF2-40B4-BE49-F238E27FC236}">
              <a16:creationId xmlns:a16="http://schemas.microsoft.com/office/drawing/2014/main" id="{00000000-0008-0000-0700-0000F3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500" name="正方形/長方形 499">
          <a:extLst>
            <a:ext uri="{FF2B5EF4-FFF2-40B4-BE49-F238E27FC236}">
              <a16:creationId xmlns:a16="http://schemas.microsoft.com/office/drawing/2014/main" id="{00000000-0008-0000-0700-0000F4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501" name="正方形/長方形 500">
          <a:extLst>
            <a:ext uri="{FF2B5EF4-FFF2-40B4-BE49-F238E27FC236}">
              <a16:creationId xmlns:a16="http://schemas.microsoft.com/office/drawing/2014/main" id="{00000000-0008-0000-0700-0000F5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502" name="正方形/長方形 501">
          <a:extLst>
            <a:ext uri="{FF2B5EF4-FFF2-40B4-BE49-F238E27FC236}">
              <a16:creationId xmlns:a16="http://schemas.microsoft.com/office/drawing/2014/main" id="{00000000-0008-0000-0700-0000F6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44450</xdr:rowOff>
    </xdr:from>
    <xdr:to>
      <xdr:col>89</xdr:col>
      <xdr:colOff>177800</xdr:colOff>
      <xdr:row>39</xdr:row>
      <xdr:rowOff>44450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73677</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7" name="テキスト ボックス 516">
          <a:extLst>
            <a:ext uri="{FF2B5EF4-FFF2-40B4-BE49-F238E27FC236}">
              <a16:creationId xmlns:a16="http://schemas.microsoft.com/office/drawing/2014/main" id="{00000000-0008-0000-0700-000005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8" name="消防費グラフ枠">
          <a:extLst>
            <a:ext uri="{FF2B5EF4-FFF2-40B4-BE49-F238E27FC236}">
              <a16:creationId xmlns:a16="http://schemas.microsoft.com/office/drawing/2014/main" id="{00000000-0008-0000-0700-000006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88303</xdr:rowOff>
    </xdr:from>
    <xdr:to>
      <xdr:col>85</xdr:col>
      <xdr:colOff>126364</xdr:colOff>
      <xdr:row>39</xdr:row>
      <xdr:rowOff>10008</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6317595" y="5403253"/>
          <a:ext cx="1269" cy="12933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13835</xdr:rowOff>
    </xdr:from>
    <xdr:ext cx="534377" cy="259045"/>
    <xdr:sp macro="" textlink="">
      <xdr:nvSpPr>
        <xdr:cNvPr id="520" name="消防費最小値テキスト">
          <a:extLst>
            <a:ext uri="{FF2B5EF4-FFF2-40B4-BE49-F238E27FC236}">
              <a16:creationId xmlns:a16="http://schemas.microsoft.com/office/drawing/2014/main" id="{00000000-0008-0000-0700-000008020000}"/>
            </a:ext>
          </a:extLst>
        </xdr:cNvPr>
        <xdr:cNvSpPr txBox="1"/>
      </xdr:nvSpPr>
      <xdr:spPr>
        <a:xfrm>
          <a:off x="16370300" y="6700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10008</xdr:rowOff>
    </xdr:from>
    <xdr:to>
      <xdr:col>86</xdr:col>
      <xdr:colOff>25400</xdr:colOff>
      <xdr:row>39</xdr:row>
      <xdr:rowOff>10008</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66965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34980</xdr:rowOff>
    </xdr:from>
    <xdr:ext cx="534377" cy="259045"/>
    <xdr:sp macro="" textlink="">
      <xdr:nvSpPr>
        <xdr:cNvPr id="522" name="消防費最大値テキスト">
          <a:extLst>
            <a:ext uri="{FF2B5EF4-FFF2-40B4-BE49-F238E27FC236}">
              <a16:creationId xmlns:a16="http://schemas.microsoft.com/office/drawing/2014/main" id="{00000000-0008-0000-0700-00000A020000}"/>
            </a:ext>
          </a:extLst>
        </xdr:cNvPr>
        <xdr:cNvSpPr txBox="1"/>
      </xdr:nvSpPr>
      <xdr:spPr>
        <a:xfrm>
          <a:off x="16370300" y="51784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44,849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88303</xdr:rowOff>
    </xdr:from>
    <xdr:to>
      <xdr:col>86</xdr:col>
      <xdr:colOff>25400</xdr:colOff>
      <xdr:row>31</xdr:row>
      <xdr:rowOff>88303</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6230600" y="5403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169037</xdr:rowOff>
    </xdr:from>
    <xdr:to>
      <xdr:col>85</xdr:col>
      <xdr:colOff>127000</xdr:colOff>
      <xdr:row>39</xdr:row>
      <xdr:rowOff>22123</xdr:rowOff>
    </xdr:to>
    <xdr:cxnSp macro="">
      <xdr:nvCxnSpPr>
        <xdr:cNvPr id="524" name="直線コネクタ 523">
          <a:extLst>
            <a:ext uri="{FF2B5EF4-FFF2-40B4-BE49-F238E27FC236}">
              <a16:creationId xmlns:a16="http://schemas.microsoft.com/office/drawing/2014/main" id="{00000000-0008-0000-0700-00000C020000}"/>
            </a:ext>
          </a:extLst>
        </xdr:cNvPr>
        <xdr:cNvCxnSpPr/>
      </xdr:nvCxnSpPr>
      <xdr:spPr>
        <a:xfrm flipV="1">
          <a:off x="15481300" y="6512687"/>
          <a:ext cx="838200" cy="195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27309</xdr:rowOff>
    </xdr:from>
    <xdr:ext cx="534377" cy="259045"/>
    <xdr:sp macro="" textlink="">
      <xdr:nvSpPr>
        <xdr:cNvPr id="525" name="消防費平均値テキスト">
          <a:extLst>
            <a:ext uri="{FF2B5EF4-FFF2-40B4-BE49-F238E27FC236}">
              <a16:creationId xmlns:a16="http://schemas.microsoft.com/office/drawing/2014/main" id="{00000000-0008-0000-0700-00000D020000}"/>
            </a:ext>
          </a:extLst>
        </xdr:cNvPr>
        <xdr:cNvSpPr txBox="1"/>
      </xdr:nvSpPr>
      <xdr:spPr>
        <a:xfrm>
          <a:off x="16370300" y="61995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4432</xdr:rowOff>
    </xdr:from>
    <xdr:to>
      <xdr:col>85</xdr:col>
      <xdr:colOff>177800</xdr:colOff>
      <xdr:row>37</xdr:row>
      <xdr:rowOff>106032</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6268700" y="63480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22123</xdr:rowOff>
    </xdr:from>
    <xdr:to>
      <xdr:col>81</xdr:col>
      <xdr:colOff>50800</xdr:colOff>
      <xdr:row>39</xdr:row>
      <xdr:rowOff>27305</xdr:rowOff>
    </xdr:to>
    <xdr:cxnSp macro="">
      <xdr:nvCxnSpPr>
        <xdr:cNvPr id="527" name="直線コネクタ 526">
          <a:extLst>
            <a:ext uri="{FF2B5EF4-FFF2-40B4-BE49-F238E27FC236}">
              <a16:creationId xmlns:a16="http://schemas.microsoft.com/office/drawing/2014/main" id="{00000000-0008-0000-0700-00000F020000}"/>
            </a:ext>
          </a:extLst>
        </xdr:cNvPr>
        <xdr:cNvCxnSpPr/>
      </xdr:nvCxnSpPr>
      <xdr:spPr>
        <a:xfrm flipV="1">
          <a:off x="14592300" y="6708673"/>
          <a:ext cx="889000" cy="5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45619</xdr:rowOff>
    </xdr:from>
    <xdr:to>
      <xdr:col>81</xdr:col>
      <xdr:colOff>101600</xdr:colOff>
      <xdr:row>37</xdr:row>
      <xdr:rowOff>147219</xdr:rowOff>
    </xdr:to>
    <xdr:sp macro="" textlink="">
      <xdr:nvSpPr>
        <xdr:cNvPr id="528" name="フローチャート: 判断 527">
          <a:extLst>
            <a:ext uri="{FF2B5EF4-FFF2-40B4-BE49-F238E27FC236}">
              <a16:creationId xmlns:a16="http://schemas.microsoft.com/office/drawing/2014/main" id="{00000000-0008-0000-0700-000010020000}"/>
            </a:ext>
          </a:extLst>
        </xdr:cNvPr>
        <xdr:cNvSpPr/>
      </xdr:nvSpPr>
      <xdr:spPr>
        <a:xfrm>
          <a:off x="15430500" y="6389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163746</xdr:rowOff>
    </xdr:from>
    <xdr:ext cx="534377"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14111" y="61644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27305</xdr:rowOff>
    </xdr:from>
    <xdr:to>
      <xdr:col>76</xdr:col>
      <xdr:colOff>114300</xdr:colOff>
      <xdr:row>39</xdr:row>
      <xdr:rowOff>36144</xdr:rowOff>
    </xdr:to>
    <xdr:cxnSp macro="">
      <xdr:nvCxnSpPr>
        <xdr:cNvPr id="530" name="直線コネクタ 529">
          <a:extLst>
            <a:ext uri="{FF2B5EF4-FFF2-40B4-BE49-F238E27FC236}">
              <a16:creationId xmlns:a16="http://schemas.microsoft.com/office/drawing/2014/main" id="{00000000-0008-0000-0700-000012020000}"/>
            </a:ext>
          </a:extLst>
        </xdr:cNvPr>
        <xdr:cNvCxnSpPr/>
      </xdr:nvCxnSpPr>
      <xdr:spPr>
        <a:xfrm flipV="1">
          <a:off x="13703300" y="6713855"/>
          <a:ext cx="889000" cy="8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91872</xdr:rowOff>
    </xdr:from>
    <xdr:to>
      <xdr:col>76</xdr:col>
      <xdr:colOff>165100</xdr:colOff>
      <xdr:row>38</xdr:row>
      <xdr:rowOff>22022</xdr:rowOff>
    </xdr:to>
    <xdr:sp macro="" textlink="">
      <xdr:nvSpPr>
        <xdr:cNvPr id="531" name="フローチャート: 判断 530">
          <a:extLst>
            <a:ext uri="{FF2B5EF4-FFF2-40B4-BE49-F238E27FC236}">
              <a16:creationId xmlns:a16="http://schemas.microsoft.com/office/drawing/2014/main" id="{00000000-0008-0000-0700-000013020000}"/>
            </a:ext>
          </a:extLst>
        </xdr:cNvPr>
        <xdr:cNvSpPr/>
      </xdr:nvSpPr>
      <xdr:spPr>
        <a:xfrm>
          <a:off x="14541500" y="6435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38549</xdr:rowOff>
    </xdr:from>
    <xdr:ext cx="534377"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4325111" y="6210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36144</xdr:rowOff>
    </xdr:from>
    <xdr:to>
      <xdr:col>71</xdr:col>
      <xdr:colOff>177800</xdr:colOff>
      <xdr:row>39</xdr:row>
      <xdr:rowOff>36373</xdr:rowOff>
    </xdr:to>
    <xdr:cxnSp macro="">
      <xdr:nvCxnSpPr>
        <xdr:cNvPr id="533" name="直線コネクタ 532">
          <a:extLst>
            <a:ext uri="{FF2B5EF4-FFF2-40B4-BE49-F238E27FC236}">
              <a16:creationId xmlns:a16="http://schemas.microsoft.com/office/drawing/2014/main" id="{00000000-0008-0000-0700-000015020000}"/>
            </a:ext>
          </a:extLst>
        </xdr:cNvPr>
        <xdr:cNvCxnSpPr/>
      </xdr:nvCxnSpPr>
      <xdr:spPr>
        <a:xfrm flipV="1">
          <a:off x="12814300" y="6722694"/>
          <a:ext cx="889000" cy="2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85318</xdr:rowOff>
    </xdr:from>
    <xdr:to>
      <xdr:col>72</xdr:col>
      <xdr:colOff>38100</xdr:colOff>
      <xdr:row>38</xdr:row>
      <xdr:rowOff>15469</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3652500" y="6428968"/>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31995</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3436111" y="62041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71717</xdr:rowOff>
    </xdr:from>
    <xdr:to>
      <xdr:col>67</xdr:col>
      <xdr:colOff>101600</xdr:colOff>
      <xdr:row>38</xdr:row>
      <xdr:rowOff>1867</xdr:rowOff>
    </xdr:to>
    <xdr:sp macro="" textlink="">
      <xdr:nvSpPr>
        <xdr:cNvPr id="536" name="フローチャート: 判断 535">
          <a:extLst>
            <a:ext uri="{FF2B5EF4-FFF2-40B4-BE49-F238E27FC236}">
              <a16:creationId xmlns:a16="http://schemas.microsoft.com/office/drawing/2014/main" id="{00000000-0008-0000-0700-000018020000}"/>
            </a:ext>
          </a:extLst>
        </xdr:cNvPr>
        <xdr:cNvSpPr/>
      </xdr:nvSpPr>
      <xdr:spPr>
        <a:xfrm>
          <a:off x="12763500" y="64153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18394</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2547111" y="6190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118237</xdr:rowOff>
    </xdr:from>
    <xdr:to>
      <xdr:col>85</xdr:col>
      <xdr:colOff>177800</xdr:colOff>
      <xdr:row>38</xdr:row>
      <xdr:rowOff>48387</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6268700" y="6461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96664</xdr:rowOff>
    </xdr:from>
    <xdr:ext cx="534377" cy="259045"/>
    <xdr:sp macro="" textlink="">
      <xdr:nvSpPr>
        <xdr:cNvPr id="544" name="消防費該当値テキスト">
          <a:extLst>
            <a:ext uri="{FF2B5EF4-FFF2-40B4-BE49-F238E27FC236}">
              <a16:creationId xmlns:a16="http://schemas.microsoft.com/office/drawing/2014/main" id="{00000000-0008-0000-0700-000020020000}"/>
            </a:ext>
          </a:extLst>
        </xdr:cNvPr>
        <xdr:cNvSpPr txBox="1"/>
      </xdr:nvSpPr>
      <xdr:spPr>
        <a:xfrm>
          <a:off x="16370300" y="64403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142773</xdr:rowOff>
    </xdr:from>
    <xdr:to>
      <xdr:col>81</xdr:col>
      <xdr:colOff>101600</xdr:colOff>
      <xdr:row>39</xdr:row>
      <xdr:rowOff>72923</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5430500" y="66578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64050</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5214111" y="67506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147955</xdr:rowOff>
    </xdr:from>
    <xdr:to>
      <xdr:col>76</xdr:col>
      <xdr:colOff>165100</xdr:colOff>
      <xdr:row>39</xdr:row>
      <xdr:rowOff>78105</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4541500" y="6663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69232</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4325111" y="67557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156794</xdr:rowOff>
    </xdr:from>
    <xdr:to>
      <xdr:col>72</xdr:col>
      <xdr:colOff>38100</xdr:colOff>
      <xdr:row>39</xdr:row>
      <xdr:rowOff>86944</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3652500" y="6671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78071</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3436111" y="67646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157023</xdr:rowOff>
    </xdr:from>
    <xdr:to>
      <xdr:col>67</xdr:col>
      <xdr:colOff>101600</xdr:colOff>
      <xdr:row>39</xdr:row>
      <xdr:rowOff>87173</xdr:rowOff>
    </xdr:to>
    <xdr:sp macro="" textlink="">
      <xdr:nvSpPr>
        <xdr:cNvPr id="551" name="楕円 550">
          <a:extLst>
            <a:ext uri="{FF2B5EF4-FFF2-40B4-BE49-F238E27FC236}">
              <a16:creationId xmlns:a16="http://schemas.microsoft.com/office/drawing/2014/main" id="{00000000-0008-0000-0700-000027020000}"/>
            </a:ext>
          </a:extLst>
        </xdr:cNvPr>
        <xdr:cNvSpPr/>
      </xdr:nvSpPr>
      <xdr:spPr>
        <a:xfrm>
          <a:off x="12763500" y="6672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78300</xdr:rowOff>
    </xdr:from>
    <xdr:ext cx="534377" cy="259045"/>
    <xdr:sp macro="" textlink="">
      <xdr:nvSpPr>
        <xdr:cNvPr id="552" name="テキスト ボックス 551">
          <a:extLst>
            <a:ext uri="{FF2B5EF4-FFF2-40B4-BE49-F238E27FC236}">
              <a16:creationId xmlns:a16="http://schemas.microsoft.com/office/drawing/2014/main" id="{00000000-0008-0000-0700-000028020000}"/>
            </a:ext>
          </a:extLst>
        </xdr:cNvPr>
        <xdr:cNvSpPr txBox="1"/>
      </xdr:nvSpPr>
      <xdr:spPr>
        <a:xfrm>
          <a:off x="12547111" y="6764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9" name="正方形/長方形 558">
          <a:extLst>
            <a:ext uri="{FF2B5EF4-FFF2-40B4-BE49-F238E27FC236}">
              <a16:creationId xmlns:a16="http://schemas.microsoft.com/office/drawing/2014/main" id="{00000000-0008-0000-0700-00002F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60" name="正方形/長方形 559">
          <a:extLst>
            <a:ext uri="{FF2B5EF4-FFF2-40B4-BE49-F238E27FC236}">
              <a16:creationId xmlns:a16="http://schemas.microsoft.com/office/drawing/2014/main" id="{00000000-0008-0000-0700-000030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60</xdr:row>
      <xdr:rowOff>111777</xdr:rowOff>
    </xdr:from>
    <xdr:ext cx="248786"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2197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44450</xdr:rowOff>
    </xdr:from>
    <xdr:to>
      <xdr:col>89</xdr:col>
      <xdr:colOff>177800</xdr:colOff>
      <xdr:row>59</xdr:row>
      <xdr:rowOff>44450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58</xdr:row>
      <xdr:rowOff>73677</xdr:rowOff>
    </xdr:from>
    <xdr:ext cx="531299" cy="259045"/>
    <xdr:sp macro=""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914701" y="1001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56</xdr:row>
      <xdr:rowOff>35577</xdr:rowOff>
    </xdr:from>
    <xdr:ext cx="531299" cy="259045"/>
    <xdr:sp macro="" textlink="">
      <xdr:nvSpPr>
        <xdr:cNvPr id="567" name="テキスト ボックス 566">
          <a:extLst>
            <a:ext uri="{FF2B5EF4-FFF2-40B4-BE49-F238E27FC236}">
              <a16:creationId xmlns:a16="http://schemas.microsoft.com/office/drawing/2014/main" id="{00000000-0008-0000-0700-000037020000}"/>
            </a:ext>
          </a:extLst>
        </xdr:cNvPr>
        <xdr:cNvSpPr txBox="1"/>
      </xdr:nvSpPr>
      <xdr:spPr>
        <a:xfrm>
          <a:off x="11914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53</xdr:row>
      <xdr:rowOff>168927</xdr:rowOff>
    </xdr:from>
    <xdr:ext cx="531299" cy="259045"/>
    <xdr:sp macro="" textlink="">
      <xdr:nvSpPr>
        <xdr:cNvPr id="569" name="テキスト ボックス 568">
          <a:extLst>
            <a:ext uri="{FF2B5EF4-FFF2-40B4-BE49-F238E27FC236}">
              <a16:creationId xmlns:a16="http://schemas.microsoft.com/office/drawing/2014/main" id="{00000000-0008-0000-0700-000039020000}"/>
            </a:ext>
          </a:extLst>
        </xdr:cNvPr>
        <xdr:cNvSpPr txBox="1"/>
      </xdr:nvSpPr>
      <xdr:spPr>
        <a:xfrm>
          <a:off x="11914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51</xdr:row>
      <xdr:rowOff>130827</xdr:rowOff>
    </xdr:from>
    <xdr:ext cx="531299" cy="259045"/>
    <xdr:sp macro="" textlink="">
      <xdr:nvSpPr>
        <xdr:cNvPr id="571" name="テキスト ボックス 570">
          <a:extLst>
            <a:ext uri="{FF2B5EF4-FFF2-40B4-BE49-F238E27FC236}">
              <a16:creationId xmlns:a16="http://schemas.microsoft.com/office/drawing/2014/main" id="{00000000-0008-0000-0700-00003B020000}"/>
            </a:ext>
          </a:extLst>
        </xdr:cNvPr>
        <xdr:cNvSpPr txBox="1"/>
      </xdr:nvSpPr>
      <xdr:spPr>
        <a:xfrm>
          <a:off x="11914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92727</xdr:rowOff>
    </xdr:from>
    <xdr:ext cx="595419" cy="259045"/>
    <xdr:sp macro="" textlink="">
      <xdr:nvSpPr>
        <xdr:cNvPr id="573" name="テキスト ボックス 572">
          <a:extLst>
            <a:ext uri="{FF2B5EF4-FFF2-40B4-BE49-F238E27FC236}">
              <a16:creationId xmlns:a16="http://schemas.microsoft.com/office/drawing/2014/main" id="{00000000-0008-0000-0700-00003D020000}"/>
            </a:ext>
          </a:extLst>
        </xdr:cNvPr>
        <xdr:cNvSpPr txBox="1"/>
      </xdr:nvSpPr>
      <xdr:spPr>
        <a:xfrm>
          <a:off x="11850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6" name="教育費グラフ枠">
          <a:extLst>
            <a:ext uri="{FF2B5EF4-FFF2-40B4-BE49-F238E27FC236}">
              <a16:creationId xmlns:a16="http://schemas.microsoft.com/office/drawing/2014/main" id="{00000000-0008-0000-0700-000040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30220</xdr:rowOff>
    </xdr:from>
    <xdr:to>
      <xdr:col>85</xdr:col>
      <xdr:colOff>126364</xdr:colOff>
      <xdr:row>58</xdr:row>
      <xdr:rowOff>90932</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flipV="1">
          <a:off x="16317595" y="8602720"/>
          <a:ext cx="1269" cy="14323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94759</xdr:rowOff>
    </xdr:from>
    <xdr:ext cx="534377" cy="259045"/>
    <xdr:sp macro="" textlink="">
      <xdr:nvSpPr>
        <xdr:cNvPr id="578" name="教育費最小値テキスト">
          <a:extLst>
            <a:ext uri="{FF2B5EF4-FFF2-40B4-BE49-F238E27FC236}">
              <a16:creationId xmlns:a16="http://schemas.microsoft.com/office/drawing/2014/main" id="{00000000-0008-0000-0700-000042020000}"/>
            </a:ext>
          </a:extLst>
        </xdr:cNvPr>
        <xdr:cNvSpPr txBox="1"/>
      </xdr:nvSpPr>
      <xdr:spPr>
        <a:xfrm>
          <a:off x="16370300" y="10038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26,560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90932</xdr:rowOff>
    </xdr:from>
    <xdr:to>
      <xdr:col>86</xdr:col>
      <xdr:colOff>25400</xdr:colOff>
      <xdr:row>58</xdr:row>
      <xdr:rowOff>90932</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6230600" y="100350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148347</xdr:rowOff>
    </xdr:from>
    <xdr:ext cx="599010" cy="259045"/>
    <xdr:sp macro="" textlink="">
      <xdr:nvSpPr>
        <xdr:cNvPr id="580" name="教育費最大値テキスト">
          <a:extLst>
            <a:ext uri="{FF2B5EF4-FFF2-40B4-BE49-F238E27FC236}">
              <a16:creationId xmlns:a16="http://schemas.microsoft.com/office/drawing/2014/main" id="{00000000-0008-0000-0700-000044020000}"/>
            </a:ext>
          </a:extLst>
        </xdr:cNvPr>
        <xdr:cNvSpPr txBox="1"/>
      </xdr:nvSpPr>
      <xdr:spPr>
        <a:xfrm>
          <a:off x="16370300" y="83779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101,747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30220</xdr:rowOff>
    </xdr:from>
    <xdr:to>
      <xdr:col>86</xdr:col>
      <xdr:colOff>25400</xdr:colOff>
      <xdr:row>50</xdr:row>
      <xdr:rowOff>30220</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6230600" y="8602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42088</xdr:rowOff>
    </xdr:from>
    <xdr:to>
      <xdr:col>85</xdr:col>
      <xdr:colOff>127000</xdr:colOff>
      <xdr:row>55</xdr:row>
      <xdr:rowOff>126556</xdr:rowOff>
    </xdr:to>
    <xdr:cxnSp macro="">
      <xdr:nvCxnSpPr>
        <xdr:cNvPr id="582" name="直線コネクタ 581">
          <a:extLst>
            <a:ext uri="{FF2B5EF4-FFF2-40B4-BE49-F238E27FC236}">
              <a16:creationId xmlns:a16="http://schemas.microsoft.com/office/drawing/2014/main" id="{00000000-0008-0000-0700-000046020000}"/>
            </a:ext>
          </a:extLst>
        </xdr:cNvPr>
        <xdr:cNvCxnSpPr/>
      </xdr:nvCxnSpPr>
      <xdr:spPr>
        <a:xfrm flipV="1">
          <a:off x="15481300" y="9471838"/>
          <a:ext cx="838200" cy="84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115720</xdr:rowOff>
    </xdr:from>
    <xdr:ext cx="534377" cy="259045"/>
    <xdr:sp macro="" textlink="">
      <xdr:nvSpPr>
        <xdr:cNvPr id="583" name="教育費平均値テキスト">
          <a:extLst>
            <a:ext uri="{FF2B5EF4-FFF2-40B4-BE49-F238E27FC236}">
              <a16:creationId xmlns:a16="http://schemas.microsoft.com/office/drawing/2014/main" id="{00000000-0008-0000-0700-000047020000}"/>
            </a:ext>
          </a:extLst>
        </xdr:cNvPr>
        <xdr:cNvSpPr txBox="1"/>
      </xdr:nvSpPr>
      <xdr:spPr>
        <a:xfrm>
          <a:off x="16370300" y="92025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92843</xdr:rowOff>
    </xdr:from>
    <xdr:to>
      <xdr:col>85</xdr:col>
      <xdr:colOff>177800</xdr:colOff>
      <xdr:row>55</xdr:row>
      <xdr:rowOff>22993</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6268700" y="9351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126556</xdr:rowOff>
    </xdr:from>
    <xdr:to>
      <xdr:col>81</xdr:col>
      <xdr:colOff>50800</xdr:colOff>
      <xdr:row>56</xdr:row>
      <xdr:rowOff>152768</xdr:rowOff>
    </xdr:to>
    <xdr:cxnSp macro="">
      <xdr:nvCxnSpPr>
        <xdr:cNvPr id="585" name="直線コネクタ 584">
          <a:extLst>
            <a:ext uri="{FF2B5EF4-FFF2-40B4-BE49-F238E27FC236}">
              <a16:creationId xmlns:a16="http://schemas.microsoft.com/office/drawing/2014/main" id="{00000000-0008-0000-0700-000049020000}"/>
            </a:ext>
          </a:extLst>
        </xdr:cNvPr>
        <xdr:cNvCxnSpPr/>
      </xdr:nvCxnSpPr>
      <xdr:spPr>
        <a:xfrm flipV="1">
          <a:off x="14592300" y="9556306"/>
          <a:ext cx="889000" cy="1976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55</xdr:row>
      <xdr:rowOff>12986</xdr:rowOff>
    </xdr:from>
    <xdr:to>
      <xdr:col>81</xdr:col>
      <xdr:colOff>101600</xdr:colOff>
      <xdr:row>55</xdr:row>
      <xdr:rowOff>114586</xdr:rowOff>
    </xdr:to>
    <xdr:sp macro="" textlink="">
      <xdr:nvSpPr>
        <xdr:cNvPr id="586" name="フローチャート: 判断 585">
          <a:extLst>
            <a:ext uri="{FF2B5EF4-FFF2-40B4-BE49-F238E27FC236}">
              <a16:creationId xmlns:a16="http://schemas.microsoft.com/office/drawing/2014/main" id="{00000000-0008-0000-0700-00004A020000}"/>
            </a:ext>
          </a:extLst>
        </xdr:cNvPr>
        <xdr:cNvSpPr/>
      </xdr:nvSpPr>
      <xdr:spPr>
        <a:xfrm>
          <a:off x="15430500" y="9442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53</xdr:row>
      <xdr:rowOff>131113</xdr:rowOff>
    </xdr:from>
    <xdr:ext cx="534377"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5214111" y="9217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40487</xdr:rowOff>
    </xdr:from>
    <xdr:to>
      <xdr:col>76</xdr:col>
      <xdr:colOff>114300</xdr:colOff>
      <xdr:row>56</xdr:row>
      <xdr:rowOff>152768</xdr:rowOff>
    </xdr:to>
    <xdr:cxnSp macro="">
      <xdr:nvCxnSpPr>
        <xdr:cNvPr id="588" name="直線コネクタ 587">
          <a:extLst>
            <a:ext uri="{FF2B5EF4-FFF2-40B4-BE49-F238E27FC236}">
              <a16:creationId xmlns:a16="http://schemas.microsoft.com/office/drawing/2014/main" id="{00000000-0008-0000-0700-00004C020000}"/>
            </a:ext>
          </a:extLst>
        </xdr:cNvPr>
        <xdr:cNvCxnSpPr/>
      </xdr:nvCxnSpPr>
      <xdr:spPr>
        <a:xfrm>
          <a:off x="13703300" y="9641687"/>
          <a:ext cx="889000" cy="112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55</xdr:row>
      <xdr:rowOff>40742</xdr:rowOff>
    </xdr:from>
    <xdr:to>
      <xdr:col>76</xdr:col>
      <xdr:colOff>165100</xdr:colOff>
      <xdr:row>55</xdr:row>
      <xdr:rowOff>142342</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4541500" y="94704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53</xdr:row>
      <xdr:rowOff>158869</xdr:rowOff>
    </xdr:from>
    <xdr:ext cx="534377"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4325111" y="92457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151930</xdr:rowOff>
    </xdr:from>
    <xdr:to>
      <xdr:col>71</xdr:col>
      <xdr:colOff>177800</xdr:colOff>
      <xdr:row>56</xdr:row>
      <xdr:rowOff>40487</xdr:rowOff>
    </xdr:to>
    <xdr:cxnSp macro="">
      <xdr:nvCxnSpPr>
        <xdr:cNvPr id="591" name="直線コネクタ 590">
          <a:extLst>
            <a:ext uri="{FF2B5EF4-FFF2-40B4-BE49-F238E27FC236}">
              <a16:creationId xmlns:a16="http://schemas.microsoft.com/office/drawing/2014/main" id="{00000000-0008-0000-0700-00004F020000}"/>
            </a:ext>
          </a:extLst>
        </xdr:cNvPr>
        <xdr:cNvCxnSpPr/>
      </xdr:nvCxnSpPr>
      <xdr:spPr>
        <a:xfrm>
          <a:off x="12814300" y="9410230"/>
          <a:ext cx="889000" cy="2314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55</xdr:row>
      <xdr:rowOff>81032</xdr:rowOff>
    </xdr:from>
    <xdr:to>
      <xdr:col>72</xdr:col>
      <xdr:colOff>38100</xdr:colOff>
      <xdr:row>56</xdr:row>
      <xdr:rowOff>11182</xdr:rowOff>
    </xdr:to>
    <xdr:sp macro="" textlink="">
      <xdr:nvSpPr>
        <xdr:cNvPr id="592" name="フローチャート: 判断 591">
          <a:extLst>
            <a:ext uri="{FF2B5EF4-FFF2-40B4-BE49-F238E27FC236}">
              <a16:creationId xmlns:a16="http://schemas.microsoft.com/office/drawing/2014/main" id="{00000000-0008-0000-0700-000050020000}"/>
            </a:ext>
          </a:extLst>
        </xdr:cNvPr>
        <xdr:cNvSpPr/>
      </xdr:nvSpPr>
      <xdr:spPr>
        <a:xfrm>
          <a:off x="13652500" y="9510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54</xdr:row>
      <xdr:rowOff>27709</xdr:rowOff>
    </xdr:from>
    <xdr:ext cx="534377"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3436111" y="92860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154298</xdr:rowOff>
    </xdr:from>
    <xdr:to>
      <xdr:col>67</xdr:col>
      <xdr:colOff>101600</xdr:colOff>
      <xdr:row>55</xdr:row>
      <xdr:rowOff>84448</xdr:rowOff>
    </xdr:to>
    <xdr:sp macro="" textlink="">
      <xdr:nvSpPr>
        <xdr:cNvPr id="594" name="フローチャート: 判断 593">
          <a:extLst>
            <a:ext uri="{FF2B5EF4-FFF2-40B4-BE49-F238E27FC236}">
              <a16:creationId xmlns:a16="http://schemas.microsoft.com/office/drawing/2014/main" id="{00000000-0008-0000-0700-000052020000}"/>
            </a:ext>
          </a:extLst>
        </xdr:cNvPr>
        <xdr:cNvSpPr/>
      </xdr:nvSpPr>
      <xdr:spPr>
        <a:xfrm>
          <a:off x="12763500" y="9412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75575</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547111" y="9505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162738</xdr:rowOff>
    </xdr:from>
    <xdr:to>
      <xdr:col>85</xdr:col>
      <xdr:colOff>177800</xdr:colOff>
      <xdr:row>55</xdr:row>
      <xdr:rowOff>92888</xdr:rowOff>
    </xdr:to>
    <xdr:sp macro="" textlink="">
      <xdr:nvSpPr>
        <xdr:cNvPr id="601" name="楕円 600">
          <a:extLst>
            <a:ext uri="{FF2B5EF4-FFF2-40B4-BE49-F238E27FC236}">
              <a16:creationId xmlns:a16="http://schemas.microsoft.com/office/drawing/2014/main" id="{00000000-0008-0000-0700-000059020000}"/>
            </a:ext>
          </a:extLst>
        </xdr:cNvPr>
        <xdr:cNvSpPr/>
      </xdr:nvSpPr>
      <xdr:spPr>
        <a:xfrm>
          <a:off x="16268700" y="9421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141165</xdr:rowOff>
    </xdr:from>
    <xdr:ext cx="534377" cy="259045"/>
    <xdr:sp macro="" textlink="">
      <xdr:nvSpPr>
        <xdr:cNvPr id="602" name="教育費該当値テキスト">
          <a:extLst>
            <a:ext uri="{FF2B5EF4-FFF2-40B4-BE49-F238E27FC236}">
              <a16:creationId xmlns:a16="http://schemas.microsoft.com/office/drawing/2014/main" id="{00000000-0008-0000-0700-00005A020000}"/>
            </a:ext>
          </a:extLst>
        </xdr:cNvPr>
        <xdr:cNvSpPr txBox="1"/>
      </xdr:nvSpPr>
      <xdr:spPr>
        <a:xfrm>
          <a:off x="16370300" y="9399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75756</xdr:rowOff>
    </xdr:from>
    <xdr:to>
      <xdr:col>81</xdr:col>
      <xdr:colOff>101600</xdr:colOff>
      <xdr:row>56</xdr:row>
      <xdr:rowOff>5906</xdr:rowOff>
    </xdr:to>
    <xdr:sp macro="" textlink="">
      <xdr:nvSpPr>
        <xdr:cNvPr id="603" name="楕円 602">
          <a:extLst>
            <a:ext uri="{FF2B5EF4-FFF2-40B4-BE49-F238E27FC236}">
              <a16:creationId xmlns:a16="http://schemas.microsoft.com/office/drawing/2014/main" id="{00000000-0008-0000-0700-00005B020000}"/>
            </a:ext>
          </a:extLst>
        </xdr:cNvPr>
        <xdr:cNvSpPr/>
      </xdr:nvSpPr>
      <xdr:spPr>
        <a:xfrm>
          <a:off x="15430500" y="95055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168483</xdr:rowOff>
    </xdr:from>
    <xdr:ext cx="534377" cy="259045"/>
    <xdr:sp macro="" textlink="">
      <xdr:nvSpPr>
        <xdr:cNvPr id="604" name="テキスト ボックス 603">
          <a:extLst>
            <a:ext uri="{FF2B5EF4-FFF2-40B4-BE49-F238E27FC236}">
              <a16:creationId xmlns:a16="http://schemas.microsoft.com/office/drawing/2014/main" id="{00000000-0008-0000-0700-00005C020000}"/>
            </a:ext>
          </a:extLst>
        </xdr:cNvPr>
        <xdr:cNvSpPr txBox="1"/>
      </xdr:nvSpPr>
      <xdr:spPr>
        <a:xfrm>
          <a:off x="15214111" y="9598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101968</xdr:rowOff>
    </xdr:from>
    <xdr:to>
      <xdr:col>76</xdr:col>
      <xdr:colOff>165100</xdr:colOff>
      <xdr:row>57</xdr:row>
      <xdr:rowOff>32118</xdr:rowOff>
    </xdr:to>
    <xdr:sp macro="" textlink="">
      <xdr:nvSpPr>
        <xdr:cNvPr id="605" name="楕円 604">
          <a:extLst>
            <a:ext uri="{FF2B5EF4-FFF2-40B4-BE49-F238E27FC236}">
              <a16:creationId xmlns:a16="http://schemas.microsoft.com/office/drawing/2014/main" id="{00000000-0008-0000-0700-00005D020000}"/>
            </a:ext>
          </a:extLst>
        </xdr:cNvPr>
        <xdr:cNvSpPr/>
      </xdr:nvSpPr>
      <xdr:spPr>
        <a:xfrm>
          <a:off x="14541500" y="9703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23245</xdr:rowOff>
    </xdr:from>
    <xdr:ext cx="534377" cy="259045"/>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4325111" y="97958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55</xdr:row>
      <xdr:rowOff>161137</xdr:rowOff>
    </xdr:from>
    <xdr:to>
      <xdr:col>72</xdr:col>
      <xdr:colOff>38100</xdr:colOff>
      <xdr:row>56</xdr:row>
      <xdr:rowOff>91287</xdr:rowOff>
    </xdr:to>
    <xdr:sp macro="" textlink="">
      <xdr:nvSpPr>
        <xdr:cNvPr id="607" name="楕円 606">
          <a:extLst>
            <a:ext uri="{FF2B5EF4-FFF2-40B4-BE49-F238E27FC236}">
              <a16:creationId xmlns:a16="http://schemas.microsoft.com/office/drawing/2014/main" id="{00000000-0008-0000-0700-00005F020000}"/>
            </a:ext>
          </a:extLst>
        </xdr:cNvPr>
        <xdr:cNvSpPr/>
      </xdr:nvSpPr>
      <xdr:spPr>
        <a:xfrm>
          <a:off x="13652500" y="9590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82414</xdr:rowOff>
    </xdr:from>
    <xdr:ext cx="534377" cy="259045"/>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3436111" y="9683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101130</xdr:rowOff>
    </xdr:from>
    <xdr:to>
      <xdr:col>67</xdr:col>
      <xdr:colOff>101600</xdr:colOff>
      <xdr:row>55</xdr:row>
      <xdr:rowOff>31280</xdr:rowOff>
    </xdr:to>
    <xdr:sp macro="" textlink="">
      <xdr:nvSpPr>
        <xdr:cNvPr id="609" name="楕円 608">
          <a:extLst>
            <a:ext uri="{FF2B5EF4-FFF2-40B4-BE49-F238E27FC236}">
              <a16:creationId xmlns:a16="http://schemas.microsoft.com/office/drawing/2014/main" id="{00000000-0008-0000-0700-000061020000}"/>
            </a:ext>
          </a:extLst>
        </xdr:cNvPr>
        <xdr:cNvSpPr/>
      </xdr:nvSpPr>
      <xdr:spPr>
        <a:xfrm>
          <a:off x="12763500" y="9359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53</xdr:row>
      <xdr:rowOff>47807</xdr:rowOff>
    </xdr:from>
    <xdr:ext cx="534377" cy="25904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2547111" y="91346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59,358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14" name="正方形/長方形 613">
          <a:extLst>
            <a:ext uri="{FF2B5EF4-FFF2-40B4-BE49-F238E27FC236}">
              <a16:creationId xmlns:a16="http://schemas.microsoft.com/office/drawing/2014/main" id="{00000000-0008-0000-0700-000066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5" name="正方形/長方形 614">
          <a:extLst>
            <a:ext uri="{FF2B5EF4-FFF2-40B4-BE49-F238E27FC236}">
              <a16:creationId xmlns:a16="http://schemas.microsoft.com/office/drawing/2014/main" id="{00000000-0008-0000-0700-000067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6" name="正方形/長方形 615">
          <a:extLst>
            <a:ext uri="{FF2B5EF4-FFF2-40B4-BE49-F238E27FC236}">
              <a16:creationId xmlns:a16="http://schemas.microsoft.com/office/drawing/2014/main" id="{00000000-0008-0000-0700-000068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7" name="正方形/長方形 616">
          <a:extLst>
            <a:ext uri="{FF2B5EF4-FFF2-40B4-BE49-F238E27FC236}">
              <a16:creationId xmlns:a16="http://schemas.microsoft.com/office/drawing/2014/main" id="{00000000-0008-0000-0700-000069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8" name="正方形/長方形 617">
          <a:extLst>
            <a:ext uri="{FF2B5EF4-FFF2-40B4-BE49-F238E27FC236}">
              <a16:creationId xmlns:a16="http://schemas.microsoft.com/office/drawing/2014/main" id="{00000000-0008-0000-0700-00006A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22" name="テキスト ボックス 621">
          <a:extLst>
            <a:ext uri="{FF2B5EF4-FFF2-40B4-BE49-F238E27FC236}">
              <a16:creationId xmlns:a16="http://schemas.microsoft.com/office/drawing/2014/main" id="{00000000-0008-0000-0700-00006E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24" name="テキスト ボックス 623">
          <a:extLst>
            <a:ext uri="{FF2B5EF4-FFF2-40B4-BE49-F238E27FC236}">
              <a16:creationId xmlns:a16="http://schemas.microsoft.com/office/drawing/2014/main" id="{00000000-0008-0000-0700-000070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26" name="テキスト ボックス 625">
          <a:extLst>
            <a:ext uri="{FF2B5EF4-FFF2-40B4-BE49-F238E27FC236}">
              <a16:creationId xmlns:a16="http://schemas.microsoft.com/office/drawing/2014/main" id="{00000000-0008-0000-0700-000072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28" name="テキスト ボックス 627">
          <a:extLst>
            <a:ext uri="{FF2B5EF4-FFF2-40B4-BE49-F238E27FC236}">
              <a16:creationId xmlns:a16="http://schemas.microsoft.com/office/drawing/2014/main" id="{00000000-0008-0000-0700-000074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31" name="災害復旧費グラフ枠">
          <a:extLst>
            <a:ext uri="{FF2B5EF4-FFF2-40B4-BE49-F238E27FC236}">
              <a16:creationId xmlns:a16="http://schemas.microsoft.com/office/drawing/2014/main" id="{00000000-0008-0000-0700-000077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30886</xdr:rowOff>
    </xdr:from>
    <xdr:to>
      <xdr:col>85</xdr:col>
      <xdr:colOff>126364</xdr:colOff>
      <xdr:row>78</xdr:row>
      <xdr:rowOff>139700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flipV="1">
          <a:off x="16317595" y="12375286"/>
          <a:ext cx="1269" cy="11375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143527</xdr:rowOff>
    </xdr:from>
    <xdr:ext cx="249299" cy="259045"/>
    <xdr:sp macro="" textlink="">
      <xdr:nvSpPr>
        <xdr:cNvPr id="633" name="災害復旧費最小値テキスト">
          <a:extLst>
            <a:ext uri="{FF2B5EF4-FFF2-40B4-BE49-F238E27FC236}">
              <a16:creationId xmlns:a16="http://schemas.microsoft.com/office/drawing/2014/main" id="{00000000-0008-0000-0700-000079020000}"/>
            </a:ext>
          </a:extLst>
        </xdr:cNvPr>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149013</xdr:rowOff>
    </xdr:from>
    <xdr:ext cx="534377" cy="259045"/>
    <xdr:sp macro="" textlink="">
      <xdr:nvSpPr>
        <xdr:cNvPr id="635" name="災害復旧費最大値テキスト">
          <a:extLst>
            <a:ext uri="{FF2B5EF4-FFF2-40B4-BE49-F238E27FC236}">
              <a16:creationId xmlns:a16="http://schemas.microsoft.com/office/drawing/2014/main" id="{00000000-0008-0000-0700-00007B020000}"/>
            </a:ext>
          </a:extLst>
        </xdr:cNvPr>
        <xdr:cNvSpPr txBox="1"/>
      </xdr:nvSpPr>
      <xdr:spPr>
        <a:xfrm>
          <a:off x="16370300" y="12150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24,880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72</xdr:row>
      <xdr:rowOff>30886</xdr:rowOff>
    </xdr:from>
    <xdr:to>
      <xdr:col>86</xdr:col>
      <xdr:colOff>25400</xdr:colOff>
      <xdr:row>72</xdr:row>
      <xdr:rowOff>30886</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a:off x="16230600" y="123752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133528</xdr:rowOff>
    </xdr:from>
    <xdr:to>
      <xdr:col>85</xdr:col>
      <xdr:colOff>127000</xdr:colOff>
      <xdr:row>78</xdr:row>
      <xdr:rowOff>139700</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5481300" y="13506628"/>
          <a:ext cx="838200" cy="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21800</xdr:rowOff>
    </xdr:from>
    <xdr:ext cx="469744" cy="259045"/>
    <xdr:sp macro="" textlink="">
      <xdr:nvSpPr>
        <xdr:cNvPr id="638" name="災害復旧費平均値テキスト">
          <a:extLst>
            <a:ext uri="{FF2B5EF4-FFF2-40B4-BE49-F238E27FC236}">
              <a16:creationId xmlns:a16="http://schemas.microsoft.com/office/drawing/2014/main" id="{00000000-0008-0000-0700-00007E020000}"/>
            </a:ext>
          </a:extLst>
        </xdr:cNvPr>
        <xdr:cNvSpPr txBox="1"/>
      </xdr:nvSpPr>
      <xdr:spPr>
        <a:xfrm>
          <a:off x="16370300" y="1322345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170373</xdr:rowOff>
    </xdr:from>
    <xdr:to>
      <xdr:col>85</xdr:col>
      <xdr:colOff>177800</xdr:colOff>
      <xdr:row>78</xdr:row>
      <xdr:rowOff>100523</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6268700" y="13372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133528</xdr:rowOff>
    </xdr:from>
    <xdr:to>
      <xdr:col>81</xdr:col>
      <xdr:colOff>50800</xdr:colOff>
      <xdr:row>78</xdr:row>
      <xdr:rowOff>139700</xdr:rowOff>
    </xdr:to>
    <xdr:cxnSp macro="">
      <xdr:nvCxnSpPr>
        <xdr:cNvPr id="640" name="直線コネクタ 639">
          <a:extLst>
            <a:ext uri="{FF2B5EF4-FFF2-40B4-BE49-F238E27FC236}">
              <a16:creationId xmlns:a16="http://schemas.microsoft.com/office/drawing/2014/main" id="{00000000-0008-0000-0700-000080020000}"/>
            </a:ext>
          </a:extLst>
        </xdr:cNvPr>
        <xdr:cNvCxnSpPr/>
      </xdr:nvCxnSpPr>
      <xdr:spPr>
        <a:xfrm flipV="1">
          <a:off x="14592300" y="13506628"/>
          <a:ext cx="889000" cy="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144450</xdr:rowOff>
    </xdr:from>
    <xdr:to>
      <xdr:col>81</xdr:col>
      <xdr:colOff>101600</xdr:colOff>
      <xdr:row>78</xdr:row>
      <xdr:rowOff>74600</xdr:rowOff>
    </xdr:to>
    <xdr:sp macro="" textlink="">
      <xdr:nvSpPr>
        <xdr:cNvPr id="641" name="フローチャート: 判断 640">
          <a:extLst>
            <a:ext uri="{FF2B5EF4-FFF2-40B4-BE49-F238E27FC236}">
              <a16:creationId xmlns:a16="http://schemas.microsoft.com/office/drawing/2014/main" id="{00000000-0008-0000-0700-000081020000}"/>
            </a:ext>
          </a:extLst>
        </xdr:cNvPr>
        <xdr:cNvSpPr/>
      </xdr:nvSpPr>
      <xdr:spPr>
        <a:xfrm>
          <a:off x="15430500" y="13346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76</xdr:row>
      <xdr:rowOff>91127</xdr:rowOff>
    </xdr:from>
    <xdr:ext cx="469744"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5246428" y="131213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130327</xdr:rowOff>
    </xdr:from>
    <xdr:to>
      <xdr:col>76</xdr:col>
      <xdr:colOff>114300</xdr:colOff>
      <xdr:row>78</xdr:row>
      <xdr:rowOff>139700</xdr:rowOff>
    </xdr:to>
    <xdr:cxnSp macro="">
      <xdr:nvCxnSpPr>
        <xdr:cNvPr id="643" name="直線コネクタ 642">
          <a:extLst>
            <a:ext uri="{FF2B5EF4-FFF2-40B4-BE49-F238E27FC236}">
              <a16:creationId xmlns:a16="http://schemas.microsoft.com/office/drawing/2014/main" id="{00000000-0008-0000-0700-000083020000}"/>
            </a:ext>
          </a:extLst>
        </xdr:cNvPr>
        <xdr:cNvCxnSpPr/>
      </xdr:nvCxnSpPr>
      <xdr:spPr>
        <a:xfrm>
          <a:off x="13703300" y="13503427"/>
          <a:ext cx="889000" cy="9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146324</xdr:rowOff>
    </xdr:from>
    <xdr:to>
      <xdr:col>76</xdr:col>
      <xdr:colOff>165100</xdr:colOff>
      <xdr:row>78</xdr:row>
      <xdr:rowOff>76474</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4541500" y="13347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76</xdr:row>
      <xdr:rowOff>93001</xdr:rowOff>
    </xdr:from>
    <xdr:ext cx="469744"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4357428" y="13123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130327</xdr:rowOff>
    </xdr:from>
    <xdr:to>
      <xdr:col>71</xdr:col>
      <xdr:colOff>177800</xdr:colOff>
      <xdr:row>78</xdr:row>
      <xdr:rowOff>139700</xdr:rowOff>
    </xdr:to>
    <xdr:cxnSp macro="">
      <xdr:nvCxnSpPr>
        <xdr:cNvPr id="646" name="直線コネクタ 645">
          <a:extLst>
            <a:ext uri="{FF2B5EF4-FFF2-40B4-BE49-F238E27FC236}">
              <a16:creationId xmlns:a16="http://schemas.microsoft.com/office/drawing/2014/main" id="{00000000-0008-0000-0700-000086020000}"/>
            </a:ext>
          </a:extLst>
        </xdr:cNvPr>
        <xdr:cNvCxnSpPr/>
      </xdr:nvCxnSpPr>
      <xdr:spPr>
        <a:xfrm flipV="1">
          <a:off x="12814300" y="13503427"/>
          <a:ext cx="889000" cy="9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150805</xdr:rowOff>
    </xdr:from>
    <xdr:to>
      <xdr:col>72</xdr:col>
      <xdr:colOff>38100</xdr:colOff>
      <xdr:row>78</xdr:row>
      <xdr:rowOff>80955</xdr:rowOff>
    </xdr:to>
    <xdr:sp macro="" textlink="">
      <xdr:nvSpPr>
        <xdr:cNvPr id="647" name="フローチャート: 判断 646">
          <a:extLst>
            <a:ext uri="{FF2B5EF4-FFF2-40B4-BE49-F238E27FC236}">
              <a16:creationId xmlns:a16="http://schemas.microsoft.com/office/drawing/2014/main" id="{00000000-0008-0000-0700-000087020000}"/>
            </a:ext>
          </a:extLst>
        </xdr:cNvPr>
        <xdr:cNvSpPr/>
      </xdr:nvSpPr>
      <xdr:spPr>
        <a:xfrm>
          <a:off x="13652500" y="13352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76</xdr:row>
      <xdr:rowOff>97482</xdr:rowOff>
    </xdr:from>
    <xdr:ext cx="469744"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3468428" y="13127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63067</xdr:rowOff>
    </xdr:from>
    <xdr:to>
      <xdr:col>67</xdr:col>
      <xdr:colOff>101600</xdr:colOff>
      <xdr:row>77</xdr:row>
      <xdr:rowOff>164667</xdr:rowOff>
    </xdr:to>
    <xdr:sp macro="" textlink="">
      <xdr:nvSpPr>
        <xdr:cNvPr id="649" name="フローチャート: 判断 648">
          <a:extLst>
            <a:ext uri="{FF2B5EF4-FFF2-40B4-BE49-F238E27FC236}">
              <a16:creationId xmlns:a16="http://schemas.microsoft.com/office/drawing/2014/main" id="{00000000-0008-0000-0700-000089020000}"/>
            </a:ext>
          </a:extLst>
        </xdr:cNvPr>
        <xdr:cNvSpPr/>
      </xdr:nvSpPr>
      <xdr:spPr>
        <a:xfrm>
          <a:off x="12763500" y="13264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9744</xdr:rowOff>
    </xdr:from>
    <xdr:ext cx="469744"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2579428" y="130399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88900</xdr:rowOff>
    </xdr:from>
    <xdr:to>
      <xdr:col>85</xdr:col>
      <xdr:colOff>177800</xdr:colOff>
      <xdr:row>79</xdr:row>
      <xdr:rowOff>19050</xdr:rowOff>
    </xdr:to>
    <xdr:sp macro="" textlink="">
      <xdr:nvSpPr>
        <xdr:cNvPr id="656" name="楕円 655">
          <a:extLst>
            <a:ext uri="{FF2B5EF4-FFF2-40B4-BE49-F238E27FC236}">
              <a16:creationId xmlns:a16="http://schemas.microsoft.com/office/drawing/2014/main" id="{00000000-0008-0000-0700-000090020000}"/>
            </a:ext>
          </a:extLst>
        </xdr:cNvPr>
        <xdr:cNvSpPr/>
      </xdr:nvSpPr>
      <xdr:spPr>
        <a:xfrm>
          <a:off x="162687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3827</xdr:rowOff>
    </xdr:from>
    <xdr:ext cx="249299" cy="259045"/>
    <xdr:sp macro="" textlink="">
      <xdr:nvSpPr>
        <xdr:cNvPr id="657" name="災害復旧費該当値テキスト">
          <a:extLst>
            <a:ext uri="{FF2B5EF4-FFF2-40B4-BE49-F238E27FC236}">
              <a16:creationId xmlns:a16="http://schemas.microsoft.com/office/drawing/2014/main" id="{00000000-0008-0000-0700-000091020000}"/>
            </a:ext>
          </a:extLst>
        </xdr:cNvPr>
        <xdr:cNvSpPr txBox="1"/>
      </xdr:nvSpPr>
      <xdr:spPr>
        <a:xfrm>
          <a:off x="16370300" y="13376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82728</xdr:rowOff>
    </xdr:from>
    <xdr:to>
      <xdr:col>81</xdr:col>
      <xdr:colOff>101600</xdr:colOff>
      <xdr:row>79</xdr:row>
      <xdr:rowOff>12878</xdr:rowOff>
    </xdr:to>
    <xdr:sp macro="" textlink="">
      <xdr:nvSpPr>
        <xdr:cNvPr id="658" name="楕円 657">
          <a:extLst>
            <a:ext uri="{FF2B5EF4-FFF2-40B4-BE49-F238E27FC236}">
              <a16:creationId xmlns:a16="http://schemas.microsoft.com/office/drawing/2014/main" id="{00000000-0008-0000-0700-000092020000}"/>
            </a:ext>
          </a:extLst>
        </xdr:cNvPr>
        <xdr:cNvSpPr/>
      </xdr:nvSpPr>
      <xdr:spPr>
        <a:xfrm>
          <a:off x="15430500" y="13455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52017</xdr:colOff>
      <xdr:row>79</xdr:row>
      <xdr:rowOff>4005</xdr:rowOff>
    </xdr:from>
    <xdr:ext cx="378565" cy="259045"/>
    <xdr:sp macro="" textlink="">
      <xdr:nvSpPr>
        <xdr:cNvPr id="659" name="テキスト ボックス 658">
          <a:extLst>
            <a:ext uri="{FF2B5EF4-FFF2-40B4-BE49-F238E27FC236}">
              <a16:creationId xmlns:a16="http://schemas.microsoft.com/office/drawing/2014/main" id="{00000000-0008-0000-0700-000093020000}"/>
            </a:ext>
          </a:extLst>
        </xdr:cNvPr>
        <xdr:cNvSpPr txBox="1"/>
      </xdr:nvSpPr>
      <xdr:spPr>
        <a:xfrm>
          <a:off x="15292017" y="135485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88900</xdr:rowOff>
    </xdr:from>
    <xdr:to>
      <xdr:col>76</xdr:col>
      <xdr:colOff>165100</xdr:colOff>
      <xdr:row>79</xdr:row>
      <xdr:rowOff>19050</xdr:rowOff>
    </xdr:to>
    <xdr:sp macro="" textlink="">
      <xdr:nvSpPr>
        <xdr:cNvPr id="660" name="楕円 659">
          <a:extLst>
            <a:ext uri="{FF2B5EF4-FFF2-40B4-BE49-F238E27FC236}">
              <a16:creationId xmlns:a16="http://schemas.microsoft.com/office/drawing/2014/main" id="{00000000-0008-0000-0700-000094020000}"/>
            </a:ext>
          </a:extLst>
        </xdr:cNvPr>
        <xdr:cNvSpPr/>
      </xdr:nvSpPr>
      <xdr:spPr>
        <a:xfrm>
          <a:off x="14541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10177</xdr:rowOff>
    </xdr:from>
    <xdr:ext cx="249299" cy="259045"/>
    <xdr:sp macro="" textlink="">
      <xdr:nvSpPr>
        <xdr:cNvPr id="661" name="テキスト ボックス 660">
          <a:extLst>
            <a:ext uri="{FF2B5EF4-FFF2-40B4-BE49-F238E27FC236}">
              <a16:creationId xmlns:a16="http://schemas.microsoft.com/office/drawing/2014/main" id="{00000000-0008-0000-0700-000095020000}"/>
            </a:ext>
          </a:extLst>
        </xdr:cNvPr>
        <xdr:cNvSpPr txBox="1"/>
      </xdr:nvSpPr>
      <xdr:spPr>
        <a:xfrm>
          <a:off x="14467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79527</xdr:rowOff>
    </xdr:from>
    <xdr:to>
      <xdr:col>72</xdr:col>
      <xdr:colOff>38100</xdr:colOff>
      <xdr:row>79</xdr:row>
      <xdr:rowOff>9677</xdr:rowOff>
    </xdr:to>
    <xdr:sp macro="" textlink="">
      <xdr:nvSpPr>
        <xdr:cNvPr id="662" name="楕円 661">
          <a:extLst>
            <a:ext uri="{FF2B5EF4-FFF2-40B4-BE49-F238E27FC236}">
              <a16:creationId xmlns:a16="http://schemas.microsoft.com/office/drawing/2014/main" id="{00000000-0008-0000-0700-000096020000}"/>
            </a:ext>
          </a:extLst>
        </xdr:cNvPr>
        <xdr:cNvSpPr/>
      </xdr:nvSpPr>
      <xdr:spPr>
        <a:xfrm>
          <a:off x="13652500" y="13452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79</xdr:row>
      <xdr:rowOff>804</xdr:rowOff>
    </xdr:from>
    <xdr:ext cx="378565" cy="259045"/>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3514017" y="135453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88900</xdr:rowOff>
    </xdr:from>
    <xdr:to>
      <xdr:col>67</xdr:col>
      <xdr:colOff>101600</xdr:colOff>
      <xdr:row>79</xdr:row>
      <xdr:rowOff>19050</xdr:rowOff>
    </xdr:to>
    <xdr:sp macro="" textlink="">
      <xdr:nvSpPr>
        <xdr:cNvPr id="664" name="楕円 663">
          <a:extLst>
            <a:ext uri="{FF2B5EF4-FFF2-40B4-BE49-F238E27FC236}">
              <a16:creationId xmlns:a16="http://schemas.microsoft.com/office/drawing/2014/main" id="{00000000-0008-0000-0700-000098020000}"/>
            </a:ext>
          </a:extLst>
        </xdr:cNvPr>
        <xdr:cNvSpPr/>
      </xdr:nvSpPr>
      <xdr:spPr>
        <a:xfrm>
          <a:off x="12763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79</xdr:row>
      <xdr:rowOff>10177</xdr:rowOff>
    </xdr:from>
    <xdr:ext cx="249299" cy="259045"/>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2689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9" name="正方形/長方形 668">
          <a:extLst>
            <a:ext uri="{FF2B5EF4-FFF2-40B4-BE49-F238E27FC236}">
              <a16:creationId xmlns:a16="http://schemas.microsoft.com/office/drawing/2014/main" id="{00000000-0008-0000-0700-00009D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70" name="正方形/長方形 669">
          <a:extLst>
            <a:ext uri="{FF2B5EF4-FFF2-40B4-BE49-F238E27FC236}">
              <a16:creationId xmlns:a16="http://schemas.microsoft.com/office/drawing/2014/main" id="{00000000-0008-0000-0700-00009E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71" name="正方形/長方形 670">
          <a:extLst>
            <a:ext uri="{FF2B5EF4-FFF2-40B4-BE49-F238E27FC236}">
              <a16:creationId xmlns:a16="http://schemas.microsoft.com/office/drawing/2014/main" id="{00000000-0008-0000-0700-00009F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72" name="正方形/長方形 671">
          <a:extLst>
            <a:ext uri="{FF2B5EF4-FFF2-40B4-BE49-F238E27FC236}">
              <a16:creationId xmlns:a16="http://schemas.microsoft.com/office/drawing/2014/main" id="{00000000-0008-0000-0700-0000A0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73" name="正方形/長方形 672">
          <a:extLst>
            <a:ext uri="{FF2B5EF4-FFF2-40B4-BE49-F238E27FC236}">
              <a16:creationId xmlns:a16="http://schemas.microsoft.com/office/drawing/2014/main" id="{00000000-0008-0000-0700-0000A1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macro="" textlink="">
      <xdr:nvSpPr>
        <xdr:cNvPr id="679" name="テキスト ボックス 678">
          <a:extLst>
            <a:ext uri="{FF2B5EF4-FFF2-40B4-BE49-F238E27FC236}">
              <a16:creationId xmlns:a16="http://schemas.microsoft.com/office/drawing/2014/main" id="{00000000-0008-0000-0700-0000A7020000}"/>
            </a:ext>
          </a:extLst>
        </xdr:cNvPr>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macro="" textlink="">
      <xdr:nvSpPr>
        <xdr:cNvPr id="681" name="テキスト ボックス 680">
          <a:extLst>
            <a:ext uri="{FF2B5EF4-FFF2-40B4-BE49-F238E27FC236}">
              <a16:creationId xmlns:a16="http://schemas.microsoft.com/office/drawing/2014/main" id="{00000000-0008-0000-0700-0000A9020000}"/>
            </a:ext>
          </a:extLst>
        </xdr:cNvPr>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5641</xdr:rowOff>
    </xdr:from>
    <xdr:ext cx="531299" cy="259045"/>
    <xdr:sp macro="" textlink="">
      <xdr:nvSpPr>
        <xdr:cNvPr id="683" name="テキスト ボックス 682">
          <a:extLst>
            <a:ext uri="{FF2B5EF4-FFF2-40B4-BE49-F238E27FC236}">
              <a16:creationId xmlns:a16="http://schemas.microsoft.com/office/drawing/2014/main" id="{00000000-0008-0000-0700-0000AB020000}"/>
            </a:ext>
          </a:extLst>
        </xdr:cNvPr>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21970</xdr:rowOff>
    </xdr:from>
    <xdr:ext cx="531299" cy="259045"/>
    <xdr:sp macro="" textlink="">
      <xdr:nvSpPr>
        <xdr:cNvPr id="685" name="テキスト ボックス 684">
          <a:extLst>
            <a:ext uri="{FF2B5EF4-FFF2-40B4-BE49-F238E27FC236}">
              <a16:creationId xmlns:a16="http://schemas.microsoft.com/office/drawing/2014/main" id="{00000000-0008-0000-0700-0000AD020000}"/>
            </a:ext>
          </a:extLst>
        </xdr:cNvPr>
        <xdr:cNvSpPr txBox="1"/>
      </xdr:nvSpPr>
      <xdr:spPr>
        <a:xfrm>
          <a:off x="11914701" y="15623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87" name="テキスト ボックス 686">
          <a:extLst>
            <a:ext uri="{FF2B5EF4-FFF2-40B4-BE49-F238E27FC236}">
              <a16:creationId xmlns:a16="http://schemas.microsoft.com/office/drawing/2014/main" id="{00000000-0008-0000-0700-0000AF020000}"/>
            </a:ext>
          </a:extLst>
        </xdr:cNvPr>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90" name="公債費グラフ枠">
          <a:extLst>
            <a:ext uri="{FF2B5EF4-FFF2-40B4-BE49-F238E27FC236}">
              <a16:creationId xmlns:a16="http://schemas.microsoft.com/office/drawing/2014/main" id="{00000000-0008-0000-0700-0000B2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31589</xdr:rowOff>
    </xdr:from>
    <xdr:to>
      <xdr:col>85</xdr:col>
      <xdr:colOff>126364</xdr:colOff>
      <xdr:row>98</xdr:row>
      <xdr:rowOff>79153</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6317595" y="15462089"/>
          <a:ext cx="1269" cy="1419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82980</xdr:rowOff>
    </xdr:from>
    <xdr:ext cx="534377" cy="259045"/>
    <xdr:sp macro="" textlink="">
      <xdr:nvSpPr>
        <xdr:cNvPr id="692" name="公債費最小値テキスト">
          <a:extLst>
            <a:ext uri="{FF2B5EF4-FFF2-40B4-BE49-F238E27FC236}">
              <a16:creationId xmlns:a16="http://schemas.microsoft.com/office/drawing/2014/main" id="{00000000-0008-0000-0700-0000B4020000}"/>
            </a:ext>
          </a:extLst>
        </xdr:cNvPr>
        <xdr:cNvSpPr txBox="1"/>
      </xdr:nvSpPr>
      <xdr:spPr>
        <a:xfrm>
          <a:off x="16370300" y="168850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79153</xdr:rowOff>
    </xdr:from>
    <xdr:to>
      <xdr:col>86</xdr:col>
      <xdr:colOff>25400</xdr:colOff>
      <xdr:row>98</xdr:row>
      <xdr:rowOff>79153</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a:off x="16230600" y="16881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149716</xdr:rowOff>
    </xdr:from>
    <xdr:ext cx="534377" cy="259045"/>
    <xdr:sp macro="" textlink="">
      <xdr:nvSpPr>
        <xdr:cNvPr id="694" name="公債費最大値テキスト">
          <a:extLst>
            <a:ext uri="{FF2B5EF4-FFF2-40B4-BE49-F238E27FC236}">
              <a16:creationId xmlns:a16="http://schemas.microsoft.com/office/drawing/2014/main" id="{00000000-0008-0000-0700-0000B6020000}"/>
            </a:ext>
          </a:extLst>
        </xdr:cNvPr>
        <xdr:cNvSpPr txBox="1"/>
      </xdr:nvSpPr>
      <xdr:spPr>
        <a:xfrm>
          <a:off x="16370300" y="152373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98,621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31589</xdr:rowOff>
    </xdr:from>
    <xdr:to>
      <xdr:col>86</xdr:col>
      <xdr:colOff>25400</xdr:colOff>
      <xdr:row>90</xdr:row>
      <xdr:rowOff>31589</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a:off x="16230600" y="15462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93001</xdr:rowOff>
    </xdr:from>
    <xdr:to>
      <xdr:col>85</xdr:col>
      <xdr:colOff>127000</xdr:colOff>
      <xdr:row>97</xdr:row>
      <xdr:rowOff>113705</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a:off x="15481300" y="16723651"/>
          <a:ext cx="838200" cy="207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94</xdr:row>
      <xdr:rowOff>70302</xdr:rowOff>
    </xdr:from>
    <xdr:ext cx="534377" cy="259045"/>
    <xdr:sp macro="" textlink="">
      <xdr:nvSpPr>
        <xdr:cNvPr id="697" name="公債費平均値テキスト">
          <a:extLst>
            <a:ext uri="{FF2B5EF4-FFF2-40B4-BE49-F238E27FC236}">
              <a16:creationId xmlns:a16="http://schemas.microsoft.com/office/drawing/2014/main" id="{00000000-0008-0000-0700-0000B9020000}"/>
            </a:ext>
          </a:extLst>
        </xdr:cNvPr>
        <xdr:cNvSpPr txBox="1"/>
      </xdr:nvSpPr>
      <xdr:spPr>
        <a:xfrm>
          <a:off x="16370300" y="161866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42,040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47425</xdr:rowOff>
    </xdr:from>
    <xdr:to>
      <xdr:col>85</xdr:col>
      <xdr:colOff>177800</xdr:colOff>
      <xdr:row>95</xdr:row>
      <xdr:rowOff>149025</xdr:rowOff>
    </xdr:to>
    <xdr:sp macro="" textlink="">
      <xdr:nvSpPr>
        <xdr:cNvPr id="698" name="フローチャート: 判断 697">
          <a:extLst>
            <a:ext uri="{FF2B5EF4-FFF2-40B4-BE49-F238E27FC236}">
              <a16:creationId xmlns:a16="http://schemas.microsoft.com/office/drawing/2014/main" id="{00000000-0008-0000-0700-0000BA020000}"/>
            </a:ext>
          </a:extLst>
        </xdr:cNvPr>
        <xdr:cNvSpPr/>
      </xdr:nvSpPr>
      <xdr:spPr>
        <a:xfrm>
          <a:off x="16268700" y="16335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76214</xdr:rowOff>
    </xdr:from>
    <xdr:to>
      <xdr:col>81</xdr:col>
      <xdr:colOff>50800</xdr:colOff>
      <xdr:row>97</xdr:row>
      <xdr:rowOff>93001</xdr:rowOff>
    </xdr:to>
    <xdr:cxnSp macro="">
      <xdr:nvCxnSpPr>
        <xdr:cNvPr id="699" name="直線コネクタ 698">
          <a:extLst>
            <a:ext uri="{FF2B5EF4-FFF2-40B4-BE49-F238E27FC236}">
              <a16:creationId xmlns:a16="http://schemas.microsoft.com/office/drawing/2014/main" id="{00000000-0008-0000-0700-0000BB020000}"/>
            </a:ext>
          </a:extLst>
        </xdr:cNvPr>
        <xdr:cNvCxnSpPr/>
      </xdr:nvCxnSpPr>
      <xdr:spPr>
        <a:xfrm>
          <a:off x="14592300" y="16706864"/>
          <a:ext cx="889000" cy="16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5412</xdr:rowOff>
    </xdr:from>
    <xdr:to>
      <xdr:col>81</xdr:col>
      <xdr:colOff>101600</xdr:colOff>
      <xdr:row>95</xdr:row>
      <xdr:rowOff>107012</xdr:rowOff>
    </xdr:to>
    <xdr:sp macro="" textlink="">
      <xdr:nvSpPr>
        <xdr:cNvPr id="700" name="フローチャート: 判断 699">
          <a:extLst>
            <a:ext uri="{FF2B5EF4-FFF2-40B4-BE49-F238E27FC236}">
              <a16:creationId xmlns:a16="http://schemas.microsoft.com/office/drawing/2014/main" id="{00000000-0008-0000-0700-0000BC020000}"/>
            </a:ext>
          </a:extLst>
        </xdr:cNvPr>
        <xdr:cNvSpPr/>
      </xdr:nvSpPr>
      <xdr:spPr>
        <a:xfrm>
          <a:off x="15430500" y="162931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93</xdr:row>
      <xdr:rowOff>123539</xdr:rowOff>
    </xdr:from>
    <xdr:ext cx="534377"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5214111" y="16068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44602</xdr:rowOff>
    </xdr:from>
    <xdr:to>
      <xdr:col>76</xdr:col>
      <xdr:colOff>114300</xdr:colOff>
      <xdr:row>97</xdr:row>
      <xdr:rowOff>76214</xdr:rowOff>
    </xdr:to>
    <xdr:cxnSp macro="">
      <xdr:nvCxnSpPr>
        <xdr:cNvPr id="702" name="直線コネクタ 701">
          <a:extLst>
            <a:ext uri="{FF2B5EF4-FFF2-40B4-BE49-F238E27FC236}">
              <a16:creationId xmlns:a16="http://schemas.microsoft.com/office/drawing/2014/main" id="{00000000-0008-0000-0700-0000BE020000}"/>
            </a:ext>
          </a:extLst>
        </xdr:cNvPr>
        <xdr:cNvCxnSpPr/>
      </xdr:nvCxnSpPr>
      <xdr:spPr>
        <a:xfrm>
          <a:off x="13703300" y="16675252"/>
          <a:ext cx="889000" cy="31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28403</xdr:rowOff>
    </xdr:from>
    <xdr:to>
      <xdr:col>76</xdr:col>
      <xdr:colOff>165100</xdr:colOff>
      <xdr:row>95</xdr:row>
      <xdr:rowOff>130003</xdr:rowOff>
    </xdr:to>
    <xdr:sp macro="" textlink="">
      <xdr:nvSpPr>
        <xdr:cNvPr id="703" name="フローチャート: 判断 702">
          <a:extLst>
            <a:ext uri="{FF2B5EF4-FFF2-40B4-BE49-F238E27FC236}">
              <a16:creationId xmlns:a16="http://schemas.microsoft.com/office/drawing/2014/main" id="{00000000-0008-0000-0700-0000BF020000}"/>
            </a:ext>
          </a:extLst>
        </xdr:cNvPr>
        <xdr:cNvSpPr/>
      </xdr:nvSpPr>
      <xdr:spPr>
        <a:xfrm>
          <a:off x="14541500" y="16316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93</xdr:row>
      <xdr:rowOff>146530</xdr:rowOff>
    </xdr:from>
    <xdr:ext cx="534377"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4325111" y="160913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43,205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44602</xdr:rowOff>
    </xdr:from>
    <xdr:to>
      <xdr:col>71</xdr:col>
      <xdr:colOff>177800</xdr:colOff>
      <xdr:row>97</xdr:row>
      <xdr:rowOff>63021</xdr:rowOff>
    </xdr:to>
    <xdr:cxnSp macro="">
      <xdr:nvCxnSpPr>
        <xdr:cNvPr id="705" name="直線コネクタ 704">
          <a:extLst>
            <a:ext uri="{FF2B5EF4-FFF2-40B4-BE49-F238E27FC236}">
              <a16:creationId xmlns:a16="http://schemas.microsoft.com/office/drawing/2014/main" id="{00000000-0008-0000-0700-0000C1020000}"/>
            </a:ext>
          </a:extLst>
        </xdr:cNvPr>
        <xdr:cNvCxnSpPr/>
      </xdr:nvCxnSpPr>
      <xdr:spPr>
        <a:xfrm flipV="1">
          <a:off x="12814300" y="16675252"/>
          <a:ext cx="889000" cy="184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23864</xdr:rowOff>
    </xdr:from>
    <xdr:to>
      <xdr:col>72</xdr:col>
      <xdr:colOff>38100</xdr:colOff>
      <xdr:row>95</xdr:row>
      <xdr:rowOff>125464</xdr:rowOff>
    </xdr:to>
    <xdr:sp macro="" textlink="">
      <xdr:nvSpPr>
        <xdr:cNvPr id="706" name="フローチャート: 判断 705">
          <a:extLst>
            <a:ext uri="{FF2B5EF4-FFF2-40B4-BE49-F238E27FC236}">
              <a16:creationId xmlns:a16="http://schemas.microsoft.com/office/drawing/2014/main" id="{00000000-0008-0000-0700-0000C2020000}"/>
            </a:ext>
          </a:extLst>
        </xdr:cNvPr>
        <xdr:cNvSpPr/>
      </xdr:nvSpPr>
      <xdr:spPr>
        <a:xfrm>
          <a:off x="13652500" y="16311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93</xdr:row>
      <xdr:rowOff>141991</xdr:rowOff>
    </xdr:from>
    <xdr:ext cx="534377"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3436111" y="16086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85536</xdr:rowOff>
    </xdr:from>
    <xdr:to>
      <xdr:col>67</xdr:col>
      <xdr:colOff>101600</xdr:colOff>
      <xdr:row>96</xdr:row>
      <xdr:rowOff>15686</xdr:rowOff>
    </xdr:to>
    <xdr:sp macro="" textlink="">
      <xdr:nvSpPr>
        <xdr:cNvPr id="708" name="フローチャート: 判断 707">
          <a:extLst>
            <a:ext uri="{FF2B5EF4-FFF2-40B4-BE49-F238E27FC236}">
              <a16:creationId xmlns:a16="http://schemas.microsoft.com/office/drawing/2014/main" id="{00000000-0008-0000-0700-0000C4020000}"/>
            </a:ext>
          </a:extLst>
        </xdr:cNvPr>
        <xdr:cNvSpPr/>
      </xdr:nvSpPr>
      <xdr:spPr>
        <a:xfrm>
          <a:off x="12763500" y="16373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32213</xdr:rowOff>
    </xdr:from>
    <xdr:ext cx="534377"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2547111" y="16148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14" name="テキスト ボックス 713">
          <a:extLst>
            <a:ext uri="{FF2B5EF4-FFF2-40B4-BE49-F238E27FC236}">
              <a16:creationId xmlns:a16="http://schemas.microsoft.com/office/drawing/2014/main" id="{00000000-0008-0000-0700-0000CA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62905</xdr:rowOff>
    </xdr:from>
    <xdr:to>
      <xdr:col>85</xdr:col>
      <xdr:colOff>177800</xdr:colOff>
      <xdr:row>97</xdr:row>
      <xdr:rowOff>164505</xdr:rowOff>
    </xdr:to>
    <xdr:sp macro="" textlink="">
      <xdr:nvSpPr>
        <xdr:cNvPr id="715" name="楕円 714">
          <a:extLst>
            <a:ext uri="{FF2B5EF4-FFF2-40B4-BE49-F238E27FC236}">
              <a16:creationId xmlns:a16="http://schemas.microsoft.com/office/drawing/2014/main" id="{00000000-0008-0000-0700-0000CB020000}"/>
            </a:ext>
          </a:extLst>
        </xdr:cNvPr>
        <xdr:cNvSpPr/>
      </xdr:nvSpPr>
      <xdr:spPr>
        <a:xfrm>
          <a:off x="16268700" y="16693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41332</xdr:rowOff>
    </xdr:from>
    <xdr:ext cx="534377" cy="259045"/>
    <xdr:sp macro="" textlink="">
      <xdr:nvSpPr>
        <xdr:cNvPr id="716" name="公債費該当値テキスト">
          <a:extLst>
            <a:ext uri="{FF2B5EF4-FFF2-40B4-BE49-F238E27FC236}">
              <a16:creationId xmlns:a16="http://schemas.microsoft.com/office/drawing/2014/main" id="{00000000-0008-0000-0700-0000CC020000}"/>
            </a:ext>
          </a:extLst>
        </xdr:cNvPr>
        <xdr:cNvSpPr txBox="1"/>
      </xdr:nvSpPr>
      <xdr:spPr>
        <a:xfrm>
          <a:off x="16370300" y="16671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42201</xdr:rowOff>
    </xdr:from>
    <xdr:to>
      <xdr:col>81</xdr:col>
      <xdr:colOff>101600</xdr:colOff>
      <xdr:row>97</xdr:row>
      <xdr:rowOff>143801</xdr:rowOff>
    </xdr:to>
    <xdr:sp macro="" textlink="">
      <xdr:nvSpPr>
        <xdr:cNvPr id="717" name="楕円 716">
          <a:extLst>
            <a:ext uri="{FF2B5EF4-FFF2-40B4-BE49-F238E27FC236}">
              <a16:creationId xmlns:a16="http://schemas.microsoft.com/office/drawing/2014/main" id="{00000000-0008-0000-0700-0000CD020000}"/>
            </a:ext>
          </a:extLst>
        </xdr:cNvPr>
        <xdr:cNvSpPr/>
      </xdr:nvSpPr>
      <xdr:spPr>
        <a:xfrm>
          <a:off x="15430500" y="16672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134928</xdr:rowOff>
    </xdr:from>
    <xdr:ext cx="534377" cy="259045"/>
    <xdr:sp macro="" textlink="">
      <xdr:nvSpPr>
        <xdr:cNvPr id="718" name="テキスト ボックス 717">
          <a:extLst>
            <a:ext uri="{FF2B5EF4-FFF2-40B4-BE49-F238E27FC236}">
              <a16:creationId xmlns:a16="http://schemas.microsoft.com/office/drawing/2014/main" id="{00000000-0008-0000-0700-0000CE020000}"/>
            </a:ext>
          </a:extLst>
        </xdr:cNvPr>
        <xdr:cNvSpPr txBox="1"/>
      </xdr:nvSpPr>
      <xdr:spPr>
        <a:xfrm>
          <a:off x="15214111" y="16765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25414</xdr:rowOff>
    </xdr:from>
    <xdr:to>
      <xdr:col>76</xdr:col>
      <xdr:colOff>165100</xdr:colOff>
      <xdr:row>97</xdr:row>
      <xdr:rowOff>127014</xdr:rowOff>
    </xdr:to>
    <xdr:sp macro="" textlink="">
      <xdr:nvSpPr>
        <xdr:cNvPr id="719" name="楕円 718">
          <a:extLst>
            <a:ext uri="{FF2B5EF4-FFF2-40B4-BE49-F238E27FC236}">
              <a16:creationId xmlns:a16="http://schemas.microsoft.com/office/drawing/2014/main" id="{00000000-0008-0000-0700-0000CF020000}"/>
            </a:ext>
          </a:extLst>
        </xdr:cNvPr>
        <xdr:cNvSpPr/>
      </xdr:nvSpPr>
      <xdr:spPr>
        <a:xfrm>
          <a:off x="14541500" y="16656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118141</xdr:rowOff>
    </xdr:from>
    <xdr:ext cx="534377" cy="259045"/>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4325111" y="16748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165252</xdr:rowOff>
    </xdr:from>
    <xdr:to>
      <xdr:col>72</xdr:col>
      <xdr:colOff>38100</xdr:colOff>
      <xdr:row>97</xdr:row>
      <xdr:rowOff>95402</xdr:rowOff>
    </xdr:to>
    <xdr:sp macro="" textlink="">
      <xdr:nvSpPr>
        <xdr:cNvPr id="721" name="楕円 720">
          <a:extLst>
            <a:ext uri="{FF2B5EF4-FFF2-40B4-BE49-F238E27FC236}">
              <a16:creationId xmlns:a16="http://schemas.microsoft.com/office/drawing/2014/main" id="{00000000-0008-0000-0700-0000D1020000}"/>
            </a:ext>
          </a:extLst>
        </xdr:cNvPr>
        <xdr:cNvSpPr/>
      </xdr:nvSpPr>
      <xdr:spPr>
        <a:xfrm>
          <a:off x="13652500" y="16624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86529</xdr:rowOff>
    </xdr:from>
    <xdr:ext cx="534377" cy="259045"/>
    <xdr:sp macro=""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3436111" y="16717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12221</xdr:rowOff>
    </xdr:from>
    <xdr:to>
      <xdr:col>67</xdr:col>
      <xdr:colOff>101600</xdr:colOff>
      <xdr:row>97</xdr:row>
      <xdr:rowOff>113821</xdr:rowOff>
    </xdr:to>
    <xdr:sp macro="" textlink="">
      <xdr:nvSpPr>
        <xdr:cNvPr id="723" name="楕円 722">
          <a:extLst>
            <a:ext uri="{FF2B5EF4-FFF2-40B4-BE49-F238E27FC236}">
              <a16:creationId xmlns:a16="http://schemas.microsoft.com/office/drawing/2014/main" id="{00000000-0008-0000-0700-0000D3020000}"/>
            </a:ext>
          </a:extLst>
        </xdr:cNvPr>
        <xdr:cNvSpPr/>
      </xdr:nvSpPr>
      <xdr:spPr>
        <a:xfrm>
          <a:off x="12763500" y="16642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104948</xdr:rowOff>
    </xdr:from>
    <xdr:ext cx="534377" cy="259045"/>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2547111" y="167355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26" name="正方形/長方形 725">
          <a:extLst>
            <a:ext uri="{FF2B5EF4-FFF2-40B4-BE49-F238E27FC236}">
              <a16:creationId xmlns:a16="http://schemas.microsoft.com/office/drawing/2014/main" id="{00000000-0008-0000-0700-0000D6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7" name="正方形/長方形 726">
          <a:extLst>
            <a:ext uri="{FF2B5EF4-FFF2-40B4-BE49-F238E27FC236}">
              <a16:creationId xmlns:a16="http://schemas.microsoft.com/office/drawing/2014/main" id="{00000000-0008-0000-0700-0000D7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8" name="正方形/長方形 727">
          <a:extLst>
            <a:ext uri="{FF2B5EF4-FFF2-40B4-BE49-F238E27FC236}">
              <a16:creationId xmlns:a16="http://schemas.microsoft.com/office/drawing/2014/main" id="{00000000-0008-0000-0700-0000D8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9" name="正方形/長方形 728">
          <a:extLst>
            <a:ext uri="{FF2B5EF4-FFF2-40B4-BE49-F238E27FC236}">
              <a16:creationId xmlns:a16="http://schemas.microsoft.com/office/drawing/2014/main" id="{00000000-0008-0000-0700-0000D9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30" name="正方形/長方形 729">
          <a:extLst>
            <a:ext uri="{FF2B5EF4-FFF2-40B4-BE49-F238E27FC236}">
              <a16:creationId xmlns:a16="http://schemas.microsoft.com/office/drawing/2014/main" id="{00000000-0008-0000-0700-0000DA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31" name="正方形/長方形 730">
          <a:extLst>
            <a:ext uri="{FF2B5EF4-FFF2-40B4-BE49-F238E27FC236}">
              <a16:creationId xmlns:a16="http://schemas.microsoft.com/office/drawing/2014/main" id="{00000000-0008-0000-0700-0000DB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32" name="正方形/長方形 731">
          <a:extLst>
            <a:ext uri="{FF2B5EF4-FFF2-40B4-BE49-F238E27FC236}">
              <a16:creationId xmlns:a16="http://schemas.microsoft.com/office/drawing/2014/main" id="{00000000-0008-0000-0700-0000DC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36" name="テキスト ボックス 735">
          <a:extLst>
            <a:ext uri="{FF2B5EF4-FFF2-40B4-BE49-F238E27FC236}">
              <a16:creationId xmlns:a16="http://schemas.microsoft.com/office/drawing/2014/main" id="{00000000-0008-0000-0700-0000E0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38" name="テキスト ボックス 737">
          <a:extLst>
            <a:ext uri="{FF2B5EF4-FFF2-40B4-BE49-F238E27FC236}">
              <a16:creationId xmlns:a16="http://schemas.microsoft.com/office/drawing/2014/main" id="{00000000-0008-0000-0700-0000E2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40" name="テキスト ボックス 739">
          <a:extLst>
            <a:ext uri="{FF2B5EF4-FFF2-40B4-BE49-F238E27FC236}">
              <a16:creationId xmlns:a16="http://schemas.microsoft.com/office/drawing/2014/main" id="{00000000-0008-0000-0700-0000E4020000}"/>
            </a:ext>
          </a:extLst>
        </xdr:cNvPr>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42" name="テキスト ボックス 741">
          <a:extLst>
            <a:ext uri="{FF2B5EF4-FFF2-40B4-BE49-F238E27FC236}">
              <a16:creationId xmlns:a16="http://schemas.microsoft.com/office/drawing/2014/main" id="{00000000-0008-0000-0700-0000E6020000}"/>
            </a:ext>
          </a:extLst>
        </xdr:cNvPr>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45" name="諸支出金グラフ枠">
          <a:extLst>
            <a:ext uri="{FF2B5EF4-FFF2-40B4-BE49-F238E27FC236}">
              <a16:creationId xmlns:a16="http://schemas.microsoft.com/office/drawing/2014/main" id="{00000000-0008-0000-0700-0000E9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11684</xdr:rowOff>
    </xdr:from>
    <xdr:to>
      <xdr:col>116</xdr:col>
      <xdr:colOff>62864</xdr:colOff>
      <xdr:row>38</xdr:row>
      <xdr:rowOff>139700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flipV="1">
          <a:off x="22159595" y="5155184"/>
          <a:ext cx="1269" cy="1499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167809</xdr:rowOff>
    </xdr:from>
    <xdr:ext cx="249299" cy="259045"/>
    <xdr:sp macro="" textlink="">
      <xdr:nvSpPr>
        <xdr:cNvPr id="747" name="諸支出金最小値テキスト">
          <a:extLst>
            <a:ext uri="{FF2B5EF4-FFF2-40B4-BE49-F238E27FC236}">
              <a16:creationId xmlns:a16="http://schemas.microsoft.com/office/drawing/2014/main" id="{00000000-0008-0000-0700-0000EB020000}"/>
            </a:ext>
          </a:extLst>
        </xdr:cNvPr>
        <xdr:cNvSpPr txBox="1"/>
      </xdr:nvSpPr>
      <xdr:spPr>
        <a:xfrm>
          <a:off x="22212300" y="668290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129811</xdr:rowOff>
    </xdr:from>
    <xdr:ext cx="469744" cy="259045"/>
    <xdr:sp macro="" textlink="">
      <xdr:nvSpPr>
        <xdr:cNvPr id="749" name="諸支出金最大値テキスト">
          <a:extLst>
            <a:ext uri="{FF2B5EF4-FFF2-40B4-BE49-F238E27FC236}">
              <a16:creationId xmlns:a16="http://schemas.microsoft.com/office/drawing/2014/main" id="{00000000-0008-0000-0700-0000ED020000}"/>
            </a:ext>
          </a:extLst>
        </xdr:cNvPr>
        <xdr:cNvSpPr txBox="1"/>
      </xdr:nvSpPr>
      <xdr:spPr>
        <a:xfrm>
          <a:off x="22212300" y="49304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6,560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11684</xdr:rowOff>
    </xdr:from>
    <xdr:to>
      <xdr:col>116</xdr:col>
      <xdr:colOff>152400</xdr:colOff>
      <xdr:row>30</xdr:row>
      <xdr:rowOff>11684</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22072600" y="5155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51" name="直線コネクタ 750">
          <a:extLst>
            <a:ext uri="{FF2B5EF4-FFF2-40B4-BE49-F238E27FC236}">
              <a16:creationId xmlns:a16="http://schemas.microsoft.com/office/drawing/2014/main" id="{00000000-0008-0000-0700-0000EF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85259</xdr:rowOff>
    </xdr:from>
    <xdr:ext cx="378565" cy="259045"/>
    <xdr:sp macro="" textlink="">
      <xdr:nvSpPr>
        <xdr:cNvPr id="752" name="諸支出金平均値テキスト">
          <a:extLst>
            <a:ext uri="{FF2B5EF4-FFF2-40B4-BE49-F238E27FC236}">
              <a16:creationId xmlns:a16="http://schemas.microsoft.com/office/drawing/2014/main" id="{00000000-0008-0000-0700-0000F0020000}"/>
            </a:ext>
          </a:extLst>
        </xdr:cNvPr>
        <xdr:cNvSpPr txBox="1"/>
      </xdr:nvSpPr>
      <xdr:spPr>
        <a:xfrm>
          <a:off x="22212300" y="642890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62382</xdr:rowOff>
    </xdr:from>
    <xdr:to>
      <xdr:col>116</xdr:col>
      <xdr:colOff>114300</xdr:colOff>
      <xdr:row>38</xdr:row>
      <xdr:rowOff>163982</xdr:rowOff>
    </xdr:to>
    <xdr:sp macro="" textlink="">
      <xdr:nvSpPr>
        <xdr:cNvPr id="753" name="フローチャート: 判断 752">
          <a:extLst>
            <a:ext uri="{FF2B5EF4-FFF2-40B4-BE49-F238E27FC236}">
              <a16:creationId xmlns:a16="http://schemas.microsoft.com/office/drawing/2014/main" id="{00000000-0008-0000-0700-0000F1020000}"/>
            </a:ext>
          </a:extLst>
        </xdr:cNvPr>
        <xdr:cNvSpPr/>
      </xdr:nvSpPr>
      <xdr:spPr>
        <a:xfrm>
          <a:off x="22110700" y="6577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54" name="直線コネクタ 753">
          <a:extLst>
            <a:ext uri="{FF2B5EF4-FFF2-40B4-BE49-F238E27FC236}">
              <a16:creationId xmlns:a16="http://schemas.microsoft.com/office/drawing/2014/main" id="{00000000-0008-0000-0700-0000F2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128219</xdr:rowOff>
    </xdr:from>
    <xdr:to>
      <xdr:col>112</xdr:col>
      <xdr:colOff>38100</xdr:colOff>
      <xdr:row>38</xdr:row>
      <xdr:rowOff>58369</xdr:rowOff>
    </xdr:to>
    <xdr:sp macro="" textlink="">
      <xdr:nvSpPr>
        <xdr:cNvPr id="755" name="フローチャート: 判断 754">
          <a:extLst>
            <a:ext uri="{FF2B5EF4-FFF2-40B4-BE49-F238E27FC236}">
              <a16:creationId xmlns:a16="http://schemas.microsoft.com/office/drawing/2014/main" id="{00000000-0008-0000-0700-0000F3020000}"/>
            </a:ext>
          </a:extLst>
        </xdr:cNvPr>
        <xdr:cNvSpPr/>
      </xdr:nvSpPr>
      <xdr:spPr>
        <a:xfrm>
          <a:off x="21272500" y="6471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36</xdr:row>
      <xdr:rowOff>74896</xdr:rowOff>
    </xdr:from>
    <xdr:ext cx="378565"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1134017" y="62470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7" name="直線コネクタ 756">
          <a:extLst>
            <a:ext uri="{FF2B5EF4-FFF2-40B4-BE49-F238E27FC236}">
              <a16:creationId xmlns:a16="http://schemas.microsoft.com/office/drawing/2014/main" id="{00000000-0008-0000-0700-0000F5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6833</xdr:rowOff>
    </xdr:from>
    <xdr:to>
      <xdr:col>107</xdr:col>
      <xdr:colOff>101600</xdr:colOff>
      <xdr:row>38</xdr:row>
      <xdr:rowOff>108433</xdr:rowOff>
    </xdr:to>
    <xdr:sp macro="" textlink="">
      <xdr:nvSpPr>
        <xdr:cNvPr id="758" name="フローチャート: 判断 757">
          <a:extLst>
            <a:ext uri="{FF2B5EF4-FFF2-40B4-BE49-F238E27FC236}">
              <a16:creationId xmlns:a16="http://schemas.microsoft.com/office/drawing/2014/main" id="{00000000-0008-0000-0700-0000F6020000}"/>
            </a:ext>
          </a:extLst>
        </xdr:cNvPr>
        <xdr:cNvSpPr/>
      </xdr:nvSpPr>
      <xdr:spPr>
        <a:xfrm>
          <a:off x="20383500" y="6521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124960</xdr:rowOff>
    </xdr:from>
    <xdr:ext cx="378565"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0245017" y="629716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60" name="直線コネクタ 759">
          <a:extLst>
            <a:ext uri="{FF2B5EF4-FFF2-40B4-BE49-F238E27FC236}">
              <a16:creationId xmlns:a16="http://schemas.microsoft.com/office/drawing/2014/main" id="{00000000-0008-0000-0700-0000F8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3175</xdr:rowOff>
    </xdr:from>
    <xdr:to>
      <xdr:col>102</xdr:col>
      <xdr:colOff>165100</xdr:colOff>
      <xdr:row>38</xdr:row>
      <xdr:rowOff>104775</xdr:rowOff>
    </xdr:to>
    <xdr:sp macro="" textlink="">
      <xdr:nvSpPr>
        <xdr:cNvPr id="761" name="フローチャート: 判断 760">
          <a:extLst>
            <a:ext uri="{FF2B5EF4-FFF2-40B4-BE49-F238E27FC236}">
              <a16:creationId xmlns:a16="http://schemas.microsoft.com/office/drawing/2014/main" id="{00000000-0008-0000-0700-0000F9020000}"/>
            </a:ext>
          </a:extLst>
        </xdr:cNvPr>
        <xdr:cNvSpPr/>
      </xdr:nvSpPr>
      <xdr:spPr>
        <a:xfrm>
          <a:off x="19494500" y="6518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36</xdr:row>
      <xdr:rowOff>121302</xdr:rowOff>
    </xdr:from>
    <xdr:ext cx="378565"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9356017" y="629350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72212</xdr:rowOff>
    </xdr:from>
    <xdr:to>
      <xdr:col>98</xdr:col>
      <xdr:colOff>38100</xdr:colOff>
      <xdr:row>39</xdr:row>
      <xdr:rowOff>2362</xdr:rowOff>
    </xdr:to>
    <xdr:sp macro="" textlink="">
      <xdr:nvSpPr>
        <xdr:cNvPr id="763" name="フローチャート: 判断 762">
          <a:extLst>
            <a:ext uri="{FF2B5EF4-FFF2-40B4-BE49-F238E27FC236}">
              <a16:creationId xmlns:a16="http://schemas.microsoft.com/office/drawing/2014/main" id="{00000000-0008-0000-0700-0000FB020000}"/>
            </a:ext>
          </a:extLst>
        </xdr:cNvPr>
        <xdr:cNvSpPr/>
      </xdr:nvSpPr>
      <xdr:spPr>
        <a:xfrm>
          <a:off x="18605500" y="65873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18889</xdr:rowOff>
    </xdr:from>
    <xdr:ext cx="313932"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8499333" y="636253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9" name="テキスト ボックス 768">
          <a:extLst>
            <a:ext uri="{FF2B5EF4-FFF2-40B4-BE49-F238E27FC236}">
              <a16:creationId xmlns:a16="http://schemas.microsoft.com/office/drawing/2014/main" id="{00000000-0008-0000-0700-00000103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70" name="楕円 769">
          <a:extLst>
            <a:ext uri="{FF2B5EF4-FFF2-40B4-BE49-F238E27FC236}">
              <a16:creationId xmlns:a16="http://schemas.microsoft.com/office/drawing/2014/main" id="{00000000-0008-0000-0700-00000203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40809</xdr:rowOff>
    </xdr:from>
    <xdr:ext cx="249299" cy="259045"/>
    <xdr:sp macro="" textlink="">
      <xdr:nvSpPr>
        <xdr:cNvPr id="771" name="諸支出金該当値テキスト">
          <a:extLst>
            <a:ext uri="{FF2B5EF4-FFF2-40B4-BE49-F238E27FC236}">
              <a16:creationId xmlns:a16="http://schemas.microsoft.com/office/drawing/2014/main" id="{00000000-0008-0000-0700-000003030000}"/>
            </a:ext>
          </a:extLst>
        </xdr:cNvPr>
        <xdr:cNvSpPr txBox="1"/>
      </xdr:nvSpPr>
      <xdr:spPr>
        <a:xfrm>
          <a:off x="22212300" y="655590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72" name="楕円 771">
          <a:extLst>
            <a:ext uri="{FF2B5EF4-FFF2-40B4-BE49-F238E27FC236}">
              <a16:creationId xmlns:a16="http://schemas.microsoft.com/office/drawing/2014/main" id="{00000000-0008-0000-0700-00000403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73" name="テキスト ボックス 772">
          <a:extLst>
            <a:ext uri="{FF2B5EF4-FFF2-40B4-BE49-F238E27FC236}">
              <a16:creationId xmlns:a16="http://schemas.microsoft.com/office/drawing/2014/main" id="{00000000-0008-0000-0700-00000503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74" name="楕円 773">
          <a:extLst>
            <a:ext uri="{FF2B5EF4-FFF2-40B4-BE49-F238E27FC236}">
              <a16:creationId xmlns:a16="http://schemas.microsoft.com/office/drawing/2014/main" id="{00000000-0008-0000-0700-00000603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76" name="楕円 775">
          <a:extLst>
            <a:ext uri="{FF2B5EF4-FFF2-40B4-BE49-F238E27FC236}">
              <a16:creationId xmlns:a16="http://schemas.microsoft.com/office/drawing/2014/main" id="{00000000-0008-0000-0700-000008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8" name="楕円 777">
          <a:extLst>
            <a:ext uri="{FF2B5EF4-FFF2-40B4-BE49-F238E27FC236}">
              <a16:creationId xmlns:a16="http://schemas.microsoft.com/office/drawing/2014/main" id="{00000000-0008-0000-0700-00000A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81" name="正方形/長方形 780">
          <a:extLst>
            <a:ext uri="{FF2B5EF4-FFF2-40B4-BE49-F238E27FC236}">
              <a16:creationId xmlns:a16="http://schemas.microsoft.com/office/drawing/2014/main" id="{00000000-0008-0000-0700-00000D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82" name="正方形/長方形 781">
          <a:extLst>
            <a:ext uri="{FF2B5EF4-FFF2-40B4-BE49-F238E27FC236}">
              <a16:creationId xmlns:a16="http://schemas.microsoft.com/office/drawing/2014/main" id="{00000000-0008-0000-0700-00000E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83" name="正方形/長方形 782">
          <a:extLst>
            <a:ext uri="{FF2B5EF4-FFF2-40B4-BE49-F238E27FC236}">
              <a16:creationId xmlns:a16="http://schemas.microsoft.com/office/drawing/2014/main" id="{00000000-0008-0000-0700-00000F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84" name="正方形/長方形 783">
          <a:extLst>
            <a:ext uri="{FF2B5EF4-FFF2-40B4-BE49-F238E27FC236}">
              <a16:creationId xmlns:a16="http://schemas.microsoft.com/office/drawing/2014/main" id="{00000000-0008-0000-0700-000010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85" name="正方形/長方形 784">
          <a:extLst>
            <a:ext uri="{FF2B5EF4-FFF2-40B4-BE49-F238E27FC236}">
              <a16:creationId xmlns:a16="http://schemas.microsoft.com/office/drawing/2014/main" id="{00000000-0008-0000-0700-000011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6" name="正方形/長方形 785">
          <a:extLst>
            <a:ext uri="{FF2B5EF4-FFF2-40B4-BE49-F238E27FC236}">
              <a16:creationId xmlns:a16="http://schemas.microsoft.com/office/drawing/2014/main" id="{00000000-0008-0000-0700-000012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7" name="正方形/長方形 786">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91" name="テキスト ボックス 790">
          <a:extLst>
            <a:ext uri="{FF2B5EF4-FFF2-40B4-BE49-F238E27FC236}">
              <a16:creationId xmlns:a16="http://schemas.microsoft.com/office/drawing/2014/main" id="{00000000-0008-0000-0700-000017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4" name="前年度繰上充用金グラフ枠">
          <a:extLst>
            <a:ext uri="{FF2B5EF4-FFF2-40B4-BE49-F238E27FC236}">
              <a16:creationId xmlns:a16="http://schemas.microsoft.com/office/drawing/2014/main" id="{00000000-0008-0000-0700-00001A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6" name="前年度繰上充用金最小値テキスト">
          <a:extLst>
            <a:ext uri="{FF2B5EF4-FFF2-40B4-BE49-F238E27FC236}">
              <a16:creationId xmlns:a16="http://schemas.microsoft.com/office/drawing/2014/main" id="{00000000-0008-0000-0700-00001C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8" name="前年度繰上充用金最大値テキスト">
          <a:extLst>
            <a:ext uri="{FF2B5EF4-FFF2-40B4-BE49-F238E27FC236}">
              <a16:creationId xmlns:a16="http://schemas.microsoft.com/office/drawing/2014/main" id="{00000000-0008-0000-0700-00001E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801" name="前年度繰上充用金平均値テキスト">
          <a:extLst>
            <a:ext uri="{FF2B5EF4-FFF2-40B4-BE49-F238E27FC236}">
              <a16:creationId xmlns:a16="http://schemas.microsoft.com/office/drawing/2014/main" id="{00000000-0008-0000-0700-000021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2" name="フローチャート: 判断 801">
          <a:extLst>
            <a:ext uri="{FF2B5EF4-FFF2-40B4-BE49-F238E27FC236}">
              <a16:creationId xmlns:a16="http://schemas.microsoft.com/office/drawing/2014/main" id="{00000000-0008-0000-0700-000022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6" name="直線コネクタ 805">
          <a:extLst>
            <a:ext uri="{FF2B5EF4-FFF2-40B4-BE49-F238E27FC236}">
              <a16:creationId xmlns:a16="http://schemas.microsoft.com/office/drawing/2014/main" id="{00000000-0008-0000-0700-000026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7" name="フローチャート: 判断 806">
          <a:extLst>
            <a:ext uri="{FF2B5EF4-FFF2-40B4-BE49-F238E27FC236}">
              <a16:creationId xmlns:a16="http://schemas.microsoft.com/office/drawing/2014/main" id="{00000000-0008-0000-0700-000027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9" name="直線コネクタ 808">
          <a:extLst>
            <a:ext uri="{FF2B5EF4-FFF2-40B4-BE49-F238E27FC236}">
              <a16:creationId xmlns:a16="http://schemas.microsoft.com/office/drawing/2014/main" id="{00000000-0008-0000-0700-000029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10" name="フローチャート: 判断 809">
          <a:extLst>
            <a:ext uri="{FF2B5EF4-FFF2-40B4-BE49-F238E27FC236}">
              <a16:creationId xmlns:a16="http://schemas.microsoft.com/office/drawing/2014/main" id="{00000000-0008-0000-0700-00002A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2" name="フローチャート: 判断 811">
          <a:extLst>
            <a:ext uri="{FF2B5EF4-FFF2-40B4-BE49-F238E27FC236}">
              <a16:creationId xmlns:a16="http://schemas.microsoft.com/office/drawing/2014/main" id="{00000000-0008-0000-0700-00002C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20" name="前年度繰上充用金該当値テキスト">
          <a:extLst>
            <a:ext uri="{FF2B5EF4-FFF2-40B4-BE49-F238E27FC236}">
              <a16:creationId xmlns:a16="http://schemas.microsoft.com/office/drawing/2014/main" id="{00000000-0008-0000-0700-000034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23" name="楕円 822">
          <a:extLst>
            <a:ext uri="{FF2B5EF4-FFF2-40B4-BE49-F238E27FC236}">
              <a16:creationId xmlns:a16="http://schemas.microsoft.com/office/drawing/2014/main" id="{00000000-0008-0000-0700-000037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25" name="楕円 824">
          <a:extLst>
            <a:ext uri="{FF2B5EF4-FFF2-40B4-BE49-F238E27FC236}">
              <a16:creationId xmlns:a16="http://schemas.microsoft.com/office/drawing/2014/main" id="{00000000-0008-0000-0700-000039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6" name="テキスト ボックス 825">
          <a:extLst>
            <a:ext uri="{FF2B5EF4-FFF2-40B4-BE49-F238E27FC236}">
              <a16:creationId xmlns:a16="http://schemas.microsoft.com/office/drawing/2014/main" id="{00000000-0008-0000-0700-00003A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7" name="楕円 826">
          <a:extLst>
            <a:ext uri="{FF2B5EF4-FFF2-40B4-BE49-F238E27FC236}">
              <a16:creationId xmlns:a16="http://schemas.microsoft.com/office/drawing/2014/main" id="{00000000-0008-0000-0700-00003B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8" name="テキスト ボックス 827">
          <a:extLst>
            <a:ext uri="{FF2B5EF4-FFF2-40B4-BE49-F238E27FC236}">
              <a16:creationId xmlns:a16="http://schemas.microsoft.com/office/drawing/2014/main" id="{00000000-0008-0000-0700-00003C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30" name="正方形/長方形 829">
          <a:extLst>
            <a:ext uri="{FF2B5EF4-FFF2-40B4-BE49-F238E27FC236}">
              <a16:creationId xmlns:a16="http://schemas.microsoft.com/office/drawing/2014/main" id="{00000000-0008-0000-0700-00003E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1" name="テキスト ボックス 830">
          <a:extLst>
            <a:ext uri="{FF2B5EF4-FFF2-40B4-BE49-F238E27FC236}">
              <a16:creationId xmlns:a16="http://schemas.microsoft.com/office/drawing/2014/main" id="{00000000-0008-0000-0700-00003F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ysClr val="windowText" lastClr="000000"/>
              </a:solidFill>
              <a:effectLst/>
              <a:latin typeface="+mn-lt"/>
              <a:ea typeface="+mn-ea"/>
              <a:cs typeface="+mn-cs"/>
            </a:rPr>
            <a:t>主に民生費、</a:t>
          </a:r>
          <a:r>
            <a:rPr kumimoji="1" lang="ja-JP" altLang="en-US" sz="1100">
              <a:solidFill>
                <a:sysClr val="windowText" lastClr="000000"/>
              </a:solidFill>
              <a:effectLst/>
              <a:latin typeface="+mn-lt"/>
              <a:ea typeface="+mn-ea"/>
              <a:cs typeface="+mn-cs"/>
            </a:rPr>
            <a:t>総務費、消防費、</a:t>
          </a:r>
          <a:r>
            <a:rPr kumimoji="1" lang="ja-JP" altLang="ja-JP" sz="1100">
              <a:solidFill>
                <a:sysClr val="windowText" lastClr="000000"/>
              </a:solidFill>
              <a:effectLst/>
              <a:latin typeface="+mn-lt"/>
              <a:ea typeface="+mn-ea"/>
              <a:cs typeface="+mn-cs"/>
            </a:rPr>
            <a:t>教育費が増加しました。</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民生費</a:t>
          </a:r>
          <a:r>
            <a:rPr kumimoji="1" lang="ja-JP" altLang="en-US" sz="1100">
              <a:solidFill>
                <a:sysClr val="windowText" lastClr="000000"/>
              </a:solidFill>
              <a:effectLst/>
              <a:latin typeface="+mn-lt"/>
              <a:ea typeface="+mn-ea"/>
              <a:cs typeface="+mn-cs"/>
            </a:rPr>
            <a:t>は、</a:t>
          </a:r>
          <a:r>
            <a:rPr kumimoji="1" lang="ja-JP" altLang="ja-JP" sz="1100">
              <a:solidFill>
                <a:sysClr val="windowText" lastClr="000000"/>
              </a:solidFill>
              <a:effectLst/>
              <a:latin typeface="+mn-lt"/>
              <a:ea typeface="+mn-ea"/>
              <a:cs typeface="+mn-cs"/>
            </a:rPr>
            <a:t>物価高騰重点支援臨時給付金事業</a:t>
          </a:r>
          <a:r>
            <a:rPr kumimoji="1" lang="ja-JP" altLang="en-US" sz="1100">
              <a:solidFill>
                <a:sysClr val="windowText" lastClr="000000"/>
              </a:solidFill>
              <a:effectLst/>
              <a:latin typeface="+mn-lt"/>
              <a:ea typeface="+mn-ea"/>
              <a:cs typeface="+mn-cs"/>
            </a:rPr>
            <a:t>の</a:t>
          </a:r>
          <a:r>
            <a:rPr kumimoji="1" lang="ja-JP" altLang="ja-JP" sz="1100">
              <a:solidFill>
                <a:sysClr val="windowText" lastClr="000000"/>
              </a:solidFill>
              <a:effectLst/>
              <a:latin typeface="+mn-lt"/>
              <a:ea typeface="+mn-ea"/>
              <a:cs typeface="+mn-cs"/>
            </a:rPr>
            <a:t>皆減</a:t>
          </a:r>
          <a:r>
            <a:rPr kumimoji="1" lang="ja-JP" altLang="en-US" sz="1100">
              <a:solidFill>
                <a:sysClr val="windowText" lastClr="000000"/>
              </a:solidFill>
              <a:effectLst/>
              <a:latin typeface="+mn-lt"/>
              <a:ea typeface="+mn-ea"/>
              <a:cs typeface="+mn-cs"/>
            </a:rPr>
            <a:t>等</a:t>
          </a:r>
          <a:r>
            <a:rPr kumimoji="1" lang="ja-JP" altLang="ja-JP" sz="1100">
              <a:solidFill>
                <a:sysClr val="windowText" lastClr="000000"/>
              </a:solidFill>
              <a:effectLst/>
              <a:latin typeface="+mn-lt"/>
              <a:ea typeface="+mn-ea"/>
              <a:cs typeface="+mn-cs"/>
            </a:rPr>
            <a:t>がありましたが、</a:t>
          </a:r>
          <a:r>
            <a:rPr kumimoji="1" lang="ja-JP" altLang="en-US" sz="1100">
              <a:solidFill>
                <a:sysClr val="windowText" lastClr="000000"/>
              </a:solidFill>
              <a:effectLst/>
              <a:latin typeface="+mn-lt"/>
              <a:ea typeface="+mn-ea"/>
              <a:cs typeface="+mn-cs"/>
            </a:rPr>
            <a:t>低所得者支援・定額減税補足臨時給付金事業、障がい者自立支援給付費、児童手当の増</a:t>
          </a:r>
          <a:r>
            <a:rPr kumimoji="1" lang="ja-JP" altLang="ja-JP" sz="1100">
              <a:solidFill>
                <a:sysClr val="windowText" lastClr="000000"/>
              </a:solidFill>
              <a:effectLst/>
              <a:latin typeface="+mn-lt"/>
              <a:ea typeface="+mn-ea"/>
              <a:cs typeface="+mn-cs"/>
            </a:rPr>
            <a:t>等により増加しました。</a:t>
          </a:r>
          <a:endParaRPr lang="ja-JP" altLang="ja-JP" sz="1400">
            <a:solidFill>
              <a:sysClr val="windowText" lastClr="000000"/>
            </a:solidFill>
            <a:effectLst/>
          </a:endParaRPr>
        </a:p>
        <a:p>
          <a:pPr eaLnBrk="1" fontAlgn="auto" latinLnBrk="0" hangingPunct="1"/>
          <a:r>
            <a:rPr kumimoji="1" lang="ja-JP" altLang="ja-JP" sz="1100">
              <a:solidFill>
                <a:sysClr val="windowText" lastClr="000000"/>
              </a:solidFill>
              <a:effectLst/>
              <a:latin typeface="+mn-lt"/>
              <a:ea typeface="+mn-ea"/>
              <a:cs typeface="+mn-cs"/>
            </a:rPr>
            <a:t>教育費は小中学校大規模改造事業費の増、</a:t>
          </a:r>
          <a:r>
            <a:rPr kumimoji="1" lang="ja-JP" altLang="en-US" sz="1100">
              <a:solidFill>
                <a:sysClr val="windowText" lastClr="000000"/>
              </a:solidFill>
              <a:effectLst/>
              <a:latin typeface="+mn-lt"/>
              <a:ea typeface="+mn-ea"/>
              <a:cs typeface="+mn-cs"/>
            </a:rPr>
            <a:t>給食センター空調設備更新工事の増</a:t>
          </a:r>
          <a:r>
            <a:rPr kumimoji="1" lang="ja-JP" altLang="ja-JP" sz="1100">
              <a:solidFill>
                <a:sysClr val="windowText" lastClr="000000"/>
              </a:solidFill>
              <a:effectLst/>
              <a:latin typeface="+mn-lt"/>
              <a:ea typeface="+mn-ea"/>
              <a:cs typeface="+mn-cs"/>
            </a:rPr>
            <a:t>等により増加しました。</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総務費はふるさと応援寄附金経費や基金積立金</a:t>
          </a:r>
          <a:r>
            <a:rPr kumimoji="1" lang="ja-JP" altLang="en-US" sz="1100">
              <a:solidFill>
                <a:sysClr val="windowText" lastClr="000000"/>
              </a:solidFill>
              <a:effectLst/>
              <a:latin typeface="+mn-lt"/>
              <a:ea typeface="+mn-ea"/>
              <a:cs typeface="+mn-cs"/>
            </a:rPr>
            <a:t>の</a:t>
          </a:r>
          <a:r>
            <a:rPr kumimoji="1" lang="ja-JP" altLang="ja-JP" sz="1100">
              <a:solidFill>
                <a:sysClr val="windowText" lastClr="000000"/>
              </a:solidFill>
              <a:effectLst/>
              <a:latin typeface="+mn-lt"/>
              <a:ea typeface="+mn-ea"/>
              <a:cs typeface="+mn-cs"/>
            </a:rPr>
            <a:t>増により</a:t>
          </a:r>
          <a:r>
            <a:rPr kumimoji="1" lang="ja-JP" altLang="en-US" sz="1100">
              <a:solidFill>
                <a:sysClr val="windowText" lastClr="000000"/>
              </a:solidFill>
              <a:effectLst/>
              <a:latin typeface="+mn-lt"/>
              <a:ea typeface="+mn-ea"/>
              <a:cs typeface="+mn-cs"/>
            </a:rPr>
            <a:t>増加</a:t>
          </a:r>
          <a:r>
            <a:rPr kumimoji="1" lang="ja-JP" altLang="ja-JP" sz="1100">
              <a:solidFill>
                <a:sysClr val="windowText" lastClr="000000"/>
              </a:solidFill>
              <a:effectLst/>
              <a:latin typeface="+mn-lt"/>
              <a:ea typeface="+mn-ea"/>
              <a:cs typeface="+mn-cs"/>
            </a:rPr>
            <a:t>しました。</a:t>
          </a:r>
          <a:endParaRPr lang="ja-JP" altLang="ja-JP" sz="1400">
            <a:solidFill>
              <a:sysClr val="windowText" lastClr="000000"/>
            </a:solidFill>
            <a:effectLst/>
          </a:endParaRPr>
        </a:p>
        <a:p>
          <a:r>
            <a:rPr kumimoji="1" lang="ja-JP" altLang="en-US" sz="1100">
              <a:solidFill>
                <a:sysClr val="windowText" lastClr="000000"/>
              </a:solidFill>
              <a:effectLst/>
              <a:latin typeface="+mn-lt"/>
              <a:ea typeface="+mn-ea"/>
              <a:cs typeface="+mn-cs"/>
            </a:rPr>
            <a:t>消防</a:t>
          </a:r>
          <a:r>
            <a:rPr kumimoji="1" lang="ja-JP" altLang="ja-JP" sz="1100">
              <a:solidFill>
                <a:sysClr val="windowText" lastClr="000000"/>
              </a:solidFill>
              <a:effectLst/>
              <a:latin typeface="+mn-lt"/>
              <a:ea typeface="+mn-ea"/>
              <a:cs typeface="+mn-cs"/>
            </a:rPr>
            <a:t>費は</a:t>
          </a:r>
          <a:r>
            <a:rPr kumimoji="1" lang="ja-JP" altLang="en-US" sz="1100">
              <a:solidFill>
                <a:sysClr val="windowText" lastClr="000000"/>
              </a:solidFill>
              <a:effectLst/>
              <a:latin typeface="+mn-lt"/>
              <a:ea typeface="+mn-ea"/>
              <a:cs typeface="+mn-cs"/>
            </a:rPr>
            <a:t>防災行政無線デジタル更新工事、気象観測システム更新工事の増</a:t>
          </a:r>
          <a:r>
            <a:rPr kumimoji="1" lang="ja-JP" altLang="ja-JP" sz="1100">
              <a:solidFill>
                <a:sysClr val="windowText" lastClr="000000"/>
              </a:solidFill>
              <a:effectLst/>
              <a:latin typeface="+mn-lt"/>
              <a:ea typeface="+mn-ea"/>
              <a:cs typeface="+mn-cs"/>
            </a:rPr>
            <a:t>により</a:t>
          </a:r>
          <a:r>
            <a:rPr kumimoji="1" lang="ja-JP" altLang="en-US" sz="1100">
              <a:solidFill>
                <a:sysClr val="windowText" lastClr="000000"/>
              </a:solidFill>
              <a:effectLst/>
              <a:latin typeface="+mn-lt"/>
              <a:ea typeface="+mn-ea"/>
              <a:cs typeface="+mn-cs"/>
            </a:rPr>
            <a:t>増加</a:t>
          </a:r>
          <a:r>
            <a:rPr kumimoji="1" lang="ja-JP" altLang="ja-JP" sz="1100">
              <a:solidFill>
                <a:sysClr val="windowText" lastClr="000000"/>
              </a:solidFill>
              <a:effectLst/>
              <a:latin typeface="+mn-lt"/>
              <a:ea typeface="+mn-ea"/>
              <a:cs typeface="+mn-cs"/>
            </a:rPr>
            <a:t>しました。</a:t>
          </a:r>
          <a:endParaRPr lang="ja-JP" altLang="ja-JP" sz="1400">
            <a:solidFill>
              <a:sysClr val="windowText" lastClr="000000"/>
            </a:solidFill>
            <a:effectLst/>
          </a:endParaRPr>
        </a:p>
        <a:p>
          <a:r>
            <a:rPr kumimoji="1" lang="ja-JP" altLang="ja-JP" sz="1100">
              <a:solidFill>
                <a:sysClr val="windowText" lastClr="000000"/>
              </a:solidFill>
              <a:effectLst/>
              <a:latin typeface="+mn-lt"/>
              <a:ea typeface="+mn-ea"/>
              <a:cs typeface="+mn-cs"/>
            </a:rPr>
            <a:t>全体として類似団体平均並み、もしくは類似団体平均を下回る数値で推移しているため、今後も経費の抑制に努め、財政の健全化に努めます。</a:t>
          </a:r>
          <a:endParaRPr lang="ja-JP" altLang="ja-JP" sz="1400">
            <a:solidFill>
              <a:sysClr val="windowText" lastClr="000000"/>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岐阜県可児市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実質収支額については、継続的に黒字を確保しています。</a:t>
          </a:r>
          <a:endParaRPr lang="ja-JP" altLang="ja-JP" sz="1400">
            <a:effectLst/>
          </a:endParaRPr>
        </a:p>
        <a:p>
          <a:r>
            <a:rPr kumimoji="1" lang="ja-JP" altLang="ja-JP" sz="1100">
              <a:solidFill>
                <a:schemeClr val="dk1"/>
              </a:solidFill>
              <a:effectLst/>
              <a:latin typeface="+mn-lt"/>
              <a:ea typeface="+mn-ea"/>
              <a:cs typeface="+mn-cs"/>
            </a:rPr>
            <a:t>実質単年度収支については、令和元年度以降、財政調整基金を取り崩すことなく積立てられていることにより、黒字が続いています。</a:t>
          </a:r>
          <a:r>
            <a:rPr kumimoji="1" lang="ja-JP" altLang="en-US" sz="1100">
              <a:solidFill>
                <a:schemeClr val="dk1"/>
              </a:solidFill>
              <a:effectLst/>
              <a:latin typeface="+mn-lt"/>
              <a:ea typeface="+mn-ea"/>
              <a:cs typeface="+mn-cs"/>
            </a:rPr>
            <a:t>令和６年度は余剰財源について、</a:t>
          </a:r>
          <a:r>
            <a:rPr kumimoji="1" lang="ja-JP" altLang="ja-JP" sz="1100">
              <a:solidFill>
                <a:schemeClr val="dk1"/>
              </a:solidFill>
              <a:effectLst/>
              <a:latin typeface="+mn-lt"/>
              <a:ea typeface="+mn-ea"/>
              <a:cs typeface="+mn-cs"/>
            </a:rPr>
            <a:t>財政調整基金への積立を控え</a:t>
          </a:r>
          <a:r>
            <a:rPr kumimoji="1" lang="ja-JP" altLang="en-US" sz="1100">
              <a:solidFill>
                <a:schemeClr val="dk1"/>
              </a:solidFill>
              <a:effectLst/>
              <a:latin typeface="+mn-lt"/>
              <a:ea typeface="+mn-ea"/>
              <a:cs typeface="+mn-cs"/>
            </a:rPr>
            <a:t>、特定目的基金（公共施設整備基金）に優先的に積立てた結果、実質単年度収支が下がりました。</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岐阜県可児市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各会計のいずれも黒字を維持しており、健全な財政状況を維持しています。介護保険特別会計などの特別会計は一般会計からの繰入金で黒字を維持しており、今後も黒字を維持するよう、収入の確保及び歳出の縮減に努めます。</a:t>
          </a:r>
          <a:endParaRPr lang="ja-JP" altLang="ja-JP" sz="1400">
            <a:effectLst/>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a:extLst>
            <a:ext uri="{FF2B5EF4-FFF2-40B4-BE49-F238E27FC236}">
              <a16:creationId xmlns:a16="http://schemas.microsoft.com/office/drawing/2014/main" id="{00000000-0008-0000-0900-000013000000}"/>
            </a:ext>
          </a:extLst>
        </xdr:cNvPr>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a:extLst>
            <a:ext uri="{FF2B5EF4-FFF2-40B4-BE49-F238E27FC236}">
              <a16:creationId xmlns:a16="http://schemas.microsoft.com/office/drawing/2014/main" id="{00000000-0008-0000-0900-000014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a:extLst>
            <a:ext uri="{FF2B5EF4-FFF2-40B4-BE49-F238E27FC236}">
              <a16:creationId xmlns:a16="http://schemas.microsoft.com/office/drawing/2014/main" id="{00000000-0008-0000-0900-000015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岐阜県可児市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以降、大型事業の財源として旧合併特例事業債（令和２年度まで）の地方債を発行したため、元利償還金が一時的に増加傾向にありましたが、借入額の大きいものが償還終了したこともあり、令和３年度をピークに減少しています。</a:t>
          </a:r>
          <a:r>
            <a:rPr kumimoji="1" lang="ja-JP" altLang="en-US" sz="1100">
              <a:solidFill>
                <a:schemeClr val="dk1"/>
              </a:solidFill>
              <a:effectLst/>
              <a:latin typeface="+mn-lt"/>
              <a:ea typeface="+mn-ea"/>
              <a:cs typeface="+mn-cs"/>
            </a:rPr>
            <a:t>令和６年度は下水道事業（公営企業）の元利償還金の繰入金が大きく減少したため、交付税の算入公債費をさらに下回る結果となりました。</a:t>
          </a:r>
          <a:endParaRPr lang="ja-JP" altLang="ja-JP" sz="1400">
            <a:effectLst/>
          </a:endParaRPr>
        </a:p>
        <a:p>
          <a:r>
            <a:rPr kumimoji="1" lang="ja-JP" altLang="ja-JP" sz="1100">
              <a:solidFill>
                <a:schemeClr val="dk1"/>
              </a:solidFill>
              <a:effectLst/>
              <a:latin typeface="+mn-lt"/>
              <a:ea typeface="+mn-ea"/>
              <a:cs typeface="+mn-cs"/>
            </a:rPr>
            <a:t>　今後も景気動向や将来世代との負担の平準化を行うという地方債の役割も勘案し</a:t>
          </a:r>
          <a:r>
            <a:rPr kumimoji="1" lang="ja-JP" altLang="en-US" sz="1100">
              <a:solidFill>
                <a:schemeClr val="dk1"/>
              </a:solidFill>
              <a:effectLst/>
              <a:latin typeface="+mn-lt"/>
              <a:ea typeface="+mn-ea"/>
              <a:cs typeface="+mn-cs"/>
            </a:rPr>
            <a:t>つつ</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基金も計画的に活用しながら、</a:t>
          </a:r>
          <a:r>
            <a:rPr kumimoji="1" lang="ja-JP" altLang="ja-JP" sz="1100">
              <a:solidFill>
                <a:schemeClr val="dk1"/>
              </a:solidFill>
              <a:effectLst/>
              <a:latin typeface="+mn-lt"/>
              <a:ea typeface="+mn-ea"/>
              <a:cs typeface="+mn-cs"/>
            </a:rPr>
            <a:t>地方債発行額を適切に管理していきます。</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満期一括償還の地方債を発行していないため、そのための減債基金は積み立てを行っていません。</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岐阜県可児市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将来負担額は、</a:t>
          </a:r>
          <a:r>
            <a:rPr kumimoji="1" lang="ja-JP" altLang="en-US" sz="1100">
              <a:solidFill>
                <a:schemeClr val="dk1"/>
              </a:solidFill>
              <a:effectLst/>
              <a:latin typeface="+mn-lt"/>
              <a:ea typeface="+mn-ea"/>
              <a:cs typeface="+mn-cs"/>
            </a:rPr>
            <a:t>公営企業債（</a:t>
          </a:r>
          <a:r>
            <a:rPr kumimoji="1" lang="ja-JP" altLang="ja-JP" sz="1100">
              <a:solidFill>
                <a:schemeClr val="dk1"/>
              </a:solidFill>
              <a:effectLst/>
              <a:latin typeface="+mn-lt"/>
              <a:ea typeface="+mn-ea"/>
              <a:cs typeface="+mn-cs"/>
            </a:rPr>
            <a:t>主に下水道事業</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の償還終了</a:t>
          </a:r>
          <a:r>
            <a:rPr kumimoji="1" lang="ja-JP" altLang="en-US" sz="1100">
              <a:solidFill>
                <a:schemeClr val="dk1"/>
              </a:solidFill>
              <a:effectLst/>
              <a:latin typeface="+mn-lt"/>
              <a:ea typeface="+mn-ea"/>
              <a:cs typeface="+mn-cs"/>
            </a:rPr>
            <a:t>に伴い、公営企業債等繰入見込額が年々減少してきています。</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一方、</a:t>
          </a:r>
          <a:r>
            <a:rPr kumimoji="1" lang="ja-JP" altLang="ja-JP" sz="1100">
              <a:solidFill>
                <a:schemeClr val="dk1"/>
              </a:solidFill>
              <a:effectLst/>
              <a:latin typeface="+mn-lt"/>
              <a:ea typeface="+mn-ea"/>
              <a:cs typeface="+mn-cs"/>
            </a:rPr>
            <a:t>充当可能財源等は、</a:t>
          </a:r>
          <a:r>
            <a:rPr kumimoji="1" lang="ja-JP" altLang="en-US" sz="1100">
              <a:solidFill>
                <a:schemeClr val="dk1"/>
              </a:solidFill>
              <a:effectLst/>
              <a:latin typeface="+mn-lt"/>
              <a:ea typeface="+mn-ea"/>
              <a:cs typeface="+mn-cs"/>
            </a:rPr>
            <a:t>地域振興</a:t>
          </a:r>
          <a:r>
            <a:rPr kumimoji="1" lang="ja-JP" altLang="ja-JP" sz="1100">
              <a:solidFill>
                <a:schemeClr val="dk1"/>
              </a:solidFill>
              <a:effectLst/>
              <a:latin typeface="+mn-lt"/>
              <a:ea typeface="+mn-ea"/>
              <a:cs typeface="+mn-cs"/>
            </a:rPr>
            <a:t>費や公債費</a:t>
          </a:r>
          <a:r>
            <a:rPr kumimoji="1" lang="ja-JP" altLang="en-US" sz="1100">
              <a:solidFill>
                <a:schemeClr val="dk1"/>
              </a:solidFill>
              <a:effectLst/>
              <a:latin typeface="+mn-lt"/>
              <a:ea typeface="+mn-ea"/>
              <a:cs typeface="+mn-cs"/>
            </a:rPr>
            <a:t>の減</a:t>
          </a:r>
          <a:r>
            <a:rPr kumimoji="1" lang="ja-JP" altLang="ja-JP" sz="1100">
              <a:solidFill>
                <a:schemeClr val="dk1"/>
              </a:solidFill>
              <a:effectLst/>
              <a:latin typeface="+mn-lt"/>
              <a:ea typeface="+mn-ea"/>
              <a:cs typeface="+mn-cs"/>
            </a:rPr>
            <a:t>などによ</a:t>
          </a:r>
          <a:r>
            <a:rPr kumimoji="1" lang="ja-JP" altLang="en-US" sz="1100">
              <a:solidFill>
                <a:schemeClr val="dk1"/>
              </a:solidFill>
              <a:effectLst/>
              <a:latin typeface="+mn-lt"/>
              <a:ea typeface="+mn-ea"/>
              <a:cs typeface="+mn-cs"/>
            </a:rPr>
            <a:t>り</a:t>
          </a:r>
          <a:r>
            <a:rPr kumimoji="1" lang="ja-JP" altLang="ja-JP" sz="1100">
              <a:solidFill>
                <a:schemeClr val="dk1"/>
              </a:solidFill>
              <a:effectLst/>
              <a:latin typeface="+mn-lt"/>
              <a:ea typeface="+mn-ea"/>
              <a:cs typeface="+mn-cs"/>
            </a:rPr>
            <a:t>基準財政需要額算入見込額</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減少しましたが、財政調整基金と公共施設整備基金の積み立てにより充当可能基金が増加したため、前年度と比べ増加しました。</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地方債、公営企業債の負担が少ないこと、財政調整基金等の充当可能基金が多いことが主な要因となり、将来負担が抑えられています。</a:t>
          </a:r>
          <a:endParaRPr lang="ja-JP" altLang="ja-JP" sz="1400">
            <a:effectLst/>
          </a:endParaRPr>
        </a:p>
        <a:p>
          <a:r>
            <a:rPr kumimoji="1" lang="ja-JP" altLang="ja-JP" sz="1100">
              <a:solidFill>
                <a:schemeClr val="dk1"/>
              </a:solidFill>
              <a:effectLst/>
              <a:latin typeface="+mn-lt"/>
              <a:ea typeface="+mn-ea"/>
              <a:cs typeface="+mn-cs"/>
            </a:rPr>
            <a:t>　今後も基金への積立による財源確保や交付税措置のある有利な起債を行うなど、将来世代への過度な負担が残らないよう努めます。</a:t>
          </a:r>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岐阜県可児市</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財政調整基金を</a:t>
          </a:r>
          <a:r>
            <a:rPr kumimoji="1" lang="en-US" altLang="ja-JP" sz="1100">
              <a:solidFill>
                <a:schemeClr val="dk1"/>
              </a:solidFill>
              <a:effectLst/>
              <a:latin typeface="+mn-lt"/>
              <a:ea typeface="+mn-ea"/>
              <a:cs typeface="+mn-cs"/>
            </a:rPr>
            <a:t>842</a:t>
          </a:r>
          <a:r>
            <a:rPr kumimoji="1" lang="ja-JP" altLang="ja-JP" sz="1100">
              <a:solidFill>
                <a:schemeClr val="dk1"/>
              </a:solidFill>
              <a:effectLst/>
              <a:latin typeface="+mn-lt"/>
              <a:ea typeface="+mn-ea"/>
              <a:cs typeface="+mn-cs"/>
            </a:rPr>
            <a:t>百万円、公共施設整備基金を</a:t>
          </a:r>
          <a:r>
            <a:rPr kumimoji="1" lang="en-US" altLang="ja-JP" sz="1100">
              <a:solidFill>
                <a:schemeClr val="dk1"/>
              </a:solidFill>
              <a:effectLst/>
              <a:latin typeface="+mn-lt"/>
              <a:ea typeface="+mn-ea"/>
              <a:cs typeface="+mn-cs"/>
            </a:rPr>
            <a:t>1,276</a:t>
          </a:r>
          <a:r>
            <a:rPr kumimoji="1" lang="ja-JP" altLang="ja-JP" sz="1100">
              <a:solidFill>
                <a:schemeClr val="dk1"/>
              </a:solidFill>
              <a:effectLst/>
              <a:latin typeface="+mn-lt"/>
              <a:ea typeface="+mn-ea"/>
              <a:cs typeface="+mn-cs"/>
            </a:rPr>
            <a:t>百万円等の積立てを行ったため、前年度と比較して</a:t>
          </a:r>
          <a:r>
            <a:rPr kumimoji="1" lang="en-US" altLang="ja-JP" sz="1100">
              <a:solidFill>
                <a:schemeClr val="dk1"/>
              </a:solidFill>
              <a:effectLst/>
              <a:latin typeface="+mn-lt"/>
              <a:ea typeface="+mn-ea"/>
              <a:cs typeface="+mn-cs"/>
            </a:rPr>
            <a:t>2,193</a:t>
          </a:r>
          <a:r>
            <a:rPr kumimoji="1" lang="ja-JP" altLang="ja-JP" sz="1100">
              <a:solidFill>
                <a:schemeClr val="dk1"/>
              </a:solidFill>
              <a:effectLst/>
              <a:latin typeface="+mn-lt"/>
              <a:ea typeface="+mn-ea"/>
              <a:cs typeface="+mn-cs"/>
            </a:rPr>
            <a:t>百万円増加しました。</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可児市公共施設等マネジメント基本計画に基づ</a:t>
          </a:r>
          <a:r>
            <a:rPr kumimoji="1" lang="ja-JP" altLang="en-US" sz="1100">
              <a:solidFill>
                <a:schemeClr val="dk1"/>
              </a:solidFill>
              <a:effectLst/>
              <a:latin typeface="+mn-lt"/>
              <a:ea typeface="+mn-ea"/>
              <a:cs typeface="+mn-cs"/>
            </a:rPr>
            <a:t>き、</a:t>
          </a:r>
          <a:r>
            <a:rPr kumimoji="1" lang="ja-JP" altLang="ja-JP" sz="1100">
              <a:solidFill>
                <a:schemeClr val="dk1"/>
              </a:solidFill>
              <a:effectLst/>
              <a:latin typeface="+mn-lt"/>
              <a:ea typeface="+mn-ea"/>
              <a:cs typeface="+mn-cs"/>
            </a:rPr>
            <a:t>公共施設の更新</a:t>
          </a:r>
          <a:r>
            <a:rPr kumimoji="1" lang="ja-JP" altLang="en-US" sz="1100">
              <a:solidFill>
                <a:schemeClr val="dk1"/>
              </a:solidFill>
              <a:effectLst/>
              <a:latin typeface="+mn-lt"/>
              <a:ea typeface="+mn-ea"/>
              <a:cs typeface="+mn-cs"/>
            </a:rPr>
            <a:t>費用の捻出に</a:t>
          </a:r>
          <a:r>
            <a:rPr kumimoji="1" lang="ja-JP" altLang="ja-JP" sz="1100">
              <a:solidFill>
                <a:schemeClr val="dk1"/>
              </a:solidFill>
              <a:effectLst/>
              <a:latin typeface="+mn-lt"/>
              <a:ea typeface="+mn-ea"/>
              <a:cs typeface="+mn-cs"/>
            </a:rPr>
            <a:t>基金対応が必要になるため、</a:t>
          </a:r>
          <a:r>
            <a:rPr kumimoji="1" lang="ja-JP" altLang="en-US" sz="1100">
              <a:solidFill>
                <a:schemeClr val="dk1"/>
              </a:solidFill>
              <a:effectLst/>
              <a:latin typeface="+mn-lt"/>
              <a:ea typeface="+mn-ea"/>
              <a:cs typeface="+mn-cs"/>
            </a:rPr>
            <a:t>短期的には公共施設整備基金残高を増やしていく方針です。</a:t>
          </a:r>
          <a:endParaRPr kumimoji="1" lang="en-US" altLang="ja-JP" sz="11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今後も適切な運用等、安定的・効果的な財政運営に努めていきます。</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100">
              <a:solidFill>
                <a:schemeClr val="dk1"/>
              </a:solidFill>
              <a:effectLst/>
              <a:latin typeface="+mn-lt"/>
              <a:ea typeface="+mn-ea"/>
              <a:cs typeface="+mn-cs"/>
            </a:rPr>
            <a:t>・公共施設整備基金：公共施設の整備の資金</a:t>
          </a:r>
          <a:endParaRPr lang="ja-JP" altLang="ja-JP" sz="1400">
            <a:effectLst/>
          </a:endParaRPr>
        </a:p>
        <a:p>
          <a:r>
            <a:rPr kumimoji="1" lang="ja-JP" altLang="ja-JP" sz="1100">
              <a:solidFill>
                <a:schemeClr val="dk1"/>
              </a:solidFill>
              <a:effectLst/>
              <a:latin typeface="+mn-lt"/>
              <a:ea typeface="+mn-ea"/>
              <a:cs typeface="+mn-cs"/>
            </a:rPr>
            <a:t>・まちづくり振興基金：まちづくり及び地域の活性化を図るための資金</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・森林環境基金：森林整備及びその促進を図るための資金</a:t>
          </a:r>
          <a:endParaRPr lang="ja-JP" altLang="ja-JP" sz="1400">
            <a:effectLst/>
          </a:endParaRPr>
        </a:p>
        <a:p>
          <a:r>
            <a:rPr kumimoji="1" lang="ja-JP" altLang="ja-JP" sz="1100">
              <a:solidFill>
                <a:schemeClr val="dk1"/>
              </a:solidFill>
              <a:effectLst/>
              <a:latin typeface="+mn-lt"/>
              <a:ea typeface="+mn-ea"/>
              <a:cs typeface="+mn-cs"/>
            </a:rPr>
            <a:t>・久々利地内ため池管理基金：久々利地内のため池及びその関連施設を維持管理する資金</a:t>
          </a:r>
          <a:endParaRPr lang="ja-JP" altLang="ja-JP" sz="1400">
            <a:effectLst/>
          </a:endParaRPr>
        </a:p>
        <a:p>
          <a:r>
            <a:rPr kumimoji="1" lang="ja-JP" altLang="ja-JP" sz="1100">
              <a:solidFill>
                <a:schemeClr val="dk1"/>
              </a:solidFill>
              <a:effectLst/>
              <a:latin typeface="+mn-lt"/>
              <a:ea typeface="+mn-ea"/>
              <a:cs typeface="+mn-cs"/>
            </a:rPr>
            <a:t>・地域福祉基金：地域福祉の増進に資する各種民間活動の振興を図るための資金</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公共施設整備基金を</a:t>
          </a:r>
          <a:r>
            <a:rPr kumimoji="1" lang="en-US" altLang="ja-JP" sz="1100">
              <a:solidFill>
                <a:schemeClr val="dk1"/>
              </a:solidFill>
              <a:effectLst/>
              <a:latin typeface="+mn-lt"/>
              <a:ea typeface="+mn-ea"/>
              <a:cs typeface="+mn-cs"/>
            </a:rPr>
            <a:t>1,826</a:t>
          </a:r>
          <a:r>
            <a:rPr kumimoji="1" lang="ja-JP" altLang="ja-JP" sz="1100">
              <a:solidFill>
                <a:schemeClr val="dk1"/>
              </a:solidFill>
              <a:effectLst/>
              <a:latin typeface="+mn-lt"/>
              <a:ea typeface="+mn-ea"/>
              <a:cs typeface="+mn-cs"/>
            </a:rPr>
            <a:t>百万円積み立て、また各基金の元金及び利子を積み立てたことにより、前年度と比較して</a:t>
          </a:r>
          <a:r>
            <a:rPr kumimoji="1" lang="en-US" altLang="ja-JP" sz="1100">
              <a:solidFill>
                <a:schemeClr val="dk1"/>
              </a:solidFill>
              <a:effectLst/>
              <a:latin typeface="+mn-lt"/>
              <a:ea typeface="+mn-ea"/>
              <a:cs typeface="+mn-cs"/>
            </a:rPr>
            <a:t>1,806</a:t>
          </a:r>
          <a:r>
            <a:rPr kumimoji="1" lang="ja-JP" altLang="ja-JP" sz="1100">
              <a:solidFill>
                <a:schemeClr val="dk1"/>
              </a:solidFill>
              <a:effectLst/>
              <a:latin typeface="+mn-lt"/>
              <a:ea typeface="+mn-ea"/>
              <a:cs typeface="+mn-cs"/>
            </a:rPr>
            <a:t>万円増加しました。</a:t>
          </a:r>
          <a:endParaRPr lang="ja-JP" altLang="ja-JP" sz="1400">
            <a:effectLst/>
          </a:endParaRPr>
        </a:p>
        <a:p>
          <a:r>
            <a:rPr kumimoji="1" lang="ja-JP" altLang="ja-JP" sz="1100">
              <a:solidFill>
                <a:schemeClr val="dk1"/>
              </a:solidFill>
              <a:effectLst/>
              <a:latin typeface="+mn-lt"/>
              <a:ea typeface="+mn-ea"/>
              <a:cs typeface="+mn-cs"/>
            </a:rPr>
            <a:t>　なお、まちづくり振興基金については、運動公園整備事業の財源として取崩したため、減少しています。</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公共施設整備基金については、地区センターをはじめとした公共施設の</a:t>
          </a:r>
          <a:r>
            <a:rPr kumimoji="1" lang="ja-JP" altLang="en-US" sz="1100">
              <a:solidFill>
                <a:schemeClr val="dk1"/>
              </a:solidFill>
              <a:effectLst/>
              <a:latin typeface="+mn-lt"/>
              <a:ea typeface="+mn-ea"/>
              <a:cs typeface="+mn-cs"/>
            </a:rPr>
            <a:t>更新</a:t>
          </a:r>
          <a:r>
            <a:rPr kumimoji="1" lang="ja-JP" altLang="ja-JP" sz="1100">
              <a:solidFill>
                <a:schemeClr val="dk1"/>
              </a:solidFill>
              <a:effectLst/>
              <a:latin typeface="+mn-lt"/>
              <a:ea typeface="+mn-ea"/>
              <a:cs typeface="+mn-cs"/>
            </a:rPr>
            <a:t>に</a:t>
          </a:r>
          <a:r>
            <a:rPr kumimoji="1" lang="ja-JP" altLang="en-US" sz="1100">
              <a:solidFill>
                <a:schemeClr val="dk1"/>
              </a:solidFill>
              <a:effectLst/>
              <a:latin typeface="+mn-lt"/>
              <a:ea typeface="+mn-ea"/>
              <a:cs typeface="+mn-cs"/>
            </a:rPr>
            <a:t>必要な費用を確保するために、積み増しする方針です。</a:t>
          </a:r>
          <a:endParaRPr kumimoji="0" lang="en-US" altLang="ja-JP" sz="140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100">
              <a:solidFill>
                <a:schemeClr val="dk1"/>
              </a:solidFill>
              <a:effectLst/>
              <a:latin typeface="+mn-lt"/>
              <a:ea typeface="+mn-ea"/>
              <a:cs typeface="+mn-cs"/>
            </a:rPr>
            <a:t>まちづくり振興基金については、ふるさと納税を活用した事業の財源としての運用も今後実施していきます。</a:t>
          </a:r>
          <a:endParaRPr kumimoji="1" lang="en-US" altLang="ja-JP" sz="11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基金を取り崩すことなく</a:t>
          </a:r>
          <a:r>
            <a:rPr kumimoji="1" lang="ja-JP" altLang="en-US" sz="1100">
              <a:solidFill>
                <a:schemeClr val="dk1"/>
              </a:solidFill>
              <a:effectLst/>
              <a:latin typeface="+mn-lt"/>
              <a:ea typeface="+mn-ea"/>
              <a:cs typeface="+mn-cs"/>
            </a:rPr>
            <a:t>、決算剰余金を中心に</a:t>
          </a:r>
          <a:r>
            <a:rPr kumimoji="1" lang="ja-JP" altLang="ja-JP" sz="1100">
              <a:solidFill>
                <a:schemeClr val="dk1"/>
              </a:solidFill>
              <a:effectLst/>
              <a:latin typeface="+mn-lt"/>
              <a:ea typeface="+mn-ea"/>
              <a:cs typeface="+mn-cs"/>
            </a:rPr>
            <a:t>積立て</a:t>
          </a:r>
          <a:r>
            <a:rPr kumimoji="1" lang="ja-JP" altLang="en-US" sz="1100">
              <a:solidFill>
                <a:schemeClr val="dk1"/>
              </a:solidFill>
              <a:effectLst/>
              <a:latin typeface="+mn-lt"/>
              <a:ea typeface="+mn-ea"/>
              <a:cs typeface="+mn-cs"/>
            </a:rPr>
            <a:t>た結果</a:t>
          </a:r>
          <a:r>
            <a:rPr kumimoji="1" lang="ja-JP" altLang="ja-JP" sz="1100">
              <a:solidFill>
                <a:schemeClr val="dk1"/>
              </a:solidFill>
              <a:effectLst/>
              <a:latin typeface="+mn-lt"/>
              <a:ea typeface="+mn-ea"/>
              <a:cs typeface="+mn-cs"/>
            </a:rPr>
            <a:t>、前年度と比較して</a:t>
          </a:r>
          <a:r>
            <a:rPr kumimoji="1" lang="en-US" altLang="ja-JP" sz="1100">
              <a:solidFill>
                <a:schemeClr val="dk1"/>
              </a:solidFill>
              <a:effectLst/>
              <a:latin typeface="+mn-lt"/>
              <a:ea typeface="+mn-ea"/>
              <a:cs typeface="+mn-cs"/>
            </a:rPr>
            <a:t>842</a:t>
          </a:r>
          <a:r>
            <a:rPr kumimoji="1" lang="ja-JP" altLang="ja-JP" sz="1100">
              <a:solidFill>
                <a:schemeClr val="dk1"/>
              </a:solidFill>
              <a:effectLst/>
              <a:latin typeface="+mn-lt"/>
              <a:ea typeface="+mn-ea"/>
              <a:cs typeface="+mn-cs"/>
            </a:rPr>
            <a:t>百万円増加しました。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財政調整基金について、災害</a:t>
          </a:r>
          <a:r>
            <a:rPr kumimoji="1" lang="ja-JP" altLang="en-US" sz="1100">
              <a:solidFill>
                <a:schemeClr val="dk1"/>
              </a:solidFill>
              <a:effectLst/>
              <a:latin typeface="+mn-lt"/>
              <a:ea typeface="+mn-ea"/>
              <a:cs typeface="+mn-cs"/>
            </a:rPr>
            <a:t>、不測の事態への備え</a:t>
          </a:r>
          <a:r>
            <a:rPr kumimoji="1" lang="ja-JP" altLang="ja-JP" sz="1100">
              <a:solidFill>
                <a:schemeClr val="dk1"/>
              </a:solidFill>
              <a:effectLst/>
              <a:latin typeface="+mn-lt"/>
              <a:ea typeface="+mn-ea"/>
              <a:cs typeface="+mn-cs"/>
            </a:rPr>
            <a:t>として</a:t>
          </a:r>
          <a:r>
            <a:rPr kumimoji="1" lang="en-US" altLang="ja-JP" sz="1100">
              <a:solidFill>
                <a:schemeClr val="dk1"/>
              </a:solidFill>
              <a:effectLst/>
              <a:latin typeface="+mn-lt"/>
              <a:ea typeface="+mn-ea"/>
              <a:cs typeface="+mn-cs"/>
            </a:rPr>
            <a:t>2,000</a:t>
          </a:r>
          <a:r>
            <a:rPr kumimoji="1" lang="ja-JP" altLang="ja-JP" sz="1100">
              <a:solidFill>
                <a:schemeClr val="dk1"/>
              </a:solidFill>
              <a:effectLst/>
              <a:latin typeface="+mn-lt"/>
              <a:ea typeface="+mn-ea"/>
              <a:cs typeface="+mn-cs"/>
            </a:rPr>
            <a:t>百万円、予算編成や、新ごみ処理施設建設負担等に備えて一定程度の基金残高を必要としています。</a:t>
          </a:r>
          <a:r>
            <a:rPr kumimoji="1" lang="ja-JP" altLang="en-US" sz="1100">
              <a:solidFill>
                <a:schemeClr val="dk1"/>
              </a:solidFill>
              <a:effectLst/>
              <a:latin typeface="+mn-lt"/>
              <a:ea typeface="+mn-ea"/>
              <a:cs typeface="+mn-cs"/>
            </a:rPr>
            <a:t>類似団体と比較しても十分な残高を確保できています。当面は決算剰余金の最小限の積立てを行い、現状の残高を維持していく方針です。</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交付税措置による臨時財政対策債償還基金費分（</a:t>
          </a:r>
          <a:r>
            <a:rPr kumimoji="1" lang="en-US" altLang="ja-JP" sz="1100">
              <a:solidFill>
                <a:schemeClr val="dk1"/>
              </a:solidFill>
              <a:effectLst/>
              <a:latin typeface="+mn-lt"/>
              <a:ea typeface="+mn-ea"/>
              <a:cs typeface="+mn-cs"/>
            </a:rPr>
            <a:t>135</a:t>
          </a:r>
          <a:r>
            <a:rPr kumimoji="1" lang="ja-JP" altLang="en-US" sz="1100">
              <a:solidFill>
                <a:schemeClr val="dk1"/>
              </a:solidFill>
              <a:effectLst/>
              <a:latin typeface="+mn-lt"/>
              <a:ea typeface="+mn-ea"/>
              <a:cs typeface="+mn-cs"/>
            </a:rPr>
            <a:t>百万円）の積立を行ったため</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利子分を含め</a:t>
          </a:r>
          <a:r>
            <a:rPr kumimoji="1" lang="ja-JP" altLang="ja-JP" sz="1100">
              <a:solidFill>
                <a:schemeClr val="dk1"/>
              </a:solidFill>
              <a:effectLst/>
              <a:latin typeface="+mn-lt"/>
              <a:ea typeface="+mn-ea"/>
              <a:cs typeface="+mn-cs"/>
            </a:rPr>
            <a:t>前年度と比較して</a:t>
          </a:r>
          <a:r>
            <a:rPr kumimoji="1" lang="en-US" altLang="ja-JP" sz="1100">
              <a:solidFill>
                <a:schemeClr val="dk1"/>
              </a:solidFill>
              <a:effectLst/>
              <a:latin typeface="+mn-lt"/>
              <a:ea typeface="+mn-ea"/>
              <a:cs typeface="+mn-cs"/>
            </a:rPr>
            <a:t>136</a:t>
          </a:r>
          <a:r>
            <a:rPr kumimoji="1" lang="ja-JP" altLang="ja-JP" sz="1100">
              <a:solidFill>
                <a:schemeClr val="dk1"/>
              </a:solidFill>
              <a:effectLst/>
              <a:latin typeface="+mn-lt"/>
              <a:ea typeface="+mn-ea"/>
              <a:cs typeface="+mn-cs"/>
            </a:rPr>
            <a:t>百万円増加しました。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a:solidFill>
                <a:schemeClr val="dk1"/>
              </a:solidFill>
              <a:effectLst/>
              <a:latin typeface="+mn-lt"/>
              <a:ea typeface="+mn-ea"/>
              <a:cs typeface="+mn-cs"/>
            </a:rPr>
            <a:t>当面は交付税措置を要因とした積立・取崩のみの運用となる見込みですが、将来的に公債費負担が増加する際には、</a:t>
          </a:r>
          <a:r>
            <a:rPr kumimoji="1" lang="ja-JP" altLang="ja-JP" sz="1100">
              <a:solidFill>
                <a:schemeClr val="dk1"/>
              </a:solidFill>
              <a:effectLst/>
              <a:latin typeface="+mn-lt"/>
              <a:ea typeface="+mn-ea"/>
              <a:cs typeface="+mn-cs"/>
            </a:rPr>
            <a:t>減債基金の積立てを検討</a:t>
          </a:r>
          <a:r>
            <a:rPr kumimoji="1" lang="ja-JP" altLang="en-US" sz="1100">
              <a:solidFill>
                <a:schemeClr val="dk1"/>
              </a:solidFill>
              <a:effectLst/>
              <a:latin typeface="+mn-lt"/>
              <a:ea typeface="+mn-ea"/>
              <a:cs typeface="+mn-cs"/>
            </a:rPr>
            <a:t>し</a:t>
          </a:r>
          <a:r>
            <a:rPr kumimoji="1" lang="ja-JP" altLang="ja-JP" sz="1100">
              <a:solidFill>
                <a:schemeClr val="dk1"/>
              </a:solidFill>
              <a:effectLst/>
              <a:latin typeface="+mn-lt"/>
              <a:ea typeface="+mn-ea"/>
              <a:cs typeface="+mn-cs"/>
            </a:rPr>
            <a:t>ます。</a:t>
          </a:r>
          <a:endParaRPr lang="ja-JP" altLang="ja-JP" sz="14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29CC3E0C-EDB2-4903-9122-C8E01E19393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0BD25468-506E-4CFB-A911-0504248B039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123AC42D-8AD3-4E1A-B044-91873E82B32A}"/>
            </a:ext>
          </a:extLst>
        </xdr:cNvPr>
        <xdr:cNvSpPr/>
      </xdr:nvSpPr>
      <xdr:spPr>
        <a:xfrm>
          <a:off x="117538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45F005DC-FFF8-49DC-9863-288AE5730B65}"/>
            </a:ext>
          </a:extLst>
        </xdr:cNvPr>
        <xdr:cNvSpPr/>
      </xdr:nvSpPr>
      <xdr:spPr>
        <a:xfrm>
          <a:off x="131254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AFA9CA34-C40D-4B0D-BEAE-6CF8AB9A6E9F}"/>
            </a:ext>
          </a:extLst>
        </xdr:cNvPr>
        <xdr:cNvSpPr/>
      </xdr:nvSpPr>
      <xdr:spPr>
        <a:xfrm>
          <a:off x="144970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F4D76A22-CE84-4599-9EA6-1432647F9113}"/>
            </a:ext>
          </a:extLst>
        </xdr:cNvPr>
        <xdr:cNvSpPr/>
      </xdr:nvSpPr>
      <xdr:spPr>
        <a:xfrm>
          <a:off x="158686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0154A232-F13B-4026-9D44-BFDC1F2DE363}"/>
            </a:ext>
          </a:extLst>
        </xdr:cNvPr>
        <xdr:cNvSpPr/>
      </xdr:nvSpPr>
      <xdr:spPr>
        <a:xfrm>
          <a:off x="172402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F8D7302F-C8E2-48BD-ABE7-1E368A590A0D}"/>
            </a:ext>
          </a:extLst>
        </xdr:cNvPr>
        <xdr:cNvSpPr/>
      </xdr:nvSpPr>
      <xdr:spPr>
        <a:xfrm>
          <a:off x="117538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59ADC19C-0F6B-4646-8E61-99E6386342BF}"/>
            </a:ext>
          </a:extLst>
        </xdr:cNvPr>
        <xdr:cNvSpPr/>
      </xdr:nvSpPr>
      <xdr:spPr>
        <a:xfrm>
          <a:off x="131254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1C1DD91E-FDF3-4F37-BEC8-3EB0FC10F21E}"/>
            </a:ext>
          </a:extLst>
        </xdr:cNvPr>
        <xdr:cNvSpPr/>
      </xdr:nvSpPr>
      <xdr:spPr>
        <a:xfrm>
          <a:off x="144970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6E1F18FB-44E3-4B98-91A6-0613ABC466E3}"/>
            </a:ext>
          </a:extLst>
        </xdr:cNvPr>
        <xdr:cNvSpPr/>
      </xdr:nvSpPr>
      <xdr:spPr>
        <a:xfrm>
          <a:off x="158686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5D3142C3-1ED4-4A80-BE21-7B04B308E928}"/>
            </a:ext>
          </a:extLst>
        </xdr:cNvPr>
        <xdr:cNvSpPr/>
      </xdr:nvSpPr>
      <xdr:spPr>
        <a:xfrm>
          <a:off x="172402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87C6028B-BF7D-4A96-8C3F-CEA46887EB61}"/>
            </a:ext>
          </a:extLst>
        </xdr:cNvPr>
        <xdr:cNvSpPr/>
      </xdr:nvSpPr>
      <xdr:spPr>
        <a:xfrm>
          <a:off x="359410" y="59690"/>
          <a:ext cx="11391265" cy="6388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D7B55F7A-F2CB-4F51-A40B-A4C715697EC1}"/>
            </a:ext>
          </a:extLst>
        </xdr:cNvPr>
        <xdr:cNvSpPr/>
      </xdr:nvSpPr>
      <xdr:spPr>
        <a:xfrm>
          <a:off x="15346680" y="190500"/>
          <a:ext cx="355155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1D8D9154-F1E8-4A61-A52A-34F75CEA44F5}"/>
            </a:ext>
          </a:extLst>
        </xdr:cNvPr>
        <xdr:cNvSpPr/>
      </xdr:nvSpPr>
      <xdr:spPr>
        <a:xfrm>
          <a:off x="15351125" y="212090"/>
          <a:ext cx="3524250"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3F6539A5-819F-454F-B0D4-F8D334F4D41F}"/>
            </a:ext>
          </a:extLst>
        </xdr:cNvPr>
        <xdr:cNvSpPr/>
      </xdr:nvSpPr>
      <xdr:spPr>
        <a:xfrm>
          <a:off x="15372715" y="245110"/>
          <a:ext cx="3470910" cy="43878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岐阜県可児市</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F51DC80F-72BD-4461-9F62-6B3145FD8889}"/>
            </a:ext>
          </a:extLst>
        </xdr:cNvPr>
        <xdr:cNvSpPr/>
      </xdr:nvSpPr>
      <xdr:spPr>
        <a:xfrm>
          <a:off x="12817475" y="190500"/>
          <a:ext cx="239204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3950BEC9-54E7-4DC9-B50C-601D40468C1F}"/>
            </a:ext>
          </a:extLst>
        </xdr:cNvPr>
        <xdr:cNvSpPr/>
      </xdr:nvSpPr>
      <xdr:spPr>
        <a:xfrm>
          <a:off x="12839065" y="212090"/>
          <a:ext cx="2355215"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2C0CC84C-3966-4E62-9C8A-23B1A10439E1}"/>
            </a:ext>
          </a:extLst>
        </xdr:cNvPr>
        <xdr:cNvSpPr/>
      </xdr:nvSpPr>
      <xdr:spPr>
        <a:xfrm>
          <a:off x="12870180" y="245110"/>
          <a:ext cx="2313305" cy="45339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9E5970BA-3F74-4850-8C40-C18F3FDA3040}"/>
            </a:ext>
          </a:extLst>
        </xdr:cNvPr>
        <xdr:cNvSpPr/>
      </xdr:nvSpPr>
      <xdr:spPr>
        <a:xfrm>
          <a:off x="440690" y="885190"/>
          <a:ext cx="9081135" cy="177990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62C72BA1-9F22-4B4C-A9CC-24D0060F6A90}"/>
            </a:ext>
          </a:extLst>
        </xdr:cNvPr>
        <xdr:cNvSpPr/>
      </xdr:nvSpPr>
      <xdr:spPr>
        <a:xfrm>
          <a:off x="563880" y="924560"/>
          <a:ext cx="1242695"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3163B75E-CA77-4646-9515-F2C044ACE8F8}"/>
            </a:ext>
          </a:extLst>
        </xdr:cNvPr>
        <xdr:cNvSpPr/>
      </xdr:nvSpPr>
      <xdr:spPr>
        <a:xfrm>
          <a:off x="1764030" y="924560"/>
          <a:ext cx="120015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99,779
90,662
87.57
43,450,852
40,277,640
2,876,285
21,457,633
19,760,941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76F5752D-94ED-4C47-9147-14A99712103D}"/>
            </a:ext>
          </a:extLst>
        </xdr:cNvPr>
        <xdr:cNvSpPr/>
      </xdr:nvSpPr>
      <xdr:spPr>
        <a:xfrm>
          <a:off x="2964180" y="924560"/>
          <a:ext cx="137160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0A70E8B1-0253-4374-8AF0-971F5A63BC32}"/>
            </a:ext>
          </a:extLst>
        </xdr:cNvPr>
        <xdr:cNvSpPr/>
      </xdr:nvSpPr>
      <xdr:spPr>
        <a:xfrm>
          <a:off x="4335780" y="939800"/>
          <a:ext cx="1816735"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677BFABB-83DC-4139-9FC5-AD5F8856AD65}"/>
            </a:ext>
          </a:extLst>
        </xdr:cNvPr>
        <xdr:cNvSpPr/>
      </xdr:nvSpPr>
      <xdr:spPr>
        <a:xfrm>
          <a:off x="6152515" y="939800"/>
          <a:ext cx="114046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6EA76559-F82C-4954-A08E-5A15C35C41AF}"/>
            </a:ext>
          </a:extLst>
        </xdr:cNvPr>
        <xdr:cNvSpPr/>
      </xdr:nvSpPr>
      <xdr:spPr>
        <a:xfrm>
          <a:off x="7352665" y="954405"/>
          <a:ext cx="583565"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09290070-E75D-428B-923E-0C8E41083279}"/>
            </a:ext>
          </a:extLst>
        </xdr:cNvPr>
        <xdr:cNvSpPr/>
      </xdr:nvSpPr>
      <xdr:spPr>
        <a:xfrm>
          <a:off x="4335780" y="1716405"/>
          <a:ext cx="181673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A3C6BC4E-C8EF-422B-B6A8-5F69F4C0DD77}"/>
            </a:ext>
          </a:extLst>
        </xdr:cNvPr>
        <xdr:cNvSpPr/>
      </xdr:nvSpPr>
      <xdr:spPr>
        <a:xfrm>
          <a:off x="6221730" y="1716405"/>
          <a:ext cx="330009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663C505E-1324-49FC-AD13-A86D9BB80D07}"/>
            </a:ext>
          </a:extLst>
        </xdr:cNvPr>
        <xdr:cNvSpPr/>
      </xdr:nvSpPr>
      <xdr:spPr>
        <a:xfrm>
          <a:off x="9979025" y="885190"/>
          <a:ext cx="1371600" cy="127381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B455A9AD-33B3-4194-AA3C-9838EB592E3A}"/>
            </a:ext>
          </a:extLst>
        </xdr:cNvPr>
        <xdr:cNvSpPr/>
      </xdr:nvSpPr>
      <xdr:spPr>
        <a:xfrm>
          <a:off x="10208895" y="954405"/>
          <a:ext cx="120015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57B40C3E-7E00-45CF-AB4F-29DF39D7F978}"/>
            </a:ext>
          </a:extLst>
        </xdr:cNvPr>
        <xdr:cNvSpPr/>
      </xdr:nvSpPr>
      <xdr:spPr>
        <a:xfrm>
          <a:off x="10208895" y="1217295"/>
          <a:ext cx="1200150" cy="5226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0095B242-9C2D-4E71-8CBE-7E61EDBE6102}"/>
            </a:ext>
          </a:extLst>
        </xdr:cNvPr>
        <xdr:cNvSpPr/>
      </xdr:nvSpPr>
      <xdr:spPr>
        <a:xfrm>
          <a:off x="10208895" y="1560195"/>
          <a:ext cx="1319530" cy="6515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FA4BB8F7-A553-4E64-AF9C-0A75820009C9}"/>
            </a:ext>
          </a:extLst>
        </xdr:cNvPr>
        <xdr:cNvCxnSpPr/>
      </xdr:nvCxnSpPr>
      <xdr:spPr>
        <a:xfrm flipH="1">
          <a:off x="10042525" y="103759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FD72BDC4-CC9F-4EF6-8B2B-9750F257785A}"/>
            </a:ext>
          </a:extLst>
        </xdr:cNvPr>
        <xdr:cNvSpPr/>
      </xdr:nvSpPr>
      <xdr:spPr>
        <a:xfrm>
          <a:off x="10092690" y="999490"/>
          <a:ext cx="10731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5A3D3E52-CBB7-4181-B820-2DF554EB4C49}"/>
            </a:ext>
          </a:extLst>
        </xdr:cNvPr>
        <xdr:cNvSpPr/>
      </xdr:nvSpPr>
      <xdr:spPr>
        <a:xfrm>
          <a:off x="10092690" y="1308100"/>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2D39AECA-1161-4397-A220-FBED81652268}"/>
            </a:ext>
          </a:extLst>
        </xdr:cNvPr>
        <xdr:cNvCxnSpPr/>
      </xdr:nvCxnSpPr>
      <xdr:spPr>
        <a:xfrm>
          <a:off x="10137140" y="1560195"/>
          <a:ext cx="0" cy="145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C75A3A3A-8EF1-407C-B7B3-7C472EF68F9F}"/>
            </a:ext>
          </a:extLst>
        </xdr:cNvPr>
        <xdr:cNvCxnSpPr/>
      </xdr:nvCxnSpPr>
      <xdr:spPr>
        <a:xfrm>
          <a:off x="10057765" y="1560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79EF5869-4C0D-4597-A2A8-8E1D8341F68E}"/>
            </a:ext>
          </a:extLst>
        </xdr:cNvPr>
        <xdr:cNvCxnSpPr/>
      </xdr:nvCxnSpPr>
      <xdr:spPr>
        <a:xfrm flipV="1">
          <a:off x="10137140" y="179641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3DBBE329-8E02-4258-94ED-1928242FEB56}"/>
            </a:ext>
          </a:extLst>
        </xdr:cNvPr>
        <xdr:cNvCxnSpPr/>
      </xdr:nvCxnSpPr>
      <xdr:spPr>
        <a:xfrm>
          <a:off x="10057765" y="1941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09CD8ED9-3890-4F15-9050-8CC0552091C7}"/>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01EC5ED0-7B97-4E1C-A239-3F003D6C8EE3}"/>
            </a:ext>
          </a:extLst>
        </xdr:cNvPr>
        <xdr:cNvSpPr txBox="1"/>
      </xdr:nvSpPr>
      <xdr:spPr>
        <a:xfrm>
          <a:off x="419100" y="300799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47E996EC-269D-49D2-8F34-261A0FAB5DE6}"/>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FCCDF7B2-B847-41C6-93B7-3C922CB455B5}"/>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835BABCC-15B0-4194-B881-9050F995D79C}"/>
            </a:ext>
          </a:extLst>
        </xdr:cNvPr>
        <xdr:cNvSpPr txBox="1"/>
      </xdr:nvSpPr>
      <xdr:spPr>
        <a:xfrm>
          <a:off x="419100" y="3731895"/>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040FE8C3-AE7F-441F-AA1E-AC0284C09322}"/>
            </a:ext>
          </a:extLst>
        </xdr:cNvPr>
        <xdr:cNvSpPr/>
      </xdr:nvSpPr>
      <xdr:spPr>
        <a:xfrm>
          <a:off x="1142365" y="4254500"/>
          <a:ext cx="3826510"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3EA08EDA-6C04-4B5C-B344-D772C1485F09}"/>
            </a:ext>
          </a:extLst>
        </xdr:cNvPr>
        <xdr:cNvSpPr/>
      </xdr:nvSpPr>
      <xdr:spPr>
        <a:xfrm>
          <a:off x="1808974" y="4607497"/>
          <a:ext cx="1550316"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E794FB9E-AE7F-4385-BB45-7BBB22422712}"/>
            </a:ext>
          </a:extLst>
        </xdr:cNvPr>
        <xdr:cNvSpPr/>
      </xdr:nvSpPr>
      <xdr:spPr>
        <a:xfrm>
          <a:off x="3451854" y="4585111"/>
          <a:ext cx="765186"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[ 63.8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8FB9B6FE-69A0-41C3-9636-10729329F9FC}"/>
            </a:ext>
          </a:extLst>
        </xdr:cNvPr>
        <xdr:cNvSpPr/>
      </xdr:nvSpPr>
      <xdr:spPr>
        <a:xfrm>
          <a:off x="49142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BD5E9396-5562-4D5D-A026-5AAB32403C3A}"/>
            </a:ext>
          </a:extLst>
        </xdr:cNvPr>
        <xdr:cNvSpPr/>
      </xdr:nvSpPr>
      <xdr:spPr>
        <a:xfrm>
          <a:off x="49142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F68DE3D7-8E05-4D0A-B3A6-1440F9238E20}"/>
            </a:ext>
          </a:extLst>
        </xdr:cNvPr>
        <xdr:cNvSpPr/>
      </xdr:nvSpPr>
      <xdr:spPr>
        <a:xfrm>
          <a:off x="62858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E6CBD8FC-F5B1-42F7-AB7B-E1F5874AE362}"/>
            </a:ext>
          </a:extLst>
        </xdr:cNvPr>
        <xdr:cNvSpPr/>
      </xdr:nvSpPr>
      <xdr:spPr>
        <a:xfrm>
          <a:off x="62858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E237AF8E-4C1C-46EC-85C2-D752D804043A}"/>
            </a:ext>
          </a:extLst>
        </xdr:cNvPr>
        <xdr:cNvSpPr/>
      </xdr:nvSpPr>
      <xdr:spPr>
        <a:xfrm>
          <a:off x="77882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62B75601-5590-4212-AC65-EBF4C23BF36C}"/>
            </a:ext>
          </a:extLst>
        </xdr:cNvPr>
        <xdr:cNvSpPr/>
      </xdr:nvSpPr>
      <xdr:spPr>
        <a:xfrm>
          <a:off x="77882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7B604328-92DE-42AB-9254-87D0FBD10D2B}"/>
            </a:ext>
          </a:extLst>
        </xdr:cNvPr>
        <xdr:cNvSpPr/>
      </xdr:nvSpPr>
      <xdr:spPr>
        <a:xfrm>
          <a:off x="1142365" y="4932045"/>
          <a:ext cx="3826510"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A886B9B1-AB25-46BD-9AAE-22BCE454AF70}"/>
            </a:ext>
          </a:extLst>
        </xdr:cNvPr>
        <xdr:cNvSpPr/>
      </xdr:nvSpPr>
      <xdr:spPr>
        <a:xfrm>
          <a:off x="5216525"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5AC5CB77-351E-4B78-AB51-A3BD883F0912}"/>
            </a:ext>
          </a:extLst>
        </xdr:cNvPr>
        <xdr:cNvSpPr/>
      </xdr:nvSpPr>
      <xdr:spPr>
        <a:xfrm>
          <a:off x="5216525"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0CBEE2DB-0A0E-498F-98BC-0832FAED9D92}"/>
            </a:ext>
          </a:extLst>
        </xdr:cNvPr>
        <xdr:cNvSpPr txBox="1"/>
      </xdr:nvSpPr>
      <xdr:spPr>
        <a:xfrm>
          <a:off x="5273675" y="5229860"/>
          <a:ext cx="4098290"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000">
              <a:latin typeface="ＭＳ Ｐゴシック" panose="020B0600070205080204" pitchFamily="50" charset="-128"/>
              <a:ea typeface="ＭＳ Ｐゴシック" panose="020B0600070205080204" pitchFamily="50" charset="-128"/>
            </a:rPr>
            <a:t>人口急増が始まった昭和</a:t>
          </a:r>
          <a:r>
            <a:rPr kumimoji="1" lang="en-US" altLang="ja-JP" sz="1000">
              <a:latin typeface="ＭＳ Ｐゴシック" panose="020B0600070205080204" pitchFamily="50" charset="-128"/>
              <a:ea typeface="ＭＳ Ｐゴシック" panose="020B0600070205080204" pitchFamily="50" charset="-128"/>
            </a:rPr>
            <a:t>50</a:t>
          </a:r>
          <a:r>
            <a:rPr kumimoji="1" lang="ja-JP" altLang="en-US" sz="1000">
              <a:latin typeface="ＭＳ Ｐゴシック" panose="020B0600070205080204" pitchFamily="50" charset="-128"/>
              <a:ea typeface="ＭＳ Ｐゴシック" panose="020B0600070205080204" pitchFamily="50" charset="-128"/>
            </a:rPr>
            <a:t>年代初頭から公共施設を集中的に建設しており、減価償却が進んでいますが、有形固定資産減価償却率は類似団体平均を下回っています。平成</a:t>
          </a:r>
          <a:r>
            <a:rPr kumimoji="1" lang="en-US" altLang="ja-JP" sz="1000">
              <a:latin typeface="ＭＳ Ｐゴシック" panose="020B0600070205080204" pitchFamily="50" charset="-128"/>
              <a:ea typeface="ＭＳ Ｐゴシック" panose="020B0600070205080204" pitchFamily="50" charset="-128"/>
            </a:rPr>
            <a:t>29</a:t>
          </a:r>
          <a:r>
            <a:rPr kumimoji="1" lang="ja-JP" altLang="en-US" sz="1000">
              <a:latin typeface="ＭＳ Ｐゴシック" panose="020B0600070205080204" pitchFamily="50" charset="-128"/>
              <a:ea typeface="ＭＳ Ｐゴシック" panose="020B0600070205080204" pitchFamily="50" charset="-128"/>
            </a:rPr>
            <a:t>年</a:t>
          </a:r>
          <a:r>
            <a:rPr kumimoji="1" lang="en-US" altLang="ja-JP" sz="1000">
              <a:latin typeface="ＭＳ Ｐゴシック" panose="020B0600070205080204" pitchFamily="50" charset="-128"/>
              <a:ea typeface="ＭＳ Ｐゴシック" panose="020B0600070205080204" pitchFamily="50" charset="-128"/>
            </a:rPr>
            <a:t>3</a:t>
          </a:r>
          <a:r>
            <a:rPr kumimoji="1" lang="ja-JP" altLang="en-US" sz="1000">
              <a:latin typeface="ＭＳ Ｐゴシック" panose="020B0600070205080204" pitchFamily="50" charset="-128"/>
              <a:ea typeface="ＭＳ Ｐゴシック" panose="020B0600070205080204" pitchFamily="50" charset="-128"/>
            </a:rPr>
            <a:t>月に策定した公共施設マネジメント基本計画を令和</a:t>
          </a:r>
          <a:r>
            <a:rPr kumimoji="1" lang="en-US" altLang="ja-JP" sz="1000">
              <a:latin typeface="ＭＳ Ｐゴシック" panose="020B0600070205080204" pitchFamily="50" charset="-128"/>
              <a:ea typeface="ＭＳ Ｐゴシック" panose="020B0600070205080204" pitchFamily="50" charset="-128"/>
            </a:rPr>
            <a:t>4</a:t>
          </a:r>
          <a:r>
            <a:rPr kumimoji="1" lang="ja-JP" altLang="en-US" sz="1000">
              <a:latin typeface="ＭＳ Ｐゴシック" panose="020B0600070205080204" pitchFamily="50" charset="-128"/>
              <a:ea typeface="ＭＳ Ｐゴシック" panose="020B0600070205080204" pitchFamily="50" charset="-128"/>
            </a:rPr>
            <a:t>年</a:t>
          </a:r>
          <a:r>
            <a:rPr kumimoji="1" lang="en-US" altLang="ja-JP" sz="1000">
              <a:latin typeface="ＭＳ Ｐゴシック" panose="020B0600070205080204" pitchFamily="50" charset="-128"/>
              <a:ea typeface="ＭＳ Ｐゴシック" panose="020B0600070205080204" pitchFamily="50" charset="-128"/>
            </a:rPr>
            <a:t>3</a:t>
          </a:r>
          <a:r>
            <a:rPr kumimoji="1" lang="ja-JP" altLang="en-US" sz="1000">
              <a:latin typeface="ＭＳ Ｐゴシック" panose="020B0600070205080204" pitchFamily="50" charset="-128"/>
              <a:ea typeface="ＭＳ Ｐゴシック" panose="020B0600070205080204" pitchFamily="50" charset="-128"/>
            </a:rPr>
            <a:t>月に一部改訂し、シミュレーション期間を</a:t>
          </a:r>
          <a:r>
            <a:rPr kumimoji="1" lang="en-US" altLang="ja-JP" sz="1000">
              <a:latin typeface="ＭＳ Ｐゴシック" panose="020B0600070205080204" pitchFamily="50" charset="-128"/>
              <a:ea typeface="ＭＳ Ｐゴシック" panose="020B0600070205080204" pitchFamily="50" charset="-128"/>
            </a:rPr>
            <a:t>50</a:t>
          </a:r>
          <a:r>
            <a:rPr kumimoji="1" lang="ja-JP" altLang="en-US" sz="1000">
              <a:latin typeface="ＭＳ Ｐゴシック" panose="020B0600070205080204" pitchFamily="50" charset="-128"/>
              <a:ea typeface="ＭＳ Ｐゴシック" panose="020B0600070205080204" pitchFamily="50" charset="-128"/>
            </a:rPr>
            <a:t>年から</a:t>
          </a:r>
          <a:r>
            <a:rPr kumimoji="1" lang="en-US" altLang="ja-JP" sz="1000">
              <a:latin typeface="ＭＳ Ｐゴシック" panose="020B0600070205080204" pitchFamily="50" charset="-128"/>
              <a:ea typeface="ＭＳ Ｐゴシック" panose="020B0600070205080204" pitchFamily="50" charset="-128"/>
            </a:rPr>
            <a:t>30</a:t>
          </a:r>
          <a:r>
            <a:rPr kumimoji="1" lang="ja-JP" altLang="en-US" sz="1000">
              <a:latin typeface="ＭＳ Ｐゴシック" panose="020B0600070205080204" pitchFamily="50" charset="-128"/>
              <a:ea typeface="ＭＳ Ｐゴシック" panose="020B0600070205080204" pitchFamily="50" charset="-128"/>
            </a:rPr>
            <a:t>年に見直し個別施設計画の内容を反映させ、公共施設整備基金の積立による財源確保、施設の長寿命化や規模の縮小・廃止などの方策によるライフサイクルコストの縮減効果を算定しました。また、公共施設の利用制限の見直し等により稼働率を上げることや民間活力導入についても検討することとしています。</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F9333471-41E4-4A8C-9064-934CC476B230}"/>
            </a:ext>
          </a:extLst>
        </xdr:cNvPr>
        <xdr:cNvSpPr txBox="1"/>
      </xdr:nvSpPr>
      <xdr:spPr>
        <a:xfrm>
          <a:off x="112331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4F251925-B0D7-48DB-A25E-94F4FFFB0ADD}"/>
            </a:ext>
          </a:extLst>
        </xdr:cNvPr>
        <xdr:cNvCxnSpPr/>
      </xdr:nvCxnSpPr>
      <xdr:spPr>
        <a:xfrm>
          <a:off x="1142365" y="7096760"/>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a:extLst>
            <a:ext uri="{FF2B5EF4-FFF2-40B4-BE49-F238E27FC236}">
              <a16:creationId xmlns:a16="http://schemas.microsoft.com/office/drawing/2014/main" id="{4D24085C-7B87-4E71-A24A-E085BCD6AA3D}"/>
            </a:ext>
          </a:extLst>
        </xdr:cNvPr>
        <xdr:cNvSpPr txBox="1"/>
      </xdr:nvSpPr>
      <xdr:spPr>
        <a:xfrm>
          <a:off x="784241" y="699914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2" name="直線コネクタ 61">
          <a:extLst>
            <a:ext uri="{FF2B5EF4-FFF2-40B4-BE49-F238E27FC236}">
              <a16:creationId xmlns:a16="http://schemas.microsoft.com/office/drawing/2014/main" id="{82AFED67-917A-4E95-9FDC-F6AA533595F5}"/>
            </a:ext>
          </a:extLst>
        </xdr:cNvPr>
        <xdr:cNvCxnSpPr/>
      </xdr:nvCxnSpPr>
      <xdr:spPr>
        <a:xfrm>
          <a:off x="1142365" y="6661150"/>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157024</xdr:rowOff>
    </xdr:from>
    <xdr:ext cx="359394" cy="225703"/>
    <xdr:sp macro="" textlink="">
      <xdr:nvSpPr>
        <xdr:cNvPr id="63" name="テキスト ボックス 62">
          <a:extLst>
            <a:ext uri="{FF2B5EF4-FFF2-40B4-BE49-F238E27FC236}">
              <a16:creationId xmlns:a16="http://schemas.microsoft.com/office/drawing/2014/main" id="{13E5B2C7-8045-498F-8EC9-0C2C8C9248C5}"/>
            </a:ext>
          </a:extLst>
        </xdr:cNvPr>
        <xdr:cNvSpPr txBox="1"/>
      </xdr:nvSpPr>
      <xdr:spPr>
        <a:xfrm>
          <a:off x="784241" y="656925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4" name="直線コネクタ 63">
          <a:extLst>
            <a:ext uri="{FF2B5EF4-FFF2-40B4-BE49-F238E27FC236}">
              <a16:creationId xmlns:a16="http://schemas.microsoft.com/office/drawing/2014/main" id="{80545CE6-ACB7-48E9-8534-BE8C64BF154E}"/>
            </a:ext>
          </a:extLst>
        </xdr:cNvPr>
        <xdr:cNvCxnSpPr/>
      </xdr:nvCxnSpPr>
      <xdr:spPr>
        <a:xfrm>
          <a:off x="1142365" y="6231255"/>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5" name="テキスト ボックス 64">
          <a:extLst>
            <a:ext uri="{FF2B5EF4-FFF2-40B4-BE49-F238E27FC236}">
              <a16:creationId xmlns:a16="http://schemas.microsoft.com/office/drawing/2014/main" id="{AAA66719-D06C-4B05-B027-88BF19776BEC}"/>
            </a:ext>
          </a:extLst>
        </xdr:cNvPr>
        <xdr:cNvSpPr txBox="1"/>
      </xdr:nvSpPr>
      <xdr:spPr>
        <a:xfrm>
          <a:off x="784241" y="613364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6" name="直線コネクタ 65">
          <a:extLst>
            <a:ext uri="{FF2B5EF4-FFF2-40B4-BE49-F238E27FC236}">
              <a16:creationId xmlns:a16="http://schemas.microsoft.com/office/drawing/2014/main" id="{A8B8E24C-D771-4320-A223-803403E6E474}"/>
            </a:ext>
          </a:extLst>
        </xdr:cNvPr>
        <xdr:cNvCxnSpPr/>
      </xdr:nvCxnSpPr>
      <xdr:spPr>
        <a:xfrm>
          <a:off x="1142365" y="5797550"/>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7" name="テキスト ボックス 66">
          <a:extLst>
            <a:ext uri="{FF2B5EF4-FFF2-40B4-BE49-F238E27FC236}">
              <a16:creationId xmlns:a16="http://schemas.microsoft.com/office/drawing/2014/main" id="{F4C082EA-CD05-4B8C-B2EC-A1982713851E}"/>
            </a:ext>
          </a:extLst>
        </xdr:cNvPr>
        <xdr:cNvSpPr txBox="1"/>
      </xdr:nvSpPr>
      <xdr:spPr>
        <a:xfrm>
          <a:off x="784241" y="570374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8" name="直線コネクタ 67">
          <a:extLst>
            <a:ext uri="{FF2B5EF4-FFF2-40B4-BE49-F238E27FC236}">
              <a16:creationId xmlns:a16="http://schemas.microsoft.com/office/drawing/2014/main" id="{A03F18AB-4661-452D-9440-373037377234}"/>
            </a:ext>
          </a:extLst>
        </xdr:cNvPr>
        <xdr:cNvCxnSpPr/>
      </xdr:nvCxnSpPr>
      <xdr:spPr>
        <a:xfrm>
          <a:off x="1142365" y="5365750"/>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9" name="テキスト ボックス 68">
          <a:extLst>
            <a:ext uri="{FF2B5EF4-FFF2-40B4-BE49-F238E27FC236}">
              <a16:creationId xmlns:a16="http://schemas.microsoft.com/office/drawing/2014/main" id="{2ECC1EF8-A576-4B9A-AD56-0C72F98D45FF}"/>
            </a:ext>
          </a:extLst>
        </xdr:cNvPr>
        <xdr:cNvSpPr txBox="1"/>
      </xdr:nvSpPr>
      <xdr:spPr>
        <a:xfrm>
          <a:off x="784241" y="526813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a:extLst>
            <a:ext uri="{FF2B5EF4-FFF2-40B4-BE49-F238E27FC236}">
              <a16:creationId xmlns:a16="http://schemas.microsoft.com/office/drawing/2014/main" id="{F59AF6C4-8260-4114-AD57-A5641C83EAD5}"/>
            </a:ext>
          </a:extLst>
        </xdr:cNvPr>
        <xdr:cNvCxnSpPr/>
      </xdr:nvCxnSpPr>
      <xdr:spPr>
        <a:xfrm>
          <a:off x="1142365" y="4932045"/>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1" name="テキスト ボックス 70">
          <a:extLst>
            <a:ext uri="{FF2B5EF4-FFF2-40B4-BE49-F238E27FC236}">
              <a16:creationId xmlns:a16="http://schemas.microsoft.com/office/drawing/2014/main" id="{76C809B3-6A21-46C3-93A2-50180AF086E0}"/>
            </a:ext>
          </a:extLst>
        </xdr:cNvPr>
        <xdr:cNvSpPr txBox="1"/>
      </xdr:nvSpPr>
      <xdr:spPr>
        <a:xfrm>
          <a:off x="784241" y="483824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a:extLst>
            <a:ext uri="{FF2B5EF4-FFF2-40B4-BE49-F238E27FC236}">
              <a16:creationId xmlns:a16="http://schemas.microsoft.com/office/drawing/2014/main" id="{7040FD62-905C-4086-9718-6DA0B6DA3DAB}"/>
            </a:ext>
          </a:extLst>
        </xdr:cNvPr>
        <xdr:cNvSpPr/>
      </xdr:nvSpPr>
      <xdr:spPr>
        <a:xfrm>
          <a:off x="1142365" y="4932045"/>
          <a:ext cx="3826510"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35941</xdr:rowOff>
    </xdr:from>
    <xdr:to>
      <xdr:col>23</xdr:col>
      <xdr:colOff>85090</xdr:colOff>
      <xdr:row>34</xdr:row>
      <xdr:rowOff>88011</xdr:rowOff>
    </xdr:to>
    <xdr:cxnSp macro="">
      <xdr:nvCxnSpPr>
        <xdr:cNvPr id="73" name="直線コネクタ 72">
          <a:extLst>
            <a:ext uri="{FF2B5EF4-FFF2-40B4-BE49-F238E27FC236}">
              <a16:creationId xmlns:a16="http://schemas.microsoft.com/office/drawing/2014/main" id="{C58B84B4-A36E-434B-8461-94E8A7C65B58}"/>
            </a:ext>
          </a:extLst>
        </xdr:cNvPr>
        <xdr:cNvCxnSpPr/>
      </xdr:nvCxnSpPr>
      <xdr:spPr>
        <a:xfrm flipV="1">
          <a:off x="4295775" y="5417566"/>
          <a:ext cx="1270" cy="1256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91838</xdr:rowOff>
    </xdr:from>
    <xdr:ext cx="405111" cy="259045"/>
    <xdr:sp macro="" textlink="">
      <xdr:nvSpPr>
        <xdr:cNvPr id="74" name="有形固定資産減価償却率最小値テキスト">
          <a:extLst>
            <a:ext uri="{FF2B5EF4-FFF2-40B4-BE49-F238E27FC236}">
              <a16:creationId xmlns:a16="http://schemas.microsoft.com/office/drawing/2014/main" id="{79ACD2B6-0183-41DC-909B-8CC25BEC4032}"/>
            </a:ext>
          </a:extLst>
        </xdr:cNvPr>
        <xdr:cNvSpPr txBox="1"/>
      </xdr:nvSpPr>
      <xdr:spPr>
        <a:xfrm>
          <a:off x="4342765" y="66774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88011</xdr:rowOff>
    </xdr:from>
    <xdr:to>
      <xdr:col>23</xdr:col>
      <xdr:colOff>174625</xdr:colOff>
      <xdr:row>34</xdr:row>
      <xdr:rowOff>88011</xdr:rowOff>
    </xdr:to>
    <xdr:cxnSp macro="">
      <xdr:nvCxnSpPr>
        <xdr:cNvPr id="75" name="直線コネクタ 74">
          <a:extLst>
            <a:ext uri="{FF2B5EF4-FFF2-40B4-BE49-F238E27FC236}">
              <a16:creationId xmlns:a16="http://schemas.microsoft.com/office/drawing/2014/main" id="{70BCB48A-D3E0-48DE-843D-673FB88D6855}"/>
            </a:ext>
          </a:extLst>
        </xdr:cNvPr>
        <xdr:cNvCxnSpPr/>
      </xdr:nvCxnSpPr>
      <xdr:spPr>
        <a:xfrm>
          <a:off x="4206875" y="6673596"/>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154068</xdr:rowOff>
    </xdr:from>
    <xdr:ext cx="405111" cy="259045"/>
    <xdr:sp macro="" textlink="">
      <xdr:nvSpPr>
        <xdr:cNvPr id="76" name="有形固定資産減価償却率最大値テキスト">
          <a:extLst>
            <a:ext uri="{FF2B5EF4-FFF2-40B4-BE49-F238E27FC236}">
              <a16:creationId xmlns:a16="http://schemas.microsoft.com/office/drawing/2014/main" id="{AC3112C9-19F8-41A5-9111-8EE13730C656}"/>
            </a:ext>
          </a:extLst>
        </xdr:cNvPr>
        <xdr:cNvSpPr txBox="1"/>
      </xdr:nvSpPr>
      <xdr:spPr>
        <a:xfrm>
          <a:off x="4342765" y="51927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35941</xdr:rowOff>
    </xdr:from>
    <xdr:to>
      <xdr:col>23</xdr:col>
      <xdr:colOff>174625</xdr:colOff>
      <xdr:row>27</xdr:row>
      <xdr:rowOff>35941</xdr:rowOff>
    </xdr:to>
    <xdr:cxnSp macro="">
      <xdr:nvCxnSpPr>
        <xdr:cNvPr id="77" name="直線コネクタ 76">
          <a:extLst>
            <a:ext uri="{FF2B5EF4-FFF2-40B4-BE49-F238E27FC236}">
              <a16:creationId xmlns:a16="http://schemas.microsoft.com/office/drawing/2014/main" id="{B5ED1FD2-56D7-48C6-ACB8-0BF12D1FB800}"/>
            </a:ext>
          </a:extLst>
        </xdr:cNvPr>
        <xdr:cNvCxnSpPr/>
      </xdr:nvCxnSpPr>
      <xdr:spPr>
        <a:xfrm>
          <a:off x="4206875" y="5417566"/>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83964</xdr:rowOff>
    </xdr:from>
    <xdr:ext cx="405111" cy="259045"/>
    <xdr:sp macro="" textlink="">
      <xdr:nvSpPr>
        <xdr:cNvPr id="78" name="有形固定資産減価償却率平均値テキスト">
          <a:extLst>
            <a:ext uri="{FF2B5EF4-FFF2-40B4-BE49-F238E27FC236}">
              <a16:creationId xmlns:a16="http://schemas.microsoft.com/office/drawing/2014/main" id="{0A36B709-813D-43B4-9B86-4E10EA12FFA1}"/>
            </a:ext>
          </a:extLst>
        </xdr:cNvPr>
        <xdr:cNvSpPr txBox="1"/>
      </xdr:nvSpPr>
      <xdr:spPr>
        <a:xfrm>
          <a:off x="4342765" y="598184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105537</xdr:rowOff>
    </xdr:from>
    <xdr:to>
      <xdr:col>23</xdr:col>
      <xdr:colOff>136525</xdr:colOff>
      <xdr:row>31</xdr:row>
      <xdr:rowOff>35687</xdr:rowOff>
    </xdr:to>
    <xdr:sp macro="" textlink="">
      <xdr:nvSpPr>
        <xdr:cNvPr id="79" name="フローチャート: 判断 78">
          <a:extLst>
            <a:ext uri="{FF2B5EF4-FFF2-40B4-BE49-F238E27FC236}">
              <a16:creationId xmlns:a16="http://schemas.microsoft.com/office/drawing/2014/main" id="{1E406F82-8E4E-4DFA-9CBB-2529E0E699F6}"/>
            </a:ext>
          </a:extLst>
        </xdr:cNvPr>
        <xdr:cNvSpPr/>
      </xdr:nvSpPr>
      <xdr:spPr>
        <a:xfrm>
          <a:off x="4244975" y="5999607"/>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30</xdr:row>
      <xdr:rowOff>49403</xdr:rowOff>
    </xdr:from>
    <xdr:to>
      <xdr:col>19</xdr:col>
      <xdr:colOff>187325</xdr:colOff>
      <xdr:row>30</xdr:row>
      <xdr:rowOff>151003</xdr:rowOff>
    </xdr:to>
    <xdr:sp macro="" textlink="">
      <xdr:nvSpPr>
        <xdr:cNvPr id="80" name="フローチャート: 判断 79">
          <a:extLst>
            <a:ext uri="{FF2B5EF4-FFF2-40B4-BE49-F238E27FC236}">
              <a16:creationId xmlns:a16="http://schemas.microsoft.com/office/drawing/2014/main" id="{3068CB34-8AD2-45A8-A5CB-3814836C3967}"/>
            </a:ext>
          </a:extLst>
        </xdr:cNvPr>
        <xdr:cNvSpPr/>
      </xdr:nvSpPr>
      <xdr:spPr>
        <a:xfrm>
          <a:off x="3611880" y="5947283"/>
          <a:ext cx="80645"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160401</xdr:rowOff>
    </xdr:from>
    <xdr:to>
      <xdr:col>15</xdr:col>
      <xdr:colOff>187325</xdr:colOff>
      <xdr:row>30</xdr:row>
      <xdr:rowOff>90551</xdr:rowOff>
    </xdr:to>
    <xdr:sp macro="" textlink="">
      <xdr:nvSpPr>
        <xdr:cNvPr id="81" name="フローチャート: 判断 80">
          <a:extLst>
            <a:ext uri="{FF2B5EF4-FFF2-40B4-BE49-F238E27FC236}">
              <a16:creationId xmlns:a16="http://schemas.microsoft.com/office/drawing/2014/main" id="{47CEBFE8-2F92-4825-9D27-B656E82F079E}"/>
            </a:ext>
          </a:extLst>
        </xdr:cNvPr>
        <xdr:cNvSpPr/>
      </xdr:nvSpPr>
      <xdr:spPr>
        <a:xfrm>
          <a:off x="2926080" y="5886831"/>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117221</xdr:rowOff>
    </xdr:from>
    <xdr:to>
      <xdr:col>11</xdr:col>
      <xdr:colOff>187325</xdr:colOff>
      <xdr:row>30</xdr:row>
      <xdr:rowOff>47371</xdr:rowOff>
    </xdr:to>
    <xdr:sp macro="" textlink="">
      <xdr:nvSpPr>
        <xdr:cNvPr id="82" name="フローチャート: 判断 81">
          <a:extLst>
            <a:ext uri="{FF2B5EF4-FFF2-40B4-BE49-F238E27FC236}">
              <a16:creationId xmlns:a16="http://schemas.microsoft.com/office/drawing/2014/main" id="{1BC67A62-14FA-42F8-9E3E-FAAA03E8DC8A}"/>
            </a:ext>
          </a:extLst>
        </xdr:cNvPr>
        <xdr:cNvSpPr/>
      </xdr:nvSpPr>
      <xdr:spPr>
        <a:xfrm>
          <a:off x="2240280" y="5841746"/>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65405</xdr:rowOff>
    </xdr:from>
    <xdr:to>
      <xdr:col>7</xdr:col>
      <xdr:colOff>187325</xdr:colOff>
      <xdr:row>29</xdr:row>
      <xdr:rowOff>167005</xdr:rowOff>
    </xdr:to>
    <xdr:sp macro="" textlink="">
      <xdr:nvSpPr>
        <xdr:cNvPr id="83" name="フローチャート: 判断 82">
          <a:extLst>
            <a:ext uri="{FF2B5EF4-FFF2-40B4-BE49-F238E27FC236}">
              <a16:creationId xmlns:a16="http://schemas.microsoft.com/office/drawing/2014/main" id="{E6B8E346-F25B-44D6-A150-E6C362D3EDAC}"/>
            </a:ext>
          </a:extLst>
        </xdr:cNvPr>
        <xdr:cNvSpPr/>
      </xdr:nvSpPr>
      <xdr:spPr>
        <a:xfrm>
          <a:off x="1554480" y="5788025"/>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a:extLst>
            <a:ext uri="{FF2B5EF4-FFF2-40B4-BE49-F238E27FC236}">
              <a16:creationId xmlns:a16="http://schemas.microsoft.com/office/drawing/2014/main" id="{8A9246ED-D69E-46DD-BA7A-A88C1BD054AB}"/>
            </a:ext>
          </a:extLst>
        </xdr:cNvPr>
        <xdr:cNvSpPr txBox="1"/>
      </xdr:nvSpPr>
      <xdr:spPr>
        <a:xfrm>
          <a:off x="413321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E912592D-37D1-4410-B233-9438E0F521C6}"/>
            </a:ext>
          </a:extLst>
        </xdr:cNvPr>
        <xdr:cNvSpPr txBox="1"/>
      </xdr:nvSpPr>
      <xdr:spPr>
        <a:xfrm>
          <a:off x="35020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E3F2D2A8-84DD-4D79-AD01-390BC6659B75}"/>
            </a:ext>
          </a:extLst>
        </xdr:cNvPr>
        <xdr:cNvSpPr txBox="1"/>
      </xdr:nvSpPr>
      <xdr:spPr>
        <a:xfrm>
          <a:off x="28162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D09C90E4-9BC9-4131-879C-9676F6BDCD00}"/>
            </a:ext>
          </a:extLst>
        </xdr:cNvPr>
        <xdr:cNvSpPr txBox="1"/>
      </xdr:nvSpPr>
      <xdr:spPr>
        <a:xfrm>
          <a:off x="21304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37C3C72B-8DBD-41B0-A80D-2EC2E6FD7B17}"/>
            </a:ext>
          </a:extLst>
        </xdr:cNvPr>
        <xdr:cNvSpPr txBox="1"/>
      </xdr:nvSpPr>
      <xdr:spPr>
        <a:xfrm>
          <a:off x="14446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14859</xdr:rowOff>
    </xdr:from>
    <xdr:to>
      <xdr:col>23</xdr:col>
      <xdr:colOff>136525</xdr:colOff>
      <xdr:row>30</xdr:row>
      <xdr:rowOff>116459</xdr:rowOff>
    </xdr:to>
    <xdr:sp macro="" textlink="">
      <xdr:nvSpPr>
        <xdr:cNvPr id="89" name="楕円 88">
          <a:extLst>
            <a:ext uri="{FF2B5EF4-FFF2-40B4-BE49-F238E27FC236}">
              <a16:creationId xmlns:a16="http://schemas.microsoft.com/office/drawing/2014/main" id="{204E962C-9E6B-4D59-A359-AA82D0A83C9F}"/>
            </a:ext>
          </a:extLst>
        </xdr:cNvPr>
        <xdr:cNvSpPr/>
      </xdr:nvSpPr>
      <xdr:spPr>
        <a:xfrm>
          <a:off x="4244975" y="5914644"/>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29</xdr:row>
      <xdr:rowOff>37736</xdr:rowOff>
    </xdr:from>
    <xdr:ext cx="405111" cy="259045"/>
    <xdr:sp macro="" textlink="">
      <xdr:nvSpPr>
        <xdr:cNvPr id="90" name="有形固定資産減価償却率該当値テキスト">
          <a:extLst>
            <a:ext uri="{FF2B5EF4-FFF2-40B4-BE49-F238E27FC236}">
              <a16:creationId xmlns:a16="http://schemas.microsoft.com/office/drawing/2014/main" id="{BCE7CCD9-5C90-47F5-AADD-399BB58603F4}"/>
            </a:ext>
          </a:extLst>
        </xdr:cNvPr>
        <xdr:cNvSpPr txBox="1"/>
      </xdr:nvSpPr>
      <xdr:spPr>
        <a:xfrm>
          <a:off x="4342765" y="57622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29</xdr:row>
      <xdr:rowOff>134493</xdr:rowOff>
    </xdr:from>
    <xdr:to>
      <xdr:col>19</xdr:col>
      <xdr:colOff>187325</xdr:colOff>
      <xdr:row>30</xdr:row>
      <xdr:rowOff>64643</xdr:rowOff>
    </xdr:to>
    <xdr:sp macro="" textlink="">
      <xdr:nvSpPr>
        <xdr:cNvPr id="91" name="楕円 90">
          <a:extLst>
            <a:ext uri="{FF2B5EF4-FFF2-40B4-BE49-F238E27FC236}">
              <a16:creationId xmlns:a16="http://schemas.microsoft.com/office/drawing/2014/main" id="{B459D978-5D51-4C19-91EA-C89E1E8BDECA}"/>
            </a:ext>
          </a:extLst>
        </xdr:cNvPr>
        <xdr:cNvSpPr/>
      </xdr:nvSpPr>
      <xdr:spPr>
        <a:xfrm>
          <a:off x="3611880" y="5855208"/>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30</xdr:row>
      <xdr:rowOff>13843</xdr:rowOff>
    </xdr:from>
    <xdr:to>
      <xdr:col>23</xdr:col>
      <xdr:colOff>85725</xdr:colOff>
      <xdr:row>30</xdr:row>
      <xdr:rowOff>65659</xdr:rowOff>
    </xdr:to>
    <xdr:cxnSp macro="">
      <xdr:nvCxnSpPr>
        <xdr:cNvPr id="92" name="直線コネクタ 91">
          <a:extLst>
            <a:ext uri="{FF2B5EF4-FFF2-40B4-BE49-F238E27FC236}">
              <a16:creationId xmlns:a16="http://schemas.microsoft.com/office/drawing/2014/main" id="{75B9D579-7137-4214-9246-8EBDBB13582D}"/>
            </a:ext>
          </a:extLst>
        </xdr:cNvPr>
        <xdr:cNvCxnSpPr/>
      </xdr:nvCxnSpPr>
      <xdr:spPr>
        <a:xfrm>
          <a:off x="3656965" y="5913628"/>
          <a:ext cx="640715" cy="46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29</xdr:row>
      <xdr:rowOff>74041</xdr:rowOff>
    </xdr:from>
    <xdr:to>
      <xdr:col>15</xdr:col>
      <xdr:colOff>187325</xdr:colOff>
      <xdr:row>30</xdr:row>
      <xdr:rowOff>4191</xdr:rowOff>
    </xdr:to>
    <xdr:sp macro="" textlink="">
      <xdr:nvSpPr>
        <xdr:cNvPr id="93" name="楕円 92">
          <a:extLst>
            <a:ext uri="{FF2B5EF4-FFF2-40B4-BE49-F238E27FC236}">
              <a16:creationId xmlns:a16="http://schemas.microsoft.com/office/drawing/2014/main" id="{C85365DD-D2EA-4FD9-AEC2-198D773FB1E9}"/>
            </a:ext>
          </a:extLst>
        </xdr:cNvPr>
        <xdr:cNvSpPr/>
      </xdr:nvSpPr>
      <xdr:spPr>
        <a:xfrm>
          <a:off x="2926080" y="5798566"/>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29</xdr:row>
      <xdr:rowOff>124841</xdr:rowOff>
    </xdr:from>
    <xdr:to>
      <xdr:col>19</xdr:col>
      <xdr:colOff>136525</xdr:colOff>
      <xdr:row>30</xdr:row>
      <xdr:rowOff>13843</xdr:rowOff>
    </xdr:to>
    <xdr:cxnSp macro="">
      <xdr:nvCxnSpPr>
        <xdr:cNvPr id="94" name="直線コネクタ 93">
          <a:extLst>
            <a:ext uri="{FF2B5EF4-FFF2-40B4-BE49-F238E27FC236}">
              <a16:creationId xmlns:a16="http://schemas.microsoft.com/office/drawing/2014/main" id="{1EC637E9-EF2D-4540-93A4-5CED745FC664}"/>
            </a:ext>
          </a:extLst>
        </xdr:cNvPr>
        <xdr:cNvCxnSpPr/>
      </xdr:nvCxnSpPr>
      <xdr:spPr>
        <a:xfrm>
          <a:off x="2971165" y="5851271"/>
          <a:ext cx="685800" cy="62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28</xdr:row>
      <xdr:rowOff>159131</xdr:rowOff>
    </xdr:from>
    <xdr:to>
      <xdr:col>11</xdr:col>
      <xdr:colOff>187325</xdr:colOff>
      <xdr:row>29</xdr:row>
      <xdr:rowOff>89281</xdr:rowOff>
    </xdr:to>
    <xdr:sp macro="" textlink="">
      <xdr:nvSpPr>
        <xdr:cNvPr id="95" name="楕円 94">
          <a:extLst>
            <a:ext uri="{FF2B5EF4-FFF2-40B4-BE49-F238E27FC236}">
              <a16:creationId xmlns:a16="http://schemas.microsoft.com/office/drawing/2014/main" id="{02C98A11-CE59-498A-9FB4-8357C124F0B0}"/>
            </a:ext>
          </a:extLst>
        </xdr:cNvPr>
        <xdr:cNvSpPr/>
      </xdr:nvSpPr>
      <xdr:spPr>
        <a:xfrm>
          <a:off x="2240280" y="5714111"/>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29</xdr:row>
      <xdr:rowOff>38481</xdr:rowOff>
    </xdr:from>
    <xdr:to>
      <xdr:col>15</xdr:col>
      <xdr:colOff>136525</xdr:colOff>
      <xdr:row>29</xdr:row>
      <xdr:rowOff>124841</xdr:rowOff>
    </xdr:to>
    <xdr:cxnSp macro="">
      <xdr:nvCxnSpPr>
        <xdr:cNvPr id="96" name="直線コネクタ 95">
          <a:extLst>
            <a:ext uri="{FF2B5EF4-FFF2-40B4-BE49-F238E27FC236}">
              <a16:creationId xmlns:a16="http://schemas.microsoft.com/office/drawing/2014/main" id="{F8478B25-A9F2-4CF4-BC04-A34E175306EA}"/>
            </a:ext>
          </a:extLst>
        </xdr:cNvPr>
        <xdr:cNvCxnSpPr/>
      </xdr:nvCxnSpPr>
      <xdr:spPr>
        <a:xfrm>
          <a:off x="2285365" y="5763006"/>
          <a:ext cx="685800" cy="88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28</xdr:row>
      <xdr:rowOff>98679</xdr:rowOff>
    </xdr:from>
    <xdr:to>
      <xdr:col>7</xdr:col>
      <xdr:colOff>187325</xdr:colOff>
      <xdr:row>29</xdr:row>
      <xdr:rowOff>28829</xdr:rowOff>
    </xdr:to>
    <xdr:sp macro="" textlink="">
      <xdr:nvSpPr>
        <xdr:cNvPr id="97" name="楕円 96">
          <a:extLst>
            <a:ext uri="{FF2B5EF4-FFF2-40B4-BE49-F238E27FC236}">
              <a16:creationId xmlns:a16="http://schemas.microsoft.com/office/drawing/2014/main" id="{9A99546E-A100-4488-899D-F8A143509A82}"/>
            </a:ext>
          </a:extLst>
        </xdr:cNvPr>
        <xdr:cNvSpPr/>
      </xdr:nvSpPr>
      <xdr:spPr>
        <a:xfrm>
          <a:off x="1554480" y="5647944"/>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28</xdr:row>
      <xdr:rowOff>149479</xdr:rowOff>
    </xdr:from>
    <xdr:to>
      <xdr:col>11</xdr:col>
      <xdr:colOff>136525</xdr:colOff>
      <xdr:row>29</xdr:row>
      <xdr:rowOff>38481</xdr:rowOff>
    </xdr:to>
    <xdr:cxnSp macro="">
      <xdr:nvCxnSpPr>
        <xdr:cNvPr id="98" name="直線コネクタ 97">
          <a:extLst>
            <a:ext uri="{FF2B5EF4-FFF2-40B4-BE49-F238E27FC236}">
              <a16:creationId xmlns:a16="http://schemas.microsoft.com/office/drawing/2014/main" id="{DAEF3191-DBA0-45D8-B01D-9E20091506DC}"/>
            </a:ext>
          </a:extLst>
        </xdr:cNvPr>
        <xdr:cNvCxnSpPr/>
      </xdr:nvCxnSpPr>
      <xdr:spPr>
        <a:xfrm>
          <a:off x="1599565" y="5702554"/>
          <a:ext cx="685800" cy="60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142130</xdr:rowOff>
    </xdr:from>
    <xdr:ext cx="405111" cy="259045"/>
    <xdr:sp macro="" textlink="">
      <xdr:nvSpPr>
        <xdr:cNvPr id="99" name="n_1aveValue有形固定資産減価償却率">
          <a:extLst>
            <a:ext uri="{FF2B5EF4-FFF2-40B4-BE49-F238E27FC236}">
              <a16:creationId xmlns:a16="http://schemas.microsoft.com/office/drawing/2014/main" id="{A7CEFD58-DE14-492A-A3C7-B5E7D252D4B5}"/>
            </a:ext>
          </a:extLst>
        </xdr:cNvPr>
        <xdr:cNvSpPr txBox="1"/>
      </xdr:nvSpPr>
      <xdr:spPr>
        <a:xfrm>
          <a:off x="3464569" y="60362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81678</xdr:rowOff>
    </xdr:from>
    <xdr:ext cx="405111" cy="259045"/>
    <xdr:sp macro="" textlink="">
      <xdr:nvSpPr>
        <xdr:cNvPr id="100" name="n_2aveValue有形固定資産減価償却率">
          <a:extLst>
            <a:ext uri="{FF2B5EF4-FFF2-40B4-BE49-F238E27FC236}">
              <a16:creationId xmlns:a16="http://schemas.microsoft.com/office/drawing/2014/main" id="{D7F0C2C0-1FB7-453F-A249-D5C294DED91F}"/>
            </a:ext>
          </a:extLst>
        </xdr:cNvPr>
        <xdr:cNvSpPr txBox="1"/>
      </xdr:nvSpPr>
      <xdr:spPr>
        <a:xfrm>
          <a:off x="2793374" y="59795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38498</xdr:rowOff>
    </xdr:from>
    <xdr:ext cx="405111" cy="259045"/>
    <xdr:sp macro="" textlink="">
      <xdr:nvSpPr>
        <xdr:cNvPr id="101" name="n_3aveValue有形固定資産減価償却率">
          <a:extLst>
            <a:ext uri="{FF2B5EF4-FFF2-40B4-BE49-F238E27FC236}">
              <a16:creationId xmlns:a16="http://schemas.microsoft.com/office/drawing/2014/main" id="{F8DC3D39-10D7-41ED-B096-4959A7D8BD51}"/>
            </a:ext>
          </a:extLst>
        </xdr:cNvPr>
        <xdr:cNvSpPr txBox="1"/>
      </xdr:nvSpPr>
      <xdr:spPr>
        <a:xfrm>
          <a:off x="2107574" y="59344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158132</xdr:rowOff>
    </xdr:from>
    <xdr:ext cx="405111" cy="259045"/>
    <xdr:sp macro="" textlink="">
      <xdr:nvSpPr>
        <xdr:cNvPr id="102" name="n_4aveValue有形固定資産減価償却率">
          <a:extLst>
            <a:ext uri="{FF2B5EF4-FFF2-40B4-BE49-F238E27FC236}">
              <a16:creationId xmlns:a16="http://schemas.microsoft.com/office/drawing/2014/main" id="{1EA36062-FD81-4257-84FF-9F7BEA07D5D5}"/>
            </a:ext>
          </a:extLst>
        </xdr:cNvPr>
        <xdr:cNvSpPr txBox="1"/>
      </xdr:nvSpPr>
      <xdr:spPr>
        <a:xfrm>
          <a:off x="1421774" y="58845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28</xdr:row>
      <xdr:rowOff>81170</xdr:rowOff>
    </xdr:from>
    <xdr:ext cx="405111" cy="259045"/>
    <xdr:sp macro="" textlink="">
      <xdr:nvSpPr>
        <xdr:cNvPr id="103" name="n_1mainValue有形固定資産減価償却率">
          <a:extLst>
            <a:ext uri="{FF2B5EF4-FFF2-40B4-BE49-F238E27FC236}">
              <a16:creationId xmlns:a16="http://schemas.microsoft.com/office/drawing/2014/main" id="{8426203F-4E79-47E1-88A4-0DD2C163ADC4}"/>
            </a:ext>
          </a:extLst>
        </xdr:cNvPr>
        <xdr:cNvSpPr txBox="1"/>
      </xdr:nvSpPr>
      <xdr:spPr>
        <a:xfrm>
          <a:off x="3464569" y="56361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20718</xdr:rowOff>
    </xdr:from>
    <xdr:ext cx="405111" cy="259045"/>
    <xdr:sp macro="" textlink="">
      <xdr:nvSpPr>
        <xdr:cNvPr id="104" name="n_2mainValue有形固定資産減価償却率">
          <a:extLst>
            <a:ext uri="{FF2B5EF4-FFF2-40B4-BE49-F238E27FC236}">
              <a16:creationId xmlns:a16="http://schemas.microsoft.com/office/drawing/2014/main" id="{D64455E9-F412-4D26-8138-739DC5AE0174}"/>
            </a:ext>
          </a:extLst>
        </xdr:cNvPr>
        <xdr:cNvSpPr txBox="1"/>
      </xdr:nvSpPr>
      <xdr:spPr>
        <a:xfrm>
          <a:off x="2793374" y="5569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27</xdr:row>
      <xdr:rowOff>105808</xdr:rowOff>
    </xdr:from>
    <xdr:ext cx="405111" cy="259045"/>
    <xdr:sp macro="" textlink="">
      <xdr:nvSpPr>
        <xdr:cNvPr id="105" name="n_3mainValue有形固定資産減価償却率">
          <a:extLst>
            <a:ext uri="{FF2B5EF4-FFF2-40B4-BE49-F238E27FC236}">
              <a16:creationId xmlns:a16="http://schemas.microsoft.com/office/drawing/2014/main" id="{E6DB1580-76FA-4EA4-AAF3-C89ECA4EA00A}"/>
            </a:ext>
          </a:extLst>
        </xdr:cNvPr>
        <xdr:cNvSpPr txBox="1"/>
      </xdr:nvSpPr>
      <xdr:spPr>
        <a:xfrm>
          <a:off x="2107574" y="54855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27</xdr:row>
      <xdr:rowOff>45356</xdr:rowOff>
    </xdr:from>
    <xdr:ext cx="405111" cy="259045"/>
    <xdr:sp macro="" textlink="">
      <xdr:nvSpPr>
        <xdr:cNvPr id="106" name="n_4mainValue有形固定資産減価償却率">
          <a:extLst>
            <a:ext uri="{FF2B5EF4-FFF2-40B4-BE49-F238E27FC236}">
              <a16:creationId xmlns:a16="http://schemas.microsoft.com/office/drawing/2014/main" id="{826B986D-B89D-473E-8E1D-8742EE0F1F81}"/>
            </a:ext>
          </a:extLst>
        </xdr:cNvPr>
        <xdr:cNvSpPr txBox="1"/>
      </xdr:nvSpPr>
      <xdr:spPr>
        <a:xfrm>
          <a:off x="1421774" y="54288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a:extLst>
            <a:ext uri="{FF2B5EF4-FFF2-40B4-BE49-F238E27FC236}">
              <a16:creationId xmlns:a16="http://schemas.microsoft.com/office/drawing/2014/main" id="{85BFD2C6-9F08-4342-8660-5DF46C8ADDBB}"/>
            </a:ext>
          </a:extLst>
        </xdr:cNvPr>
        <xdr:cNvSpPr/>
      </xdr:nvSpPr>
      <xdr:spPr>
        <a:xfrm>
          <a:off x="10188575" y="4254500"/>
          <a:ext cx="3805555"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a:extLst>
            <a:ext uri="{FF2B5EF4-FFF2-40B4-BE49-F238E27FC236}">
              <a16:creationId xmlns:a16="http://schemas.microsoft.com/office/drawing/2014/main" id="{748E3CE9-2015-4ACE-9FD7-E7E6E8713D45}"/>
            </a:ext>
          </a:extLst>
        </xdr:cNvPr>
        <xdr:cNvSpPr/>
      </xdr:nvSpPr>
      <xdr:spPr>
        <a:xfrm>
          <a:off x="11144518" y="4607497"/>
          <a:ext cx="941169"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123041</xdr:colOff>
      <xdr:row>22</xdr:row>
      <xdr:rowOff>64546</xdr:rowOff>
    </xdr:from>
    <xdr:to>
      <xdr:col>75</xdr:col>
      <xdr:colOff>48409</xdr:colOff>
      <xdr:row>24</xdr:row>
      <xdr:rowOff>30705</xdr:rowOff>
    </xdr:to>
    <xdr:sp macro="" textlink="">
      <xdr:nvSpPr>
        <xdr:cNvPr id="109" name="正方形/長方形 108">
          <a:extLst>
            <a:ext uri="{FF2B5EF4-FFF2-40B4-BE49-F238E27FC236}">
              <a16:creationId xmlns:a16="http://schemas.microsoft.com/office/drawing/2014/main" id="{3977F07E-D189-4847-A08D-771B24689E83}"/>
            </a:ext>
          </a:extLst>
        </xdr:cNvPr>
        <xdr:cNvSpPr/>
      </xdr:nvSpPr>
      <xdr:spPr>
        <a:xfrm>
          <a:off x="12564596" y="4585111"/>
          <a:ext cx="611168"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[ 0.0%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a:extLst>
            <a:ext uri="{FF2B5EF4-FFF2-40B4-BE49-F238E27FC236}">
              <a16:creationId xmlns:a16="http://schemas.microsoft.com/office/drawing/2014/main" id="{763D4418-E9F2-4525-8EA4-69A051E2D4B9}"/>
            </a:ext>
          </a:extLst>
        </xdr:cNvPr>
        <xdr:cNvSpPr/>
      </xdr:nvSpPr>
      <xdr:spPr>
        <a:xfrm>
          <a:off x="139604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a:extLst>
            <a:ext uri="{FF2B5EF4-FFF2-40B4-BE49-F238E27FC236}">
              <a16:creationId xmlns:a16="http://schemas.microsoft.com/office/drawing/2014/main" id="{07648780-8A41-44AE-BC34-F806DF6E05A0}"/>
            </a:ext>
          </a:extLst>
        </xdr:cNvPr>
        <xdr:cNvSpPr/>
      </xdr:nvSpPr>
      <xdr:spPr>
        <a:xfrm>
          <a:off x="139604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a:extLst>
            <a:ext uri="{FF2B5EF4-FFF2-40B4-BE49-F238E27FC236}">
              <a16:creationId xmlns:a16="http://schemas.microsoft.com/office/drawing/2014/main" id="{E78F2022-8795-4E73-BC09-7002BF708577}"/>
            </a:ext>
          </a:extLst>
        </xdr:cNvPr>
        <xdr:cNvSpPr/>
      </xdr:nvSpPr>
      <xdr:spPr>
        <a:xfrm>
          <a:off x="153320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a:extLst>
            <a:ext uri="{FF2B5EF4-FFF2-40B4-BE49-F238E27FC236}">
              <a16:creationId xmlns:a16="http://schemas.microsoft.com/office/drawing/2014/main" id="{1E6D8FF1-B13E-4F74-AF37-83E7F0EBDF1B}"/>
            </a:ext>
          </a:extLst>
        </xdr:cNvPr>
        <xdr:cNvSpPr/>
      </xdr:nvSpPr>
      <xdr:spPr>
        <a:xfrm>
          <a:off x="153320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a:extLst>
            <a:ext uri="{FF2B5EF4-FFF2-40B4-BE49-F238E27FC236}">
              <a16:creationId xmlns:a16="http://schemas.microsoft.com/office/drawing/2014/main" id="{4522ECDD-38C9-4A06-BDF3-26D622F840AC}"/>
            </a:ext>
          </a:extLst>
        </xdr:cNvPr>
        <xdr:cNvSpPr/>
      </xdr:nvSpPr>
      <xdr:spPr>
        <a:xfrm>
          <a:off x="16813530"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a:extLst>
            <a:ext uri="{FF2B5EF4-FFF2-40B4-BE49-F238E27FC236}">
              <a16:creationId xmlns:a16="http://schemas.microsoft.com/office/drawing/2014/main" id="{49BBBD0B-5FBA-42FC-840D-0393315DF8FE}"/>
            </a:ext>
          </a:extLst>
        </xdr:cNvPr>
        <xdr:cNvSpPr/>
      </xdr:nvSpPr>
      <xdr:spPr>
        <a:xfrm>
          <a:off x="16813530"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a:extLst>
            <a:ext uri="{FF2B5EF4-FFF2-40B4-BE49-F238E27FC236}">
              <a16:creationId xmlns:a16="http://schemas.microsoft.com/office/drawing/2014/main" id="{5BE3CDEC-FA6A-436A-A2F1-F71C005B1BDE}"/>
            </a:ext>
          </a:extLst>
        </xdr:cNvPr>
        <xdr:cNvSpPr/>
      </xdr:nvSpPr>
      <xdr:spPr>
        <a:xfrm>
          <a:off x="10188575" y="4932045"/>
          <a:ext cx="3805555"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a:extLst>
            <a:ext uri="{FF2B5EF4-FFF2-40B4-BE49-F238E27FC236}">
              <a16:creationId xmlns:a16="http://schemas.microsoft.com/office/drawing/2014/main" id="{A2D2410A-3ADC-4327-A329-8D65DAA77365}"/>
            </a:ext>
          </a:extLst>
        </xdr:cNvPr>
        <xdr:cNvSpPr/>
      </xdr:nvSpPr>
      <xdr:spPr>
        <a:xfrm>
          <a:off x="14241780"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a:extLst>
            <a:ext uri="{FF2B5EF4-FFF2-40B4-BE49-F238E27FC236}">
              <a16:creationId xmlns:a16="http://schemas.microsoft.com/office/drawing/2014/main" id="{AD7D53A4-8249-4EE0-AE8E-C875FA646366}"/>
            </a:ext>
          </a:extLst>
        </xdr:cNvPr>
        <xdr:cNvSpPr/>
      </xdr:nvSpPr>
      <xdr:spPr>
        <a:xfrm>
          <a:off x="14241780"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a:extLst>
            <a:ext uri="{FF2B5EF4-FFF2-40B4-BE49-F238E27FC236}">
              <a16:creationId xmlns:a16="http://schemas.microsoft.com/office/drawing/2014/main" id="{BCE79EA5-BC79-4851-A5C3-12DB8967C696}"/>
            </a:ext>
          </a:extLst>
        </xdr:cNvPr>
        <xdr:cNvSpPr txBox="1"/>
      </xdr:nvSpPr>
      <xdr:spPr>
        <a:xfrm>
          <a:off x="14317980" y="5229860"/>
          <a:ext cx="4100195"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債務償還可能比率は、類似団体を下回っており、主な要因としては、平成</a:t>
          </a:r>
          <a:r>
            <a:rPr kumimoji="1" lang="en-US" altLang="ja-JP" sz="1100">
              <a:latin typeface="ＭＳ Ｐゴシック" panose="020B0600070205080204" pitchFamily="50" charset="-128"/>
              <a:ea typeface="ＭＳ Ｐゴシック" panose="020B0600070205080204" pitchFamily="50" charset="-128"/>
            </a:rPr>
            <a:t>27</a:t>
          </a:r>
          <a:r>
            <a:rPr kumimoji="1" lang="ja-JP" altLang="en-US" sz="1100">
              <a:latin typeface="ＭＳ Ｐゴシック" panose="020B0600070205080204" pitchFamily="50" charset="-128"/>
              <a:ea typeface="ＭＳ Ｐゴシック" panose="020B0600070205080204" pitchFamily="50" charset="-128"/>
            </a:rPr>
            <a:t>年度まで地方債の新規発行額を元金償還額以内に制限し、地方債残高を抑制してきたことが考えられます。</a:t>
          </a: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0" name="テキスト ボックス 119">
          <a:extLst>
            <a:ext uri="{FF2B5EF4-FFF2-40B4-BE49-F238E27FC236}">
              <a16:creationId xmlns:a16="http://schemas.microsoft.com/office/drawing/2014/main" id="{1DD95B1B-D2C9-47CA-A734-E63CD59BAE98}"/>
            </a:ext>
          </a:extLst>
        </xdr:cNvPr>
        <xdr:cNvSpPr txBox="1"/>
      </xdr:nvSpPr>
      <xdr:spPr>
        <a:xfrm>
          <a:off x="1015047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a:extLst>
            <a:ext uri="{FF2B5EF4-FFF2-40B4-BE49-F238E27FC236}">
              <a16:creationId xmlns:a16="http://schemas.microsoft.com/office/drawing/2014/main" id="{782FDA95-464D-46D2-A605-6AA43ADD9E56}"/>
            </a:ext>
          </a:extLst>
        </xdr:cNvPr>
        <xdr:cNvCxnSpPr/>
      </xdr:nvCxnSpPr>
      <xdr:spPr>
        <a:xfrm>
          <a:off x="10188575" y="7096760"/>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a:extLst>
            <a:ext uri="{FF2B5EF4-FFF2-40B4-BE49-F238E27FC236}">
              <a16:creationId xmlns:a16="http://schemas.microsoft.com/office/drawing/2014/main" id="{F47093FD-9E2C-469A-9849-75D0A3171382}"/>
            </a:ext>
          </a:extLst>
        </xdr:cNvPr>
        <xdr:cNvSpPr txBox="1"/>
      </xdr:nvSpPr>
      <xdr:spPr>
        <a:xfrm>
          <a:off x="9695591" y="699914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3" name="直線コネクタ 122">
          <a:extLst>
            <a:ext uri="{FF2B5EF4-FFF2-40B4-BE49-F238E27FC236}">
              <a16:creationId xmlns:a16="http://schemas.microsoft.com/office/drawing/2014/main" id="{023238D0-F23F-4151-9B0A-39E8CD6F826E}"/>
            </a:ext>
          </a:extLst>
        </xdr:cNvPr>
        <xdr:cNvCxnSpPr/>
      </xdr:nvCxnSpPr>
      <xdr:spPr>
        <a:xfrm>
          <a:off x="10188575" y="673311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24" name="テキスト ボックス 123">
          <a:extLst>
            <a:ext uri="{FF2B5EF4-FFF2-40B4-BE49-F238E27FC236}">
              <a16:creationId xmlns:a16="http://schemas.microsoft.com/office/drawing/2014/main" id="{9EB9FDD5-8FFC-4173-A521-FF67A113B064}"/>
            </a:ext>
          </a:extLst>
        </xdr:cNvPr>
        <xdr:cNvSpPr txBox="1"/>
      </xdr:nvSpPr>
      <xdr:spPr>
        <a:xfrm>
          <a:off x="9695591" y="663550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5" name="直線コネクタ 124">
          <a:extLst>
            <a:ext uri="{FF2B5EF4-FFF2-40B4-BE49-F238E27FC236}">
              <a16:creationId xmlns:a16="http://schemas.microsoft.com/office/drawing/2014/main" id="{7C97173B-446B-4507-B697-7756C5A9C7F2}"/>
            </a:ext>
          </a:extLst>
        </xdr:cNvPr>
        <xdr:cNvCxnSpPr/>
      </xdr:nvCxnSpPr>
      <xdr:spPr>
        <a:xfrm>
          <a:off x="10188575" y="6369473"/>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6" name="テキスト ボックス 125">
          <a:extLst>
            <a:ext uri="{FF2B5EF4-FFF2-40B4-BE49-F238E27FC236}">
              <a16:creationId xmlns:a16="http://schemas.microsoft.com/office/drawing/2014/main" id="{67BDD736-C010-4588-8070-5C588B893A38}"/>
            </a:ext>
          </a:extLst>
        </xdr:cNvPr>
        <xdr:cNvSpPr txBox="1"/>
      </xdr:nvSpPr>
      <xdr:spPr>
        <a:xfrm>
          <a:off x="9756296" y="627948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7" name="直線コネクタ 126">
          <a:extLst>
            <a:ext uri="{FF2B5EF4-FFF2-40B4-BE49-F238E27FC236}">
              <a16:creationId xmlns:a16="http://schemas.microsoft.com/office/drawing/2014/main" id="{29C458E5-76DB-4682-B9D3-05F29496C400}"/>
            </a:ext>
          </a:extLst>
        </xdr:cNvPr>
        <xdr:cNvCxnSpPr/>
      </xdr:nvCxnSpPr>
      <xdr:spPr>
        <a:xfrm>
          <a:off x="10188575" y="6013450"/>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8" name="テキスト ボックス 127">
          <a:extLst>
            <a:ext uri="{FF2B5EF4-FFF2-40B4-BE49-F238E27FC236}">
              <a16:creationId xmlns:a16="http://schemas.microsoft.com/office/drawing/2014/main" id="{C4619EEF-80F1-4EEA-AA1A-05167EEE3127}"/>
            </a:ext>
          </a:extLst>
        </xdr:cNvPr>
        <xdr:cNvSpPr txBox="1"/>
      </xdr:nvSpPr>
      <xdr:spPr>
        <a:xfrm>
          <a:off x="9756296" y="591583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9" name="直線コネクタ 128">
          <a:extLst>
            <a:ext uri="{FF2B5EF4-FFF2-40B4-BE49-F238E27FC236}">
              <a16:creationId xmlns:a16="http://schemas.microsoft.com/office/drawing/2014/main" id="{AE276551-8085-4CAA-A309-D76DC7E4CDAB}"/>
            </a:ext>
          </a:extLst>
        </xdr:cNvPr>
        <xdr:cNvCxnSpPr/>
      </xdr:nvCxnSpPr>
      <xdr:spPr>
        <a:xfrm>
          <a:off x="10188575" y="564980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0" name="テキスト ボックス 129">
          <a:extLst>
            <a:ext uri="{FF2B5EF4-FFF2-40B4-BE49-F238E27FC236}">
              <a16:creationId xmlns:a16="http://schemas.microsoft.com/office/drawing/2014/main" id="{ACBAC94A-335D-4DB0-8B4E-1DD6A39E5FDB}"/>
            </a:ext>
          </a:extLst>
        </xdr:cNvPr>
        <xdr:cNvSpPr txBox="1"/>
      </xdr:nvSpPr>
      <xdr:spPr>
        <a:xfrm>
          <a:off x="9756296" y="556172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1" name="直線コネクタ 130">
          <a:extLst>
            <a:ext uri="{FF2B5EF4-FFF2-40B4-BE49-F238E27FC236}">
              <a16:creationId xmlns:a16="http://schemas.microsoft.com/office/drawing/2014/main" id="{93108758-53AB-4403-B2AA-97E05DEF6156}"/>
            </a:ext>
          </a:extLst>
        </xdr:cNvPr>
        <xdr:cNvCxnSpPr/>
      </xdr:nvCxnSpPr>
      <xdr:spPr>
        <a:xfrm>
          <a:off x="10188575" y="5295688"/>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2" name="テキスト ボックス 131">
          <a:extLst>
            <a:ext uri="{FF2B5EF4-FFF2-40B4-BE49-F238E27FC236}">
              <a16:creationId xmlns:a16="http://schemas.microsoft.com/office/drawing/2014/main" id="{CB4893CE-5B99-482C-BED7-D4CED0D65F02}"/>
            </a:ext>
          </a:extLst>
        </xdr:cNvPr>
        <xdr:cNvSpPr txBox="1"/>
      </xdr:nvSpPr>
      <xdr:spPr>
        <a:xfrm>
          <a:off x="9856983" y="520188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3" name="直線コネクタ 132">
          <a:extLst>
            <a:ext uri="{FF2B5EF4-FFF2-40B4-BE49-F238E27FC236}">
              <a16:creationId xmlns:a16="http://schemas.microsoft.com/office/drawing/2014/main" id="{6BDC82B2-5C38-4C65-B24E-E97CEB3CA0BD}"/>
            </a:ext>
          </a:extLst>
        </xdr:cNvPr>
        <xdr:cNvCxnSpPr/>
      </xdr:nvCxnSpPr>
      <xdr:spPr>
        <a:xfrm>
          <a:off x="10188575" y="4932045"/>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4" name="債務償還比率グラフ枠">
          <a:extLst>
            <a:ext uri="{FF2B5EF4-FFF2-40B4-BE49-F238E27FC236}">
              <a16:creationId xmlns:a16="http://schemas.microsoft.com/office/drawing/2014/main" id="{25C98F74-72B0-4F1B-B9E1-A696868BBFB9}"/>
            </a:ext>
          </a:extLst>
        </xdr:cNvPr>
        <xdr:cNvSpPr/>
      </xdr:nvSpPr>
      <xdr:spPr>
        <a:xfrm>
          <a:off x="10188575" y="4932045"/>
          <a:ext cx="3805555"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33</xdr:row>
      <xdr:rowOff>127162</xdr:rowOff>
    </xdr:to>
    <xdr:cxnSp macro="">
      <xdr:nvCxnSpPr>
        <xdr:cNvPr id="135" name="直線コネクタ 134">
          <a:extLst>
            <a:ext uri="{FF2B5EF4-FFF2-40B4-BE49-F238E27FC236}">
              <a16:creationId xmlns:a16="http://schemas.microsoft.com/office/drawing/2014/main" id="{637E6568-967F-43A6-BFCA-5DA3B1902CFB}"/>
            </a:ext>
          </a:extLst>
        </xdr:cNvPr>
        <xdr:cNvCxnSpPr/>
      </xdr:nvCxnSpPr>
      <xdr:spPr>
        <a:xfrm flipV="1">
          <a:off x="13313410" y="5295688"/>
          <a:ext cx="1269" cy="12456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130989</xdr:rowOff>
    </xdr:from>
    <xdr:ext cx="560923" cy="259045"/>
    <xdr:sp macro="" textlink="">
      <xdr:nvSpPr>
        <xdr:cNvPr id="136" name="債務償還比率最小値テキスト">
          <a:extLst>
            <a:ext uri="{FF2B5EF4-FFF2-40B4-BE49-F238E27FC236}">
              <a16:creationId xmlns:a16="http://schemas.microsoft.com/office/drawing/2014/main" id="{80A78BF1-AA3C-46D3-A397-87A2EBDF2358}"/>
            </a:ext>
          </a:extLst>
        </xdr:cNvPr>
        <xdr:cNvSpPr txBox="1"/>
      </xdr:nvSpPr>
      <xdr:spPr>
        <a:xfrm>
          <a:off x="13369925" y="6545124"/>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127162</xdr:rowOff>
    </xdr:from>
    <xdr:to>
      <xdr:col>76</xdr:col>
      <xdr:colOff>111125</xdr:colOff>
      <xdr:row>33</xdr:row>
      <xdr:rowOff>127162</xdr:rowOff>
    </xdr:to>
    <xdr:cxnSp macro="">
      <xdr:nvCxnSpPr>
        <xdr:cNvPr id="137" name="直線コネクタ 136">
          <a:extLst>
            <a:ext uri="{FF2B5EF4-FFF2-40B4-BE49-F238E27FC236}">
              <a16:creationId xmlns:a16="http://schemas.microsoft.com/office/drawing/2014/main" id="{714C4F4E-209B-437A-A5DE-CCED59726455}"/>
            </a:ext>
          </a:extLst>
        </xdr:cNvPr>
        <xdr:cNvCxnSpPr/>
      </xdr:nvCxnSpPr>
      <xdr:spPr>
        <a:xfrm>
          <a:off x="13251180" y="6541297"/>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38" name="債務償還比率最大値テキスト">
          <a:extLst>
            <a:ext uri="{FF2B5EF4-FFF2-40B4-BE49-F238E27FC236}">
              <a16:creationId xmlns:a16="http://schemas.microsoft.com/office/drawing/2014/main" id="{656712E8-51E9-4243-8AF6-DF2E60AB177A}"/>
            </a:ext>
          </a:extLst>
        </xdr:cNvPr>
        <xdr:cNvSpPr txBox="1"/>
      </xdr:nvSpPr>
      <xdr:spPr>
        <a:xfrm>
          <a:off x="13369925" y="506710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39" name="直線コネクタ 138">
          <a:extLst>
            <a:ext uri="{FF2B5EF4-FFF2-40B4-BE49-F238E27FC236}">
              <a16:creationId xmlns:a16="http://schemas.microsoft.com/office/drawing/2014/main" id="{E650DAE5-D48C-446A-B4AA-633B19ECFB0E}"/>
            </a:ext>
          </a:extLst>
        </xdr:cNvPr>
        <xdr:cNvCxnSpPr/>
      </xdr:nvCxnSpPr>
      <xdr:spPr>
        <a:xfrm>
          <a:off x="13251180" y="5295688"/>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29</xdr:row>
      <xdr:rowOff>120117</xdr:rowOff>
    </xdr:from>
    <xdr:ext cx="469744" cy="259045"/>
    <xdr:sp macro="" textlink="">
      <xdr:nvSpPr>
        <xdr:cNvPr id="140" name="債務償還比率平均値テキスト">
          <a:extLst>
            <a:ext uri="{FF2B5EF4-FFF2-40B4-BE49-F238E27FC236}">
              <a16:creationId xmlns:a16="http://schemas.microsoft.com/office/drawing/2014/main" id="{CB468073-57EE-4B65-B247-1E616725D7F0}"/>
            </a:ext>
          </a:extLst>
        </xdr:cNvPr>
        <xdr:cNvSpPr txBox="1"/>
      </xdr:nvSpPr>
      <xdr:spPr>
        <a:xfrm>
          <a:off x="13369925" y="584654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29</xdr:row>
      <xdr:rowOff>141690</xdr:rowOff>
    </xdr:from>
    <xdr:to>
      <xdr:col>76</xdr:col>
      <xdr:colOff>73025</xdr:colOff>
      <xdr:row>30</xdr:row>
      <xdr:rowOff>71840</xdr:rowOff>
    </xdr:to>
    <xdr:sp macro="" textlink="">
      <xdr:nvSpPr>
        <xdr:cNvPr id="141" name="フローチャート: 判断 140">
          <a:extLst>
            <a:ext uri="{FF2B5EF4-FFF2-40B4-BE49-F238E27FC236}">
              <a16:creationId xmlns:a16="http://schemas.microsoft.com/office/drawing/2014/main" id="{6663E02B-FD85-4698-ACAE-B38AD900EE1F}"/>
            </a:ext>
          </a:extLst>
        </xdr:cNvPr>
        <xdr:cNvSpPr/>
      </xdr:nvSpPr>
      <xdr:spPr>
        <a:xfrm>
          <a:off x="13289280" y="5864310"/>
          <a:ext cx="8064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162680</xdr:rowOff>
    </xdr:from>
    <xdr:to>
      <xdr:col>72</xdr:col>
      <xdr:colOff>123825</xdr:colOff>
      <xdr:row>30</xdr:row>
      <xdr:rowOff>92830</xdr:rowOff>
    </xdr:to>
    <xdr:sp macro="" textlink="">
      <xdr:nvSpPr>
        <xdr:cNvPr id="142" name="フローチャート: 判断 141">
          <a:extLst>
            <a:ext uri="{FF2B5EF4-FFF2-40B4-BE49-F238E27FC236}">
              <a16:creationId xmlns:a16="http://schemas.microsoft.com/office/drawing/2014/main" id="{0BD9455A-0AC7-4D64-8080-FA6EE8304933}"/>
            </a:ext>
          </a:extLst>
        </xdr:cNvPr>
        <xdr:cNvSpPr/>
      </xdr:nvSpPr>
      <xdr:spPr>
        <a:xfrm>
          <a:off x="12629515" y="5889110"/>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155603</xdr:rowOff>
    </xdr:from>
    <xdr:to>
      <xdr:col>68</xdr:col>
      <xdr:colOff>123825</xdr:colOff>
      <xdr:row>30</xdr:row>
      <xdr:rowOff>85753</xdr:rowOff>
    </xdr:to>
    <xdr:sp macro="" textlink="">
      <xdr:nvSpPr>
        <xdr:cNvPr id="143" name="フローチャート: 判断 142">
          <a:extLst>
            <a:ext uri="{FF2B5EF4-FFF2-40B4-BE49-F238E27FC236}">
              <a16:creationId xmlns:a16="http://schemas.microsoft.com/office/drawing/2014/main" id="{C198F2EC-53B5-4E51-BED6-895A70C83D70}"/>
            </a:ext>
          </a:extLst>
        </xdr:cNvPr>
        <xdr:cNvSpPr/>
      </xdr:nvSpPr>
      <xdr:spPr>
        <a:xfrm>
          <a:off x="11943715" y="5880128"/>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109665</xdr:rowOff>
    </xdr:from>
    <xdr:to>
      <xdr:col>64</xdr:col>
      <xdr:colOff>123825</xdr:colOff>
      <xdr:row>30</xdr:row>
      <xdr:rowOff>39815</xdr:rowOff>
    </xdr:to>
    <xdr:sp macro="" textlink="">
      <xdr:nvSpPr>
        <xdr:cNvPr id="144" name="フローチャート: 判断 143">
          <a:extLst>
            <a:ext uri="{FF2B5EF4-FFF2-40B4-BE49-F238E27FC236}">
              <a16:creationId xmlns:a16="http://schemas.microsoft.com/office/drawing/2014/main" id="{E5E8F03E-639D-4F28-802A-84221ACF99E1}"/>
            </a:ext>
          </a:extLst>
        </xdr:cNvPr>
        <xdr:cNvSpPr/>
      </xdr:nvSpPr>
      <xdr:spPr>
        <a:xfrm>
          <a:off x="11257915" y="5832285"/>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106257</xdr:rowOff>
    </xdr:from>
    <xdr:to>
      <xdr:col>60</xdr:col>
      <xdr:colOff>123825</xdr:colOff>
      <xdr:row>31</xdr:row>
      <xdr:rowOff>36407</xdr:rowOff>
    </xdr:to>
    <xdr:sp macro="" textlink="">
      <xdr:nvSpPr>
        <xdr:cNvPr id="145" name="フローチャート: 判断 144">
          <a:extLst>
            <a:ext uri="{FF2B5EF4-FFF2-40B4-BE49-F238E27FC236}">
              <a16:creationId xmlns:a16="http://schemas.microsoft.com/office/drawing/2014/main" id="{18725118-9E07-4524-895E-7CBDAC099E9E}"/>
            </a:ext>
          </a:extLst>
        </xdr:cNvPr>
        <xdr:cNvSpPr/>
      </xdr:nvSpPr>
      <xdr:spPr>
        <a:xfrm>
          <a:off x="10572115" y="6000327"/>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6" name="テキスト ボックス 145">
          <a:extLst>
            <a:ext uri="{FF2B5EF4-FFF2-40B4-BE49-F238E27FC236}">
              <a16:creationId xmlns:a16="http://schemas.microsoft.com/office/drawing/2014/main" id="{337AA7EA-C75A-4684-AB31-7CACB19AE833}"/>
            </a:ext>
          </a:extLst>
        </xdr:cNvPr>
        <xdr:cNvSpPr txBox="1"/>
      </xdr:nvSpPr>
      <xdr:spPr>
        <a:xfrm>
          <a:off x="1316037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7" name="テキスト ボックス 146">
          <a:extLst>
            <a:ext uri="{FF2B5EF4-FFF2-40B4-BE49-F238E27FC236}">
              <a16:creationId xmlns:a16="http://schemas.microsoft.com/office/drawing/2014/main" id="{D15AAC36-C73F-4751-A997-E66C778D568C}"/>
            </a:ext>
          </a:extLst>
        </xdr:cNvPr>
        <xdr:cNvSpPr txBox="1"/>
      </xdr:nvSpPr>
      <xdr:spPr>
        <a:xfrm>
          <a:off x="125272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8" name="テキスト ボックス 147">
          <a:extLst>
            <a:ext uri="{FF2B5EF4-FFF2-40B4-BE49-F238E27FC236}">
              <a16:creationId xmlns:a16="http://schemas.microsoft.com/office/drawing/2014/main" id="{F44A5080-F7DC-46D1-8F91-125182620B76}"/>
            </a:ext>
          </a:extLst>
        </xdr:cNvPr>
        <xdr:cNvSpPr txBox="1"/>
      </xdr:nvSpPr>
      <xdr:spPr>
        <a:xfrm>
          <a:off x="118414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9" name="テキスト ボックス 148">
          <a:extLst>
            <a:ext uri="{FF2B5EF4-FFF2-40B4-BE49-F238E27FC236}">
              <a16:creationId xmlns:a16="http://schemas.microsoft.com/office/drawing/2014/main" id="{B5080A61-9EB2-41B2-A3AD-431BDF199E94}"/>
            </a:ext>
          </a:extLst>
        </xdr:cNvPr>
        <xdr:cNvSpPr txBox="1"/>
      </xdr:nvSpPr>
      <xdr:spPr>
        <a:xfrm>
          <a:off x="111556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0B1A3603-597D-4AFA-910A-F197F97ECC75}"/>
            </a:ext>
          </a:extLst>
        </xdr:cNvPr>
        <xdr:cNvSpPr txBox="1"/>
      </xdr:nvSpPr>
      <xdr:spPr>
        <a:xfrm>
          <a:off x="104698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22225</xdr:colOff>
      <xdr:row>26</xdr:row>
      <xdr:rowOff>97938</xdr:rowOff>
    </xdr:from>
    <xdr:to>
      <xdr:col>68</xdr:col>
      <xdr:colOff>123825</xdr:colOff>
      <xdr:row>27</xdr:row>
      <xdr:rowOff>28088</xdr:rowOff>
    </xdr:to>
    <xdr:sp macro="" textlink="">
      <xdr:nvSpPr>
        <xdr:cNvPr id="151" name="楕円 150">
          <a:extLst>
            <a:ext uri="{FF2B5EF4-FFF2-40B4-BE49-F238E27FC236}">
              <a16:creationId xmlns:a16="http://schemas.microsoft.com/office/drawing/2014/main" id="{0F749590-1C94-4C97-83B2-CC0EF189BEBB}"/>
            </a:ext>
          </a:extLst>
        </xdr:cNvPr>
        <xdr:cNvSpPr/>
      </xdr:nvSpPr>
      <xdr:spPr>
        <a:xfrm>
          <a:off x="11943715" y="5304303"/>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26</xdr:row>
      <xdr:rowOff>154432</xdr:rowOff>
    </xdr:from>
    <xdr:to>
      <xdr:col>64</xdr:col>
      <xdr:colOff>123825</xdr:colOff>
      <xdr:row>27</xdr:row>
      <xdr:rowOff>84582</xdr:rowOff>
    </xdr:to>
    <xdr:sp macro="" textlink="">
      <xdr:nvSpPr>
        <xdr:cNvPr id="152" name="楕円 151">
          <a:extLst>
            <a:ext uri="{FF2B5EF4-FFF2-40B4-BE49-F238E27FC236}">
              <a16:creationId xmlns:a16="http://schemas.microsoft.com/office/drawing/2014/main" id="{D6D0C148-1E44-4256-9AE4-0CABC60EC483}"/>
            </a:ext>
          </a:extLst>
        </xdr:cNvPr>
        <xdr:cNvSpPr/>
      </xdr:nvSpPr>
      <xdr:spPr>
        <a:xfrm>
          <a:off x="11257915" y="5364607"/>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26</xdr:row>
      <xdr:rowOff>148738</xdr:rowOff>
    </xdr:from>
    <xdr:to>
      <xdr:col>68</xdr:col>
      <xdr:colOff>73025</xdr:colOff>
      <xdr:row>27</xdr:row>
      <xdr:rowOff>33782</xdr:rowOff>
    </xdr:to>
    <xdr:cxnSp macro="">
      <xdr:nvCxnSpPr>
        <xdr:cNvPr id="153" name="直線コネクタ 152">
          <a:extLst>
            <a:ext uri="{FF2B5EF4-FFF2-40B4-BE49-F238E27FC236}">
              <a16:creationId xmlns:a16="http://schemas.microsoft.com/office/drawing/2014/main" id="{6135C7B6-3B79-4DE6-B5D6-9A0452D20F0D}"/>
            </a:ext>
          </a:extLst>
        </xdr:cNvPr>
        <xdr:cNvCxnSpPr/>
      </xdr:nvCxnSpPr>
      <xdr:spPr>
        <a:xfrm flipV="1">
          <a:off x="11312525" y="5358913"/>
          <a:ext cx="685800" cy="545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82296</xdr:rowOff>
    </xdr:from>
    <xdr:to>
      <xdr:col>60</xdr:col>
      <xdr:colOff>123825</xdr:colOff>
      <xdr:row>28</xdr:row>
      <xdr:rowOff>12446</xdr:rowOff>
    </xdr:to>
    <xdr:sp macro="" textlink="">
      <xdr:nvSpPr>
        <xdr:cNvPr id="154" name="楕円 153">
          <a:extLst>
            <a:ext uri="{FF2B5EF4-FFF2-40B4-BE49-F238E27FC236}">
              <a16:creationId xmlns:a16="http://schemas.microsoft.com/office/drawing/2014/main" id="{15157B59-471C-4931-84F0-5B3291FD30C3}"/>
            </a:ext>
          </a:extLst>
        </xdr:cNvPr>
        <xdr:cNvSpPr/>
      </xdr:nvSpPr>
      <xdr:spPr>
        <a:xfrm>
          <a:off x="10572115" y="5465826"/>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33782</xdr:rowOff>
    </xdr:from>
    <xdr:to>
      <xdr:col>64</xdr:col>
      <xdr:colOff>73025</xdr:colOff>
      <xdr:row>27</xdr:row>
      <xdr:rowOff>133096</xdr:rowOff>
    </xdr:to>
    <xdr:cxnSp macro="">
      <xdr:nvCxnSpPr>
        <xdr:cNvPr id="155" name="直線コネクタ 154">
          <a:extLst>
            <a:ext uri="{FF2B5EF4-FFF2-40B4-BE49-F238E27FC236}">
              <a16:creationId xmlns:a16="http://schemas.microsoft.com/office/drawing/2014/main" id="{322EF1E8-9DAA-4C9E-A4B8-44CC8863BFDC}"/>
            </a:ext>
          </a:extLst>
        </xdr:cNvPr>
        <xdr:cNvCxnSpPr/>
      </xdr:nvCxnSpPr>
      <xdr:spPr>
        <a:xfrm flipV="1">
          <a:off x="10626725" y="5413502"/>
          <a:ext cx="685800" cy="105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28</xdr:row>
      <xdr:rowOff>109357</xdr:rowOff>
    </xdr:from>
    <xdr:ext cx="469744" cy="259045"/>
    <xdr:sp macro="" textlink="">
      <xdr:nvSpPr>
        <xdr:cNvPr id="156" name="n_1aveValue債務償還比率">
          <a:extLst>
            <a:ext uri="{FF2B5EF4-FFF2-40B4-BE49-F238E27FC236}">
              <a16:creationId xmlns:a16="http://schemas.microsoft.com/office/drawing/2014/main" id="{9432543B-EEEE-437B-92FE-C2A7E5CB2706}"/>
            </a:ext>
          </a:extLst>
        </xdr:cNvPr>
        <xdr:cNvSpPr txBox="1"/>
      </xdr:nvSpPr>
      <xdr:spPr>
        <a:xfrm>
          <a:off x="12459412" y="5660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30</xdr:row>
      <xdr:rowOff>76880</xdr:rowOff>
    </xdr:from>
    <xdr:ext cx="469744" cy="259045"/>
    <xdr:sp macro="" textlink="">
      <xdr:nvSpPr>
        <xdr:cNvPr id="157" name="n_2aveValue債務償還比率">
          <a:extLst>
            <a:ext uri="{FF2B5EF4-FFF2-40B4-BE49-F238E27FC236}">
              <a16:creationId xmlns:a16="http://schemas.microsoft.com/office/drawing/2014/main" id="{45C9D9F6-FB4A-4EFA-818F-7D52772F359E}"/>
            </a:ext>
          </a:extLst>
        </xdr:cNvPr>
        <xdr:cNvSpPr txBox="1"/>
      </xdr:nvSpPr>
      <xdr:spPr>
        <a:xfrm>
          <a:off x="11780597" y="59728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30</xdr:row>
      <xdr:rowOff>30942</xdr:rowOff>
    </xdr:from>
    <xdr:ext cx="469744" cy="259045"/>
    <xdr:sp macro="" textlink="">
      <xdr:nvSpPr>
        <xdr:cNvPr id="158" name="n_3aveValue債務償還比率">
          <a:extLst>
            <a:ext uri="{FF2B5EF4-FFF2-40B4-BE49-F238E27FC236}">
              <a16:creationId xmlns:a16="http://schemas.microsoft.com/office/drawing/2014/main" id="{CDFB93B2-1197-49A6-8E5C-4F1BFA9FFB8B}"/>
            </a:ext>
          </a:extLst>
        </xdr:cNvPr>
        <xdr:cNvSpPr txBox="1"/>
      </xdr:nvSpPr>
      <xdr:spPr>
        <a:xfrm>
          <a:off x="11094797" y="59250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27534</xdr:rowOff>
    </xdr:from>
    <xdr:ext cx="469744" cy="259045"/>
    <xdr:sp macro="" textlink="">
      <xdr:nvSpPr>
        <xdr:cNvPr id="159" name="n_4aveValue債務償還比率">
          <a:extLst>
            <a:ext uri="{FF2B5EF4-FFF2-40B4-BE49-F238E27FC236}">
              <a16:creationId xmlns:a16="http://schemas.microsoft.com/office/drawing/2014/main" id="{BE127E8D-0ACC-43A9-AE90-BB4ACE9DFDAE}"/>
            </a:ext>
          </a:extLst>
        </xdr:cNvPr>
        <xdr:cNvSpPr txBox="1"/>
      </xdr:nvSpPr>
      <xdr:spPr>
        <a:xfrm>
          <a:off x="10408997" y="60930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60969</xdr:colOff>
      <xdr:row>25</xdr:row>
      <xdr:rowOff>44615</xdr:rowOff>
    </xdr:from>
    <xdr:ext cx="405111" cy="259045"/>
    <xdr:sp macro="" textlink="">
      <xdr:nvSpPr>
        <xdr:cNvPr id="160" name="n_2mainValue債務償還比率">
          <a:extLst>
            <a:ext uri="{FF2B5EF4-FFF2-40B4-BE49-F238E27FC236}">
              <a16:creationId xmlns:a16="http://schemas.microsoft.com/office/drawing/2014/main" id="{A0CA8CD2-BDD5-4266-99A6-BB181838FCBA}"/>
            </a:ext>
          </a:extLst>
        </xdr:cNvPr>
        <xdr:cNvSpPr txBox="1"/>
      </xdr:nvSpPr>
      <xdr:spPr>
        <a:xfrm>
          <a:off x="11811009" y="50852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25</xdr:row>
      <xdr:rowOff>101109</xdr:rowOff>
    </xdr:from>
    <xdr:ext cx="469744" cy="259045"/>
    <xdr:sp macro="" textlink="">
      <xdr:nvSpPr>
        <xdr:cNvPr id="161" name="n_3mainValue債務償還比率">
          <a:extLst>
            <a:ext uri="{FF2B5EF4-FFF2-40B4-BE49-F238E27FC236}">
              <a16:creationId xmlns:a16="http://schemas.microsoft.com/office/drawing/2014/main" id="{2A11D36C-3FB3-4B36-8007-CEC7C845BEB3}"/>
            </a:ext>
          </a:extLst>
        </xdr:cNvPr>
        <xdr:cNvSpPr txBox="1"/>
      </xdr:nvSpPr>
      <xdr:spPr>
        <a:xfrm>
          <a:off x="11094797" y="51360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26</xdr:row>
      <xdr:rowOff>28973</xdr:rowOff>
    </xdr:from>
    <xdr:ext cx="469744" cy="259045"/>
    <xdr:sp macro="" textlink="">
      <xdr:nvSpPr>
        <xdr:cNvPr id="162" name="n_4mainValue債務償還比率">
          <a:extLst>
            <a:ext uri="{FF2B5EF4-FFF2-40B4-BE49-F238E27FC236}">
              <a16:creationId xmlns:a16="http://schemas.microsoft.com/office/drawing/2014/main" id="{E4EA7B5B-A548-4941-8D35-756FC0019DC8}"/>
            </a:ext>
          </a:extLst>
        </xdr:cNvPr>
        <xdr:cNvSpPr txBox="1"/>
      </xdr:nvSpPr>
      <xdr:spPr>
        <a:xfrm>
          <a:off x="10408997" y="5237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3" name="正方形/長方形 162">
          <a:extLst>
            <a:ext uri="{FF2B5EF4-FFF2-40B4-BE49-F238E27FC236}">
              <a16:creationId xmlns:a16="http://schemas.microsoft.com/office/drawing/2014/main" id="{F9715EAF-11E4-45DC-9488-21D5322F3824}"/>
            </a:ext>
          </a:extLst>
        </xdr:cNvPr>
        <xdr:cNvSpPr/>
      </xdr:nvSpPr>
      <xdr:spPr>
        <a:xfrm>
          <a:off x="1142365" y="797242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4" name="正方形/長方形 163">
          <a:extLst>
            <a:ext uri="{FF2B5EF4-FFF2-40B4-BE49-F238E27FC236}">
              <a16:creationId xmlns:a16="http://schemas.microsoft.com/office/drawing/2014/main" id="{9DCAC9BF-1C71-48D3-BB88-E5E569581DD5}"/>
            </a:ext>
          </a:extLst>
        </xdr:cNvPr>
        <xdr:cNvSpPr/>
      </xdr:nvSpPr>
      <xdr:spPr>
        <a:xfrm>
          <a:off x="1142365" y="1177099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65" name="テキスト ボックス 164">
          <a:extLst>
            <a:ext uri="{FF2B5EF4-FFF2-40B4-BE49-F238E27FC236}">
              <a16:creationId xmlns:a16="http://schemas.microsoft.com/office/drawing/2014/main" id="{6ECF0134-A8C1-4026-B7D0-DC0F17C9744F}"/>
            </a:ext>
          </a:extLst>
        </xdr:cNvPr>
        <xdr:cNvSpPr txBox="1"/>
      </xdr:nvSpPr>
      <xdr:spPr>
        <a:xfrm>
          <a:off x="830580" y="822261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66" name="テキスト ボックス 165">
          <a:extLst>
            <a:ext uri="{FF2B5EF4-FFF2-40B4-BE49-F238E27FC236}">
              <a16:creationId xmlns:a16="http://schemas.microsoft.com/office/drawing/2014/main" id="{225CD07B-54C9-482F-952A-E2AD467DD05F}"/>
            </a:ext>
          </a:extLst>
        </xdr:cNvPr>
        <xdr:cNvSpPr txBox="1"/>
      </xdr:nvSpPr>
      <xdr:spPr>
        <a:xfrm>
          <a:off x="6285865" y="1089533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67" name="テキスト ボックス 166">
          <a:extLst>
            <a:ext uri="{FF2B5EF4-FFF2-40B4-BE49-F238E27FC236}">
              <a16:creationId xmlns:a16="http://schemas.microsoft.com/office/drawing/2014/main" id="{010D94BA-D11A-4DB7-88DB-AF493D91638C}"/>
            </a:ext>
          </a:extLst>
        </xdr:cNvPr>
        <xdr:cNvSpPr txBox="1"/>
      </xdr:nvSpPr>
      <xdr:spPr>
        <a:xfrm>
          <a:off x="830580" y="119995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68" name="テキスト ボックス 167">
          <a:extLst>
            <a:ext uri="{FF2B5EF4-FFF2-40B4-BE49-F238E27FC236}">
              <a16:creationId xmlns:a16="http://schemas.microsoft.com/office/drawing/2014/main" id="{6C9BE4FF-207F-4B9C-8F3E-8093624C517A}"/>
            </a:ext>
          </a:extLst>
        </xdr:cNvPr>
        <xdr:cNvSpPr txBox="1"/>
      </xdr:nvSpPr>
      <xdr:spPr>
        <a:xfrm>
          <a:off x="6285865" y="147574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A1B410CA-36F5-40BE-8DAA-9F39237E53FA}"/>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202FEEC2-4C07-4F3E-816B-A64E486D52F3}"/>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ADD30BB8-B3A6-41E9-AD8A-AC961CEDE7CD}"/>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E0A8ECF9-DBEA-4AC6-B716-3F747AE0648B}"/>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岐阜県可児市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A136316-8F41-466B-98E4-18A7A44C2436}"/>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15308E86-A605-4134-912F-44AD2413FFEC}"/>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BC15AB08-9D84-4A40-886F-8EFC30633549}"/>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2393CDD8-7E9F-4B72-830C-E1A271F6ECA2}"/>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A025F01-8B3D-4824-8551-C7F7865B7A66}"/>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92DA68C3-0CEA-4CF1-A01C-8E6A60D31D7E}"/>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99,779
90,662
87.57
43,450,852
40,277,640
2,876,285
21,457,633
19,760,941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BBED9D83-D2EF-4250-A2FC-895323D1BBA6}"/>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C9A59F8C-53AE-4BFF-8F7E-E602482DD8F2}"/>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8D45C4D-3DC0-4E9A-86B3-6150EF525CC7}"/>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E6EEF13E-C39B-4EFF-BDE0-DDAC0F7D031C}"/>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EADF721E-011E-4C98-9A3F-D7F4D225D109}"/>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1CFB78C8-B252-4AA1-B45C-2688394E17F1}"/>
            </a:ext>
          </a:extLst>
        </xdr:cNvPr>
        <xdr:cNvSpPr/>
      </xdr:nvSpPr>
      <xdr:spPr>
        <a:xfrm>
          <a:off x="6474460" y="1714500"/>
          <a:ext cx="329819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682F3210-DB65-4AA9-8E71-BBD81BC42D56}"/>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BA351D37-F32F-49F7-A087-8F6C77901536}"/>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AAE93764-43A5-4F21-891B-42CBD17482E4}"/>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67FC9194-AB4A-4DB7-9EFB-D8AFE09E0214}"/>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B1C05A1E-FCBD-4AAA-A5EF-B7DB89E017CB}"/>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149C2F06-D014-4D27-8B0B-68C43097317F}"/>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7ADEDA60-9197-4842-BE47-1012C4BE7280}"/>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231DCE54-E05A-4421-8528-2A1180438A72}"/>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99D4F87F-AB1D-481F-B311-0BA476B96E0F}"/>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922C6DC3-9DD5-4029-BDC3-10FAA4009251}"/>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2861DDD-A6C9-4687-A742-27386ED44EB4}"/>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7B6AB8AB-F80B-415B-A99B-1691F59BB85F}"/>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902DDB47-5EF4-4CC0-B260-9F0458167E66}"/>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DD9B95FB-7661-4819-BD8D-7FE9F7F83ED3}"/>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62AAD83B-8C1F-46B7-BFB4-CC2E584E52C4}"/>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31B31D79-3891-4B86-9C7B-7E76EE351DBD}"/>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35D6C77E-2301-4795-9E25-71DFD8B6C0ED}"/>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5369D65E-D27C-4FB8-9F3F-DB9725D73FBC}"/>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D75019B6-737A-49AF-9EE1-5C117998F778}"/>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951751AA-FC7D-44F4-91BB-65D410841413}"/>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4694275E-6E46-4345-A3A2-62CCC2439C14}"/>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A850611F-4E2B-4466-98C6-9C8D50C8D2CE}"/>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877D7D52-D5D3-4F75-935D-B11FFB62797B}"/>
            </a:ext>
          </a:extLst>
        </xdr:cNvPr>
        <xdr:cNvSpPr/>
      </xdr:nvSpPr>
      <xdr:spPr>
        <a:xfrm>
          <a:off x="6858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958470E6-DB93-4C42-B09A-15D1C0134B3D}"/>
            </a:ext>
          </a:extLst>
        </xdr:cNvPr>
        <xdr:cNvSpPr txBox="1"/>
      </xdr:nvSpPr>
      <xdr:spPr>
        <a:xfrm>
          <a:off x="66675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48CB1904-F5B5-404D-AECF-8900EDE412B4}"/>
            </a:ext>
          </a:extLst>
        </xdr:cNvPr>
        <xdr:cNvCxnSpPr/>
      </xdr:nvCxnSpPr>
      <xdr:spPr>
        <a:xfrm>
          <a:off x="6858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72E6967E-1813-44ED-AB4C-1EFD63509ED2}"/>
            </a:ext>
          </a:extLst>
        </xdr:cNvPr>
        <xdr:cNvSpPr txBox="1"/>
      </xdr:nvSpPr>
      <xdr:spPr>
        <a:xfrm>
          <a:off x="273866"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133350</xdr:rowOff>
    </xdr:from>
    <xdr:to>
      <xdr:col>28</xdr:col>
      <xdr:colOff>114300</xdr:colOff>
      <xdr:row>41</xdr:row>
      <xdr:rowOff>133350</xdr:rowOff>
    </xdr:to>
    <xdr:cxnSp macro="">
      <xdr:nvCxnSpPr>
        <xdr:cNvPr id="44" name="直線コネクタ 43">
          <a:extLst>
            <a:ext uri="{FF2B5EF4-FFF2-40B4-BE49-F238E27FC236}">
              <a16:creationId xmlns:a16="http://schemas.microsoft.com/office/drawing/2014/main" id="{54803EBA-F21B-40E9-83E4-FD88CFE1B252}"/>
            </a:ext>
          </a:extLst>
        </xdr:cNvPr>
        <xdr:cNvCxnSpPr/>
      </xdr:nvCxnSpPr>
      <xdr:spPr>
        <a:xfrm>
          <a:off x="685800" y="71589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162577</xdr:rowOff>
    </xdr:from>
    <xdr:ext cx="467179" cy="259045"/>
    <xdr:sp macro="" textlink="">
      <xdr:nvSpPr>
        <xdr:cNvPr id="45" name="テキスト ボックス 44">
          <a:extLst>
            <a:ext uri="{FF2B5EF4-FFF2-40B4-BE49-F238E27FC236}">
              <a16:creationId xmlns:a16="http://schemas.microsoft.com/office/drawing/2014/main" id="{71698776-F61E-4471-925C-AC6B9F742EA5}"/>
            </a:ext>
          </a:extLst>
        </xdr:cNvPr>
        <xdr:cNvSpPr txBox="1"/>
      </xdr:nvSpPr>
      <xdr:spPr>
        <a:xfrm>
          <a:off x="273866" y="70224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19050</xdr:rowOff>
    </xdr:from>
    <xdr:to>
      <xdr:col>28</xdr:col>
      <xdr:colOff>114300</xdr:colOff>
      <xdr:row>39</xdr:row>
      <xdr:rowOff>19050</xdr:rowOff>
    </xdr:to>
    <xdr:cxnSp macro="">
      <xdr:nvCxnSpPr>
        <xdr:cNvPr id="46" name="直線コネクタ 45">
          <a:extLst>
            <a:ext uri="{FF2B5EF4-FFF2-40B4-BE49-F238E27FC236}">
              <a16:creationId xmlns:a16="http://schemas.microsoft.com/office/drawing/2014/main" id="{AE541D3C-298C-4966-88C4-B79E08D87E5D}"/>
            </a:ext>
          </a:extLst>
        </xdr:cNvPr>
        <xdr:cNvCxnSpPr/>
      </xdr:nvCxnSpPr>
      <xdr:spPr>
        <a:xfrm>
          <a:off x="685800" y="670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38</xdr:row>
      <xdr:rowOff>48277</xdr:rowOff>
    </xdr:from>
    <xdr:ext cx="403059" cy="259045"/>
    <xdr:sp macro="" textlink="">
      <xdr:nvSpPr>
        <xdr:cNvPr id="47" name="テキスト ボックス 46">
          <a:extLst>
            <a:ext uri="{FF2B5EF4-FFF2-40B4-BE49-F238E27FC236}">
              <a16:creationId xmlns:a16="http://schemas.microsoft.com/office/drawing/2014/main" id="{71644F1A-F420-4FAD-ADF5-979DC05FCC3E}"/>
            </a:ext>
          </a:extLst>
        </xdr:cNvPr>
        <xdr:cNvSpPr txBox="1"/>
      </xdr:nvSpPr>
      <xdr:spPr>
        <a:xfrm>
          <a:off x="343701" y="65652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76200</xdr:rowOff>
    </xdr:from>
    <xdr:to>
      <xdr:col>28</xdr:col>
      <xdr:colOff>114300</xdr:colOff>
      <xdr:row>36</xdr:row>
      <xdr:rowOff>76200</xdr:rowOff>
    </xdr:to>
    <xdr:cxnSp macro="">
      <xdr:nvCxnSpPr>
        <xdr:cNvPr id="48" name="直線コネクタ 47">
          <a:extLst>
            <a:ext uri="{FF2B5EF4-FFF2-40B4-BE49-F238E27FC236}">
              <a16:creationId xmlns:a16="http://schemas.microsoft.com/office/drawing/2014/main" id="{9875E249-18F6-4897-B5AF-59CB39A02048}"/>
            </a:ext>
          </a:extLst>
        </xdr:cNvPr>
        <xdr:cNvCxnSpPr/>
      </xdr:nvCxnSpPr>
      <xdr:spPr>
        <a:xfrm>
          <a:off x="685800" y="624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105427</xdr:rowOff>
    </xdr:from>
    <xdr:ext cx="403059" cy="259045"/>
    <xdr:sp macro="" textlink="">
      <xdr:nvSpPr>
        <xdr:cNvPr id="49" name="テキスト ボックス 48">
          <a:extLst>
            <a:ext uri="{FF2B5EF4-FFF2-40B4-BE49-F238E27FC236}">
              <a16:creationId xmlns:a16="http://schemas.microsoft.com/office/drawing/2014/main" id="{98CD4449-FC62-4DDD-98A8-741D077257FC}"/>
            </a:ext>
          </a:extLst>
        </xdr:cNvPr>
        <xdr:cNvSpPr txBox="1"/>
      </xdr:nvSpPr>
      <xdr:spPr>
        <a:xfrm>
          <a:off x="343701" y="61042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133350</xdr:rowOff>
    </xdr:from>
    <xdr:to>
      <xdr:col>28</xdr:col>
      <xdr:colOff>114300</xdr:colOff>
      <xdr:row>33</xdr:row>
      <xdr:rowOff>133350</xdr:rowOff>
    </xdr:to>
    <xdr:cxnSp macro="">
      <xdr:nvCxnSpPr>
        <xdr:cNvPr id="50" name="直線コネクタ 49">
          <a:extLst>
            <a:ext uri="{FF2B5EF4-FFF2-40B4-BE49-F238E27FC236}">
              <a16:creationId xmlns:a16="http://schemas.microsoft.com/office/drawing/2014/main" id="{B7B46DC5-88C6-4E01-8F08-A389080AF5F1}"/>
            </a:ext>
          </a:extLst>
        </xdr:cNvPr>
        <xdr:cNvCxnSpPr/>
      </xdr:nvCxnSpPr>
      <xdr:spPr>
        <a:xfrm>
          <a:off x="685800" y="57873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162577</xdr:rowOff>
    </xdr:from>
    <xdr:ext cx="403059" cy="259045"/>
    <xdr:sp macro="" textlink="">
      <xdr:nvSpPr>
        <xdr:cNvPr id="51" name="テキスト ボックス 50">
          <a:extLst>
            <a:ext uri="{FF2B5EF4-FFF2-40B4-BE49-F238E27FC236}">
              <a16:creationId xmlns:a16="http://schemas.microsoft.com/office/drawing/2014/main" id="{AE7121CF-9BAC-4CFC-A269-B4057D2595BE}"/>
            </a:ext>
          </a:extLst>
        </xdr:cNvPr>
        <xdr:cNvSpPr txBox="1"/>
      </xdr:nvSpPr>
      <xdr:spPr>
        <a:xfrm>
          <a:off x="343701" y="56508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2" name="直線コネクタ 51">
          <a:extLst>
            <a:ext uri="{FF2B5EF4-FFF2-40B4-BE49-F238E27FC236}">
              <a16:creationId xmlns:a16="http://schemas.microsoft.com/office/drawing/2014/main" id="{11A93B4C-CE1D-41BB-899D-54A6145B0A59}"/>
            </a:ext>
          </a:extLst>
        </xdr:cNvPr>
        <xdr:cNvCxnSpPr/>
      </xdr:nvCxnSpPr>
      <xdr:spPr>
        <a:xfrm>
          <a:off x="6858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30</xdr:row>
      <xdr:rowOff>48277</xdr:rowOff>
    </xdr:from>
    <xdr:ext cx="403059" cy="259045"/>
    <xdr:sp macro="" textlink="">
      <xdr:nvSpPr>
        <xdr:cNvPr id="53" name="テキスト ボックス 52">
          <a:extLst>
            <a:ext uri="{FF2B5EF4-FFF2-40B4-BE49-F238E27FC236}">
              <a16:creationId xmlns:a16="http://schemas.microsoft.com/office/drawing/2014/main" id="{DC204FD2-FD77-41AC-8C52-748726AEF158}"/>
            </a:ext>
          </a:extLst>
        </xdr:cNvPr>
        <xdr:cNvSpPr txBox="1"/>
      </xdr:nvSpPr>
      <xdr:spPr>
        <a:xfrm>
          <a:off x="343701" y="5193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4" name="【道路】&#10;有形固定資産減価償却率グラフ枠">
          <a:extLst>
            <a:ext uri="{FF2B5EF4-FFF2-40B4-BE49-F238E27FC236}">
              <a16:creationId xmlns:a16="http://schemas.microsoft.com/office/drawing/2014/main" id="{B7DAFF9E-0F4C-4531-ACED-EE08052C51E4}"/>
            </a:ext>
          </a:extLst>
        </xdr:cNvPr>
        <xdr:cNvSpPr/>
      </xdr:nvSpPr>
      <xdr:spPr>
        <a:xfrm>
          <a:off x="6858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99060</xdr:rowOff>
    </xdr:from>
    <xdr:to>
      <xdr:col>24</xdr:col>
      <xdr:colOff>62865</xdr:colOff>
      <xdr:row>40</xdr:row>
      <xdr:rowOff>69342</xdr:rowOff>
    </xdr:to>
    <xdr:cxnSp macro="">
      <xdr:nvCxnSpPr>
        <xdr:cNvPr id="55" name="直線コネクタ 54">
          <a:extLst>
            <a:ext uri="{FF2B5EF4-FFF2-40B4-BE49-F238E27FC236}">
              <a16:creationId xmlns:a16="http://schemas.microsoft.com/office/drawing/2014/main" id="{77F1869B-A090-4CCC-894D-A8CD0BFD2CC5}"/>
            </a:ext>
          </a:extLst>
        </xdr:cNvPr>
        <xdr:cNvCxnSpPr/>
      </xdr:nvCxnSpPr>
      <xdr:spPr>
        <a:xfrm flipV="1">
          <a:off x="4173855" y="5753100"/>
          <a:ext cx="0" cy="11723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40</xdr:row>
      <xdr:rowOff>73169</xdr:rowOff>
    </xdr:from>
    <xdr:ext cx="405111" cy="259045"/>
    <xdr:sp macro="" textlink="">
      <xdr:nvSpPr>
        <xdr:cNvPr id="56" name="【道路】&#10;有形固定資産減価償却率最小値テキスト">
          <a:extLst>
            <a:ext uri="{FF2B5EF4-FFF2-40B4-BE49-F238E27FC236}">
              <a16:creationId xmlns:a16="http://schemas.microsoft.com/office/drawing/2014/main" id="{E83A282C-2BE4-4E9B-9B63-F75298CA8D65}"/>
            </a:ext>
          </a:extLst>
        </xdr:cNvPr>
        <xdr:cNvSpPr txBox="1"/>
      </xdr:nvSpPr>
      <xdr:spPr>
        <a:xfrm>
          <a:off x="4212590" y="69311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40</xdr:row>
      <xdr:rowOff>69342</xdr:rowOff>
    </xdr:from>
    <xdr:to>
      <xdr:col>24</xdr:col>
      <xdr:colOff>152400</xdr:colOff>
      <xdr:row>40</xdr:row>
      <xdr:rowOff>69342</xdr:rowOff>
    </xdr:to>
    <xdr:cxnSp macro="">
      <xdr:nvCxnSpPr>
        <xdr:cNvPr id="57" name="直線コネクタ 56">
          <a:extLst>
            <a:ext uri="{FF2B5EF4-FFF2-40B4-BE49-F238E27FC236}">
              <a16:creationId xmlns:a16="http://schemas.microsoft.com/office/drawing/2014/main" id="{BCD7FF99-4747-4EEE-9313-FE42328480EF}"/>
            </a:ext>
          </a:extLst>
        </xdr:cNvPr>
        <xdr:cNvCxnSpPr/>
      </xdr:nvCxnSpPr>
      <xdr:spPr>
        <a:xfrm>
          <a:off x="4112260" y="692543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45737</xdr:rowOff>
    </xdr:from>
    <xdr:ext cx="405111" cy="259045"/>
    <xdr:sp macro="" textlink="">
      <xdr:nvSpPr>
        <xdr:cNvPr id="58" name="【道路】&#10;有形固定資産減価償却率最大値テキスト">
          <a:extLst>
            <a:ext uri="{FF2B5EF4-FFF2-40B4-BE49-F238E27FC236}">
              <a16:creationId xmlns:a16="http://schemas.microsoft.com/office/drawing/2014/main" id="{BCEFEFC1-8FDD-43E3-A240-1A78257EFCE4}"/>
            </a:ext>
          </a:extLst>
        </xdr:cNvPr>
        <xdr:cNvSpPr txBox="1"/>
      </xdr:nvSpPr>
      <xdr:spPr>
        <a:xfrm>
          <a:off x="4212590" y="5534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99060</xdr:rowOff>
    </xdr:from>
    <xdr:to>
      <xdr:col>24</xdr:col>
      <xdr:colOff>152400</xdr:colOff>
      <xdr:row>33</xdr:row>
      <xdr:rowOff>99060</xdr:rowOff>
    </xdr:to>
    <xdr:cxnSp macro="">
      <xdr:nvCxnSpPr>
        <xdr:cNvPr id="59" name="直線コネクタ 58">
          <a:extLst>
            <a:ext uri="{FF2B5EF4-FFF2-40B4-BE49-F238E27FC236}">
              <a16:creationId xmlns:a16="http://schemas.microsoft.com/office/drawing/2014/main" id="{87B64E56-31DA-4ACB-B857-70F187C7CB3B}"/>
            </a:ext>
          </a:extLst>
        </xdr:cNvPr>
        <xdr:cNvCxnSpPr/>
      </xdr:nvCxnSpPr>
      <xdr:spPr>
        <a:xfrm>
          <a:off x="4112260" y="57531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17543</xdr:rowOff>
    </xdr:from>
    <xdr:ext cx="405111" cy="259045"/>
    <xdr:sp macro="" textlink="">
      <xdr:nvSpPr>
        <xdr:cNvPr id="60" name="【道路】&#10;有形固定資産減価償却率平均値テキスト">
          <a:extLst>
            <a:ext uri="{FF2B5EF4-FFF2-40B4-BE49-F238E27FC236}">
              <a16:creationId xmlns:a16="http://schemas.microsoft.com/office/drawing/2014/main" id="{11C501A0-CF8F-40AD-AA1A-792C5EF47B35}"/>
            </a:ext>
          </a:extLst>
        </xdr:cNvPr>
        <xdr:cNvSpPr txBox="1"/>
      </xdr:nvSpPr>
      <xdr:spPr>
        <a:xfrm>
          <a:off x="4212590" y="63650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39116</xdr:rowOff>
    </xdr:from>
    <xdr:to>
      <xdr:col>24</xdr:col>
      <xdr:colOff>114300</xdr:colOff>
      <xdr:row>37</xdr:row>
      <xdr:rowOff>140716</xdr:rowOff>
    </xdr:to>
    <xdr:sp macro="" textlink="">
      <xdr:nvSpPr>
        <xdr:cNvPr id="61" name="フローチャート: 判断 60">
          <a:extLst>
            <a:ext uri="{FF2B5EF4-FFF2-40B4-BE49-F238E27FC236}">
              <a16:creationId xmlns:a16="http://schemas.microsoft.com/office/drawing/2014/main" id="{AFA31E82-BFF4-45AB-9B7A-E46E655750AF}"/>
            </a:ext>
          </a:extLst>
        </xdr:cNvPr>
        <xdr:cNvSpPr/>
      </xdr:nvSpPr>
      <xdr:spPr>
        <a:xfrm>
          <a:off x="4131310" y="6382766"/>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167132</xdr:rowOff>
    </xdr:from>
    <xdr:to>
      <xdr:col>20</xdr:col>
      <xdr:colOff>38100</xdr:colOff>
      <xdr:row>37</xdr:row>
      <xdr:rowOff>97282</xdr:rowOff>
    </xdr:to>
    <xdr:sp macro="" textlink="">
      <xdr:nvSpPr>
        <xdr:cNvPr id="62" name="フローチャート: 判断 61">
          <a:extLst>
            <a:ext uri="{FF2B5EF4-FFF2-40B4-BE49-F238E27FC236}">
              <a16:creationId xmlns:a16="http://schemas.microsoft.com/office/drawing/2014/main" id="{8814B8EF-B7E5-4853-9D87-01D5820B95D8}"/>
            </a:ext>
          </a:extLst>
        </xdr:cNvPr>
        <xdr:cNvSpPr/>
      </xdr:nvSpPr>
      <xdr:spPr>
        <a:xfrm>
          <a:off x="3388360" y="6343142"/>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123698</xdr:rowOff>
    </xdr:from>
    <xdr:to>
      <xdr:col>15</xdr:col>
      <xdr:colOff>101600</xdr:colOff>
      <xdr:row>37</xdr:row>
      <xdr:rowOff>53848</xdr:rowOff>
    </xdr:to>
    <xdr:sp macro="" textlink="">
      <xdr:nvSpPr>
        <xdr:cNvPr id="63" name="フローチャート: 判断 62">
          <a:extLst>
            <a:ext uri="{FF2B5EF4-FFF2-40B4-BE49-F238E27FC236}">
              <a16:creationId xmlns:a16="http://schemas.microsoft.com/office/drawing/2014/main" id="{2DB9D1CD-2A57-4BE0-9822-482FB359FC0F}"/>
            </a:ext>
          </a:extLst>
        </xdr:cNvPr>
        <xdr:cNvSpPr/>
      </xdr:nvSpPr>
      <xdr:spPr>
        <a:xfrm>
          <a:off x="2571750" y="6297803"/>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89408</xdr:rowOff>
    </xdr:from>
    <xdr:to>
      <xdr:col>10</xdr:col>
      <xdr:colOff>165100</xdr:colOff>
      <xdr:row>37</xdr:row>
      <xdr:rowOff>19558</xdr:rowOff>
    </xdr:to>
    <xdr:sp macro="" textlink="">
      <xdr:nvSpPr>
        <xdr:cNvPr id="64" name="フローチャート: 判断 63">
          <a:extLst>
            <a:ext uri="{FF2B5EF4-FFF2-40B4-BE49-F238E27FC236}">
              <a16:creationId xmlns:a16="http://schemas.microsoft.com/office/drawing/2014/main" id="{A785E0E8-7416-47E7-870A-B6523145EE06}"/>
            </a:ext>
          </a:extLst>
        </xdr:cNvPr>
        <xdr:cNvSpPr/>
      </xdr:nvSpPr>
      <xdr:spPr>
        <a:xfrm>
          <a:off x="1774190" y="6265418"/>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48260</xdr:rowOff>
    </xdr:from>
    <xdr:to>
      <xdr:col>6</xdr:col>
      <xdr:colOff>38100</xdr:colOff>
      <xdr:row>36</xdr:row>
      <xdr:rowOff>149860</xdr:rowOff>
    </xdr:to>
    <xdr:sp macro="" textlink="">
      <xdr:nvSpPr>
        <xdr:cNvPr id="65" name="フローチャート: 判断 64">
          <a:extLst>
            <a:ext uri="{FF2B5EF4-FFF2-40B4-BE49-F238E27FC236}">
              <a16:creationId xmlns:a16="http://schemas.microsoft.com/office/drawing/2014/main" id="{32C77B54-BC39-4552-84FD-0A70CA29F3AE}"/>
            </a:ext>
          </a:extLst>
        </xdr:cNvPr>
        <xdr:cNvSpPr/>
      </xdr:nvSpPr>
      <xdr:spPr>
        <a:xfrm>
          <a:off x="988060" y="6222365"/>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6" name="テキスト ボックス 65">
          <a:extLst>
            <a:ext uri="{FF2B5EF4-FFF2-40B4-BE49-F238E27FC236}">
              <a16:creationId xmlns:a16="http://schemas.microsoft.com/office/drawing/2014/main" id="{C84F173A-DE0F-4DAE-9E08-B33E65DD9134}"/>
            </a:ext>
          </a:extLst>
        </xdr:cNvPr>
        <xdr:cNvSpPr txBox="1"/>
      </xdr:nvSpPr>
      <xdr:spPr>
        <a:xfrm>
          <a:off x="40030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C3106FFC-98AE-40F9-BBC1-536814659DDA}"/>
            </a:ext>
          </a:extLst>
        </xdr:cNvPr>
        <xdr:cNvSpPr txBox="1"/>
      </xdr:nvSpPr>
      <xdr:spPr>
        <a:xfrm>
          <a:off x="32600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C59B9BAA-C44C-4625-BD65-49B225BE3EF7}"/>
            </a:ext>
          </a:extLst>
        </xdr:cNvPr>
        <xdr:cNvSpPr txBox="1"/>
      </xdr:nvSpPr>
      <xdr:spPr>
        <a:xfrm>
          <a:off x="24549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93060A2A-D18B-4FCF-BB87-B7E5A6F61773}"/>
            </a:ext>
          </a:extLst>
        </xdr:cNvPr>
        <xdr:cNvSpPr txBox="1"/>
      </xdr:nvSpPr>
      <xdr:spPr>
        <a:xfrm>
          <a:off x="1657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71605E71-C336-466A-B2E4-CB74F68AC884}"/>
            </a:ext>
          </a:extLst>
        </xdr:cNvPr>
        <xdr:cNvSpPr txBox="1"/>
      </xdr:nvSpPr>
      <xdr:spPr>
        <a:xfrm>
          <a:off x="859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9398</xdr:rowOff>
    </xdr:from>
    <xdr:to>
      <xdr:col>24</xdr:col>
      <xdr:colOff>114300</xdr:colOff>
      <xdr:row>37</xdr:row>
      <xdr:rowOff>110998</xdr:rowOff>
    </xdr:to>
    <xdr:sp macro="" textlink="">
      <xdr:nvSpPr>
        <xdr:cNvPr id="71" name="楕円 70">
          <a:extLst>
            <a:ext uri="{FF2B5EF4-FFF2-40B4-BE49-F238E27FC236}">
              <a16:creationId xmlns:a16="http://schemas.microsoft.com/office/drawing/2014/main" id="{96AB362F-8151-49CC-ADF0-19041C600505}"/>
            </a:ext>
          </a:extLst>
        </xdr:cNvPr>
        <xdr:cNvSpPr/>
      </xdr:nvSpPr>
      <xdr:spPr>
        <a:xfrm>
          <a:off x="4131310" y="6354953"/>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36</xdr:row>
      <xdr:rowOff>32275</xdr:rowOff>
    </xdr:from>
    <xdr:ext cx="405111" cy="259045"/>
    <xdr:sp macro="" textlink="">
      <xdr:nvSpPr>
        <xdr:cNvPr id="72" name="【道路】&#10;有形固定資産減価償却率該当値テキスト">
          <a:extLst>
            <a:ext uri="{FF2B5EF4-FFF2-40B4-BE49-F238E27FC236}">
              <a16:creationId xmlns:a16="http://schemas.microsoft.com/office/drawing/2014/main" id="{859F0C83-D6D0-41B4-AA30-037D86BB5DBE}"/>
            </a:ext>
          </a:extLst>
        </xdr:cNvPr>
        <xdr:cNvSpPr txBox="1"/>
      </xdr:nvSpPr>
      <xdr:spPr>
        <a:xfrm>
          <a:off x="4212590" y="62025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128270</xdr:rowOff>
    </xdr:from>
    <xdr:to>
      <xdr:col>20</xdr:col>
      <xdr:colOff>38100</xdr:colOff>
      <xdr:row>37</xdr:row>
      <xdr:rowOff>58420</xdr:rowOff>
    </xdr:to>
    <xdr:sp macro="" textlink="">
      <xdr:nvSpPr>
        <xdr:cNvPr id="73" name="楕円 72">
          <a:extLst>
            <a:ext uri="{FF2B5EF4-FFF2-40B4-BE49-F238E27FC236}">
              <a16:creationId xmlns:a16="http://schemas.microsoft.com/office/drawing/2014/main" id="{45040A6A-F77B-4167-A935-E601E4FD7700}"/>
            </a:ext>
          </a:extLst>
        </xdr:cNvPr>
        <xdr:cNvSpPr/>
      </xdr:nvSpPr>
      <xdr:spPr>
        <a:xfrm>
          <a:off x="3388360" y="630428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7620</xdr:rowOff>
    </xdr:from>
    <xdr:to>
      <xdr:col>24</xdr:col>
      <xdr:colOff>63500</xdr:colOff>
      <xdr:row>37</xdr:row>
      <xdr:rowOff>60198</xdr:rowOff>
    </xdr:to>
    <xdr:cxnSp macro="">
      <xdr:nvCxnSpPr>
        <xdr:cNvPr id="74" name="直線コネクタ 73">
          <a:extLst>
            <a:ext uri="{FF2B5EF4-FFF2-40B4-BE49-F238E27FC236}">
              <a16:creationId xmlns:a16="http://schemas.microsoft.com/office/drawing/2014/main" id="{7BD08254-ADCB-4A31-B2EB-8E2ECE2BC2F9}"/>
            </a:ext>
          </a:extLst>
        </xdr:cNvPr>
        <xdr:cNvCxnSpPr/>
      </xdr:nvCxnSpPr>
      <xdr:spPr>
        <a:xfrm>
          <a:off x="3431540" y="6353175"/>
          <a:ext cx="742950" cy="46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84836</xdr:rowOff>
    </xdr:from>
    <xdr:to>
      <xdr:col>15</xdr:col>
      <xdr:colOff>101600</xdr:colOff>
      <xdr:row>37</xdr:row>
      <xdr:rowOff>14986</xdr:rowOff>
    </xdr:to>
    <xdr:sp macro="" textlink="">
      <xdr:nvSpPr>
        <xdr:cNvPr id="75" name="楕円 74">
          <a:extLst>
            <a:ext uri="{FF2B5EF4-FFF2-40B4-BE49-F238E27FC236}">
              <a16:creationId xmlns:a16="http://schemas.microsoft.com/office/drawing/2014/main" id="{58D88C88-5DF1-4126-941F-CEB744D8395F}"/>
            </a:ext>
          </a:extLst>
        </xdr:cNvPr>
        <xdr:cNvSpPr/>
      </xdr:nvSpPr>
      <xdr:spPr>
        <a:xfrm>
          <a:off x="2571750" y="625894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135636</xdr:rowOff>
    </xdr:from>
    <xdr:to>
      <xdr:col>19</xdr:col>
      <xdr:colOff>177800</xdr:colOff>
      <xdr:row>37</xdr:row>
      <xdr:rowOff>7620</xdr:rowOff>
    </xdr:to>
    <xdr:cxnSp macro="">
      <xdr:nvCxnSpPr>
        <xdr:cNvPr id="76" name="直線コネクタ 75">
          <a:extLst>
            <a:ext uri="{FF2B5EF4-FFF2-40B4-BE49-F238E27FC236}">
              <a16:creationId xmlns:a16="http://schemas.microsoft.com/office/drawing/2014/main" id="{D1CD88FF-B2D0-47F4-9D23-13CF3F89DD0C}"/>
            </a:ext>
          </a:extLst>
        </xdr:cNvPr>
        <xdr:cNvCxnSpPr/>
      </xdr:nvCxnSpPr>
      <xdr:spPr>
        <a:xfrm>
          <a:off x="2626360" y="6304026"/>
          <a:ext cx="805180" cy="491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32258</xdr:rowOff>
    </xdr:from>
    <xdr:to>
      <xdr:col>10</xdr:col>
      <xdr:colOff>165100</xdr:colOff>
      <xdr:row>36</xdr:row>
      <xdr:rowOff>133858</xdr:rowOff>
    </xdr:to>
    <xdr:sp macro="" textlink="">
      <xdr:nvSpPr>
        <xdr:cNvPr id="77" name="楕円 76">
          <a:extLst>
            <a:ext uri="{FF2B5EF4-FFF2-40B4-BE49-F238E27FC236}">
              <a16:creationId xmlns:a16="http://schemas.microsoft.com/office/drawing/2014/main" id="{5F46D59A-A2F4-4D98-B02D-BEAE5E6D1BC2}"/>
            </a:ext>
          </a:extLst>
        </xdr:cNvPr>
        <xdr:cNvSpPr/>
      </xdr:nvSpPr>
      <xdr:spPr>
        <a:xfrm>
          <a:off x="1774190" y="6202553"/>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83058</xdr:rowOff>
    </xdr:from>
    <xdr:to>
      <xdr:col>15</xdr:col>
      <xdr:colOff>50800</xdr:colOff>
      <xdr:row>36</xdr:row>
      <xdr:rowOff>135636</xdr:rowOff>
    </xdr:to>
    <xdr:cxnSp macro="">
      <xdr:nvCxnSpPr>
        <xdr:cNvPr id="78" name="直線コネクタ 77">
          <a:extLst>
            <a:ext uri="{FF2B5EF4-FFF2-40B4-BE49-F238E27FC236}">
              <a16:creationId xmlns:a16="http://schemas.microsoft.com/office/drawing/2014/main" id="{061856EE-FB20-42FF-8BBC-CA6D0799AD40}"/>
            </a:ext>
          </a:extLst>
        </xdr:cNvPr>
        <xdr:cNvCxnSpPr/>
      </xdr:nvCxnSpPr>
      <xdr:spPr>
        <a:xfrm>
          <a:off x="1828800" y="6257163"/>
          <a:ext cx="797560" cy="46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162560</xdr:rowOff>
    </xdr:from>
    <xdr:to>
      <xdr:col>6</xdr:col>
      <xdr:colOff>38100</xdr:colOff>
      <xdr:row>36</xdr:row>
      <xdr:rowOff>92710</xdr:rowOff>
    </xdr:to>
    <xdr:sp macro="" textlink="">
      <xdr:nvSpPr>
        <xdr:cNvPr id="79" name="楕円 78">
          <a:extLst>
            <a:ext uri="{FF2B5EF4-FFF2-40B4-BE49-F238E27FC236}">
              <a16:creationId xmlns:a16="http://schemas.microsoft.com/office/drawing/2014/main" id="{A61AAB1F-2770-4EA1-ABC1-F1E5E941A20C}"/>
            </a:ext>
          </a:extLst>
        </xdr:cNvPr>
        <xdr:cNvSpPr/>
      </xdr:nvSpPr>
      <xdr:spPr>
        <a:xfrm>
          <a:off x="988060" y="616521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41910</xdr:rowOff>
    </xdr:from>
    <xdr:to>
      <xdr:col>10</xdr:col>
      <xdr:colOff>114300</xdr:colOff>
      <xdr:row>36</xdr:row>
      <xdr:rowOff>83058</xdr:rowOff>
    </xdr:to>
    <xdr:cxnSp macro="">
      <xdr:nvCxnSpPr>
        <xdr:cNvPr id="80" name="直線コネクタ 79">
          <a:extLst>
            <a:ext uri="{FF2B5EF4-FFF2-40B4-BE49-F238E27FC236}">
              <a16:creationId xmlns:a16="http://schemas.microsoft.com/office/drawing/2014/main" id="{23CE3BE3-3DD8-40BF-BDC8-057D9612DBAB}"/>
            </a:ext>
          </a:extLst>
        </xdr:cNvPr>
        <xdr:cNvCxnSpPr/>
      </xdr:nvCxnSpPr>
      <xdr:spPr>
        <a:xfrm>
          <a:off x="1031240" y="6216015"/>
          <a:ext cx="79756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88409</xdr:rowOff>
    </xdr:from>
    <xdr:ext cx="405111" cy="259045"/>
    <xdr:sp macro="" textlink="">
      <xdr:nvSpPr>
        <xdr:cNvPr id="81" name="n_1aveValue【道路】&#10;有形固定資産減価償却率">
          <a:extLst>
            <a:ext uri="{FF2B5EF4-FFF2-40B4-BE49-F238E27FC236}">
              <a16:creationId xmlns:a16="http://schemas.microsoft.com/office/drawing/2014/main" id="{D1D509B1-B3A1-41FA-949C-65A28B837C5F}"/>
            </a:ext>
          </a:extLst>
        </xdr:cNvPr>
        <xdr:cNvSpPr txBox="1"/>
      </xdr:nvSpPr>
      <xdr:spPr>
        <a:xfrm>
          <a:off x="3239144" y="64358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44975</xdr:rowOff>
    </xdr:from>
    <xdr:ext cx="405111" cy="259045"/>
    <xdr:sp macro="" textlink="">
      <xdr:nvSpPr>
        <xdr:cNvPr id="82" name="n_2aveValue【道路】&#10;有形固定資産減価償却率">
          <a:extLst>
            <a:ext uri="{FF2B5EF4-FFF2-40B4-BE49-F238E27FC236}">
              <a16:creationId xmlns:a16="http://schemas.microsoft.com/office/drawing/2014/main" id="{0F8BE62B-11DE-4278-A07E-AF14B96DEDA1}"/>
            </a:ext>
          </a:extLst>
        </xdr:cNvPr>
        <xdr:cNvSpPr txBox="1"/>
      </xdr:nvSpPr>
      <xdr:spPr>
        <a:xfrm>
          <a:off x="2439044" y="63905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10685</xdr:rowOff>
    </xdr:from>
    <xdr:ext cx="405111" cy="259045"/>
    <xdr:sp macro="" textlink="">
      <xdr:nvSpPr>
        <xdr:cNvPr id="83" name="n_3aveValue【道路】&#10;有形固定資産減価償却率">
          <a:extLst>
            <a:ext uri="{FF2B5EF4-FFF2-40B4-BE49-F238E27FC236}">
              <a16:creationId xmlns:a16="http://schemas.microsoft.com/office/drawing/2014/main" id="{00865538-6F55-41B9-B621-09CFBAC452EF}"/>
            </a:ext>
          </a:extLst>
        </xdr:cNvPr>
        <xdr:cNvSpPr txBox="1"/>
      </xdr:nvSpPr>
      <xdr:spPr>
        <a:xfrm>
          <a:off x="1641484" y="63562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140987</xdr:rowOff>
    </xdr:from>
    <xdr:ext cx="405111" cy="259045"/>
    <xdr:sp macro="" textlink="">
      <xdr:nvSpPr>
        <xdr:cNvPr id="84" name="n_4aveValue【道路】&#10;有形固定資産減価償却率">
          <a:extLst>
            <a:ext uri="{FF2B5EF4-FFF2-40B4-BE49-F238E27FC236}">
              <a16:creationId xmlns:a16="http://schemas.microsoft.com/office/drawing/2014/main" id="{81A7D4FD-3BC2-4C19-A379-860770331638}"/>
            </a:ext>
          </a:extLst>
        </xdr:cNvPr>
        <xdr:cNvSpPr txBox="1"/>
      </xdr:nvSpPr>
      <xdr:spPr>
        <a:xfrm>
          <a:off x="855354" y="6311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74947</xdr:rowOff>
    </xdr:from>
    <xdr:ext cx="405111" cy="259045"/>
    <xdr:sp macro="" textlink="">
      <xdr:nvSpPr>
        <xdr:cNvPr id="85" name="n_1mainValue【道路】&#10;有形固定資産減価償却率">
          <a:extLst>
            <a:ext uri="{FF2B5EF4-FFF2-40B4-BE49-F238E27FC236}">
              <a16:creationId xmlns:a16="http://schemas.microsoft.com/office/drawing/2014/main" id="{2F0586E9-52E6-4A5A-8B79-A9F1B3E4657E}"/>
            </a:ext>
          </a:extLst>
        </xdr:cNvPr>
        <xdr:cNvSpPr txBox="1"/>
      </xdr:nvSpPr>
      <xdr:spPr>
        <a:xfrm>
          <a:off x="3239144" y="607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31513</xdr:rowOff>
    </xdr:from>
    <xdr:ext cx="405111" cy="259045"/>
    <xdr:sp macro="" textlink="">
      <xdr:nvSpPr>
        <xdr:cNvPr id="86" name="n_2mainValue【道路】&#10;有形固定資産減価償却率">
          <a:extLst>
            <a:ext uri="{FF2B5EF4-FFF2-40B4-BE49-F238E27FC236}">
              <a16:creationId xmlns:a16="http://schemas.microsoft.com/office/drawing/2014/main" id="{6D35202C-B1D3-40A4-9A15-85538717D7C4}"/>
            </a:ext>
          </a:extLst>
        </xdr:cNvPr>
        <xdr:cNvSpPr txBox="1"/>
      </xdr:nvSpPr>
      <xdr:spPr>
        <a:xfrm>
          <a:off x="2439044" y="60303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150385</xdr:rowOff>
    </xdr:from>
    <xdr:ext cx="405111" cy="259045"/>
    <xdr:sp macro="" textlink="">
      <xdr:nvSpPr>
        <xdr:cNvPr id="87" name="n_3mainValue【道路】&#10;有形固定資産減価償却率">
          <a:extLst>
            <a:ext uri="{FF2B5EF4-FFF2-40B4-BE49-F238E27FC236}">
              <a16:creationId xmlns:a16="http://schemas.microsoft.com/office/drawing/2014/main" id="{5D992850-D266-4A07-928D-AC790AE9BB57}"/>
            </a:ext>
          </a:extLst>
        </xdr:cNvPr>
        <xdr:cNvSpPr txBox="1"/>
      </xdr:nvSpPr>
      <xdr:spPr>
        <a:xfrm>
          <a:off x="1641484" y="59796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109237</xdr:rowOff>
    </xdr:from>
    <xdr:ext cx="405111" cy="259045"/>
    <xdr:sp macro="" textlink="">
      <xdr:nvSpPr>
        <xdr:cNvPr id="88" name="n_4mainValue【道路】&#10;有形固定資産減価償却率">
          <a:extLst>
            <a:ext uri="{FF2B5EF4-FFF2-40B4-BE49-F238E27FC236}">
              <a16:creationId xmlns:a16="http://schemas.microsoft.com/office/drawing/2014/main" id="{6E09ED49-B4A7-4365-B7F7-50D0EBBA4A9A}"/>
            </a:ext>
          </a:extLst>
        </xdr:cNvPr>
        <xdr:cNvSpPr txBox="1"/>
      </xdr:nvSpPr>
      <xdr:spPr>
        <a:xfrm>
          <a:off x="855354" y="59366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9" name="正方形/長方形 88">
          <a:extLst>
            <a:ext uri="{FF2B5EF4-FFF2-40B4-BE49-F238E27FC236}">
              <a16:creationId xmlns:a16="http://schemas.microsoft.com/office/drawing/2014/main" id="{FD9796D4-32F4-4213-AE65-5EA8327B8BAF}"/>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0" name="正方形/長方形 89">
          <a:extLst>
            <a:ext uri="{FF2B5EF4-FFF2-40B4-BE49-F238E27FC236}">
              <a16:creationId xmlns:a16="http://schemas.microsoft.com/office/drawing/2014/main" id="{D674A374-6213-4932-9F37-0E4639628A04}"/>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1" name="正方形/長方形 90">
          <a:extLst>
            <a:ext uri="{FF2B5EF4-FFF2-40B4-BE49-F238E27FC236}">
              <a16:creationId xmlns:a16="http://schemas.microsoft.com/office/drawing/2014/main" id="{7370EFA3-D280-4F56-A0EE-208FA490E19B}"/>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2" name="正方形/長方形 91">
          <a:extLst>
            <a:ext uri="{FF2B5EF4-FFF2-40B4-BE49-F238E27FC236}">
              <a16:creationId xmlns:a16="http://schemas.microsoft.com/office/drawing/2014/main" id="{F712C3FF-FEE1-443C-89CB-6E5343129D57}"/>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3" name="正方形/長方形 92">
          <a:extLst>
            <a:ext uri="{FF2B5EF4-FFF2-40B4-BE49-F238E27FC236}">
              <a16:creationId xmlns:a16="http://schemas.microsoft.com/office/drawing/2014/main" id="{F26FED52-9F37-4E4D-8221-C22677EDB404}"/>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4" name="正方形/長方形 93">
          <a:extLst>
            <a:ext uri="{FF2B5EF4-FFF2-40B4-BE49-F238E27FC236}">
              <a16:creationId xmlns:a16="http://schemas.microsoft.com/office/drawing/2014/main" id="{E8B120C9-A37F-43DC-BDE6-0D7C600B0A88}"/>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5" name="正方形/長方形 94">
          <a:extLst>
            <a:ext uri="{FF2B5EF4-FFF2-40B4-BE49-F238E27FC236}">
              <a16:creationId xmlns:a16="http://schemas.microsoft.com/office/drawing/2014/main" id="{C582C553-47B4-4094-8462-78BAD5AB5312}"/>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6" name="正方形/長方形 95">
          <a:extLst>
            <a:ext uri="{FF2B5EF4-FFF2-40B4-BE49-F238E27FC236}">
              <a16:creationId xmlns:a16="http://schemas.microsoft.com/office/drawing/2014/main" id="{47332559-52C0-4252-A9E0-29A5C50698BD}"/>
            </a:ext>
          </a:extLst>
        </xdr:cNvPr>
        <xdr:cNvSpPr/>
      </xdr:nvSpPr>
      <xdr:spPr>
        <a:xfrm>
          <a:off x="596011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7" name="テキスト ボックス 96">
          <a:extLst>
            <a:ext uri="{FF2B5EF4-FFF2-40B4-BE49-F238E27FC236}">
              <a16:creationId xmlns:a16="http://schemas.microsoft.com/office/drawing/2014/main" id="{A1E25CEB-16FA-4780-8BA2-F55368DAD9BD}"/>
            </a:ext>
          </a:extLst>
        </xdr:cNvPr>
        <xdr:cNvSpPr txBox="1"/>
      </xdr:nvSpPr>
      <xdr:spPr>
        <a:xfrm>
          <a:off x="592201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8" name="直線コネクタ 97">
          <a:extLst>
            <a:ext uri="{FF2B5EF4-FFF2-40B4-BE49-F238E27FC236}">
              <a16:creationId xmlns:a16="http://schemas.microsoft.com/office/drawing/2014/main" id="{B90702FD-353B-40FC-B969-A486327B6D39}"/>
            </a:ext>
          </a:extLst>
        </xdr:cNvPr>
        <xdr:cNvCxnSpPr/>
      </xdr:nvCxnSpPr>
      <xdr:spPr>
        <a:xfrm>
          <a:off x="5960110" y="762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9" name="直線コネクタ 98">
          <a:extLst>
            <a:ext uri="{FF2B5EF4-FFF2-40B4-BE49-F238E27FC236}">
              <a16:creationId xmlns:a16="http://schemas.microsoft.com/office/drawing/2014/main" id="{75D87207-966C-4F79-ADBD-1B51A9E13509}"/>
            </a:ext>
          </a:extLst>
        </xdr:cNvPr>
        <xdr:cNvCxnSpPr/>
      </xdr:nvCxnSpPr>
      <xdr:spPr>
        <a:xfrm>
          <a:off x="5960110" y="723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0" name="テキスト ボックス 99">
          <a:extLst>
            <a:ext uri="{FF2B5EF4-FFF2-40B4-BE49-F238E27FC236}">
              <a16:creationId xmlns:a16="http://schemas.microsoft.com/office/drawing/2014/main" id="{66F67F05-01A4-471F-B608-AA9FAFC329AD}"/>
            </a:ext>
          </a:extLst>
        </xdr:cNvPr>
        <xdr:cNvSpPr txBox="1"/>
      </xdr:nvSpPr>
      <xdr:spPr>
        <a:xfrm>
          <a:off x="5527221"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1" name="直線コネクタ 100">
          <a:extLst>
            <a:ext uri="{FF2B5EF4-FFF2-40B4-BE49-F238E27FC236}">
              <a16:creationId xmlns:a16="http://schemas.microsoft.com/office/drawing/2014/main" id="{B6F5AF81-DA9A-482E-8C5C-A934DACFBECF}"/>
            </a:ext>
          </a:extLst>
        </xdr:cNvPr>
        <xdr:cNvCxnSpPr/>
      </xdr:nvCxnSpPr>
      <xdr:spPr>
        <a:xfrm>
          <a:off x="5960110" y="685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39</xdr:row>
      <xdr:rowOff>29227</xdr:rowOff>
    </xdr:from>
    <xdr:ext cx="531299" cy="259045"/>
    <xdr:sp macro="" textlink="">
      <xdr:nvSpPr>
        <xdr:cNvPr id="102" name="テキスト ボックス 101">
          <a:extLst>
            <a:ext uri="{FF2B5EF4-FFF2-40B4-BE49-F238E27FC236}">
              <a16:creationId xmlns:a16="http://schemas.microsoft.com/office/drawing/2014/main" id="{72D890B8-1E44-4CC6-9BF7-32D0407454D6}"/>
            </a:ext>
          </a:extLst>
        </xdr:cNvPr>
        <xdr:cNvSpPr txBox="1"/>
      </xdr:nvSpPr>
      <xdr:spPr>
        <a:xfrm>
          <a:off x="5485961" y="6713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3" name="直線コネクタ 102">
          <a:extLst>
            <a:ext uri="{FF2B5EF4-FFF2-40B4-BE49-F238E27FC236}">
              <a16:creationId xmlns:a16="http://schemas.microsoft.com/office/drawing/2014/main" id="{0E630E9C-330F-4AFF-8B1C-723D02E96574}"/>
            </a:ext>
          </a:extLst>
        </xdr:cNvPr>
        <xdr:cNvCxnSpPr/>
      </xdr:nvCxnSpPr>
      <xdr:spPr>
        <a:xfrm>
          <a:off x="5960110" y="6473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4" name="テキスト ボックス 103">
          <a:extLst>
            <a:ext uri="{FF2B5EF4-FFF2-40B4-BE49-F238E27FC236}">
              <a16:creationId xmlns:a16="http://schemas.microsoft.com/office/drawing/2014/main" id="{B77ACE83-D994-41F1-BF09-FB77697B9B04}"/>
            </a:ext>
          </a:extLst>
        </xdr:cNvPr>
        <xdr:cNvSpPr txBox="1"/>
      </xdr:nvSpPr>
      <xdr:spPr>
        <a:xfrm>
          <a:off x="5485961" y="6336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5" name="直線コネクタ 104">
          <a:extLst>
            <a:ext uri="{FF2B5EF4-FFF2-40B4-BE49-F238E27FC236}">
              <a16:creationId xmlns:a16="http://schemas.microsoft.com/office/drawing/2014/main" id="{8FE36390-BEDF-4DB9-9A4C-0171B8B8580C}"/>
            </a:ext>
          </a:extLst>
        </xdr:cNvPr>
        <xdr:cNvCxnSpPr/>
      </xdr:nvCxnSpPr>
      <xdr:spPr>
        <a:xfrm>
          <a:off x="5960110" y="609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124477</xdr:rowOff>
    </xdr:from>
    <xdr:ext cx="531299" cy="259045"/>
    <xdr:sp macro="" textlink="">
      <xdr:nvSpPr>
        <xdr:cNvPr id="106" name="テキスト ボックス 105">
          <a:extLst>
            <a:ext uri="{FF2B5EF4-FFF2-40B4-BE49-F238E27FC236}">
              <a16:creationId xmlns:a16="http://schemas.microsoft.com/office/drawing/2014/main" id="{8C76E377-E7E3-41B7-92B3-9D70F9AD6D2C}"/>
            </a:ext>
          </a:extLst>
        </xdr:cNvPr>
        <xdr:cNvSpPr txBox="1"/>
      </xdr:nvSpPr>
      <xdr:spPr>
        <a:xfrm>
          <a:off x="5485961" y="5955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7" name="直線コネクタ 106">
          <a:extLst>
            <a:ext uri="{FF2B5EF4-FFF2-40B4-BE49-F238E27FC236}">
              <a16:creationId xmlns:a16="http://schemas.microsoft.com/office/drawing/2014/main" id="{7EDA5C5E-1B39-4141-9A72-FA9D8545D9E3}"/>
            </a:ext>
          </a:extLst>
        </xdr:cNvPr>
        <xdr:cNvCxnSpPr/>
      </xdr:nvCxnSpPr>
      <xdr:spPr>
        <a:xfrm>
          <a:off x="5960110" y="571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86377</xdr:rowOff>
    </xdr:from>
    <xdr:ext cx="531299" cy="259045"/>
    <xdr:sp macro="" textlink="">
      <xdr:nvSpPr>
        <xdr:cNvPr id="108" name="テキスト ボックス 107">
          <a:extLst>
            <a:ext uri="{FF2B5EF4-FFF2-40B4-BE49-F238E27FC236}">
              <a16:creationId xmlns:a16="http://schemas.microsoft.com/office/drawing/2014/main" id="{D7CBE53A-8C2E-407C-B42F-2D2463A46CF6}"/>
            </a:ext>
          </a:extLst>
        </xdr:cNvPr>
        <xdr:cNvSpPr txBox="1"/>
      </xdr:nvSpPr>
      <xdr:spPr>
        <a:xfrm>
          <a:off x="5485961" y="5574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E03F847C-0D49-44CE-BCD6-5B11405A4942}"/>
            </a:ext>
          </a:extLst>
        </xdr:cNvPr>
        <xdr:cNvCxnSpPr/>
      </xdr:nvCxnSpPr>
      <xdr:spPr>
        <a:xfrm>
          <a:off x="5960110" y="533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30</xdr:row>
      <xdr:rowOff>48277</xdr:rowOff>
    </xdr:from>
    <xdr:ext cx="531299" cy="259045"/>
    <xdr:sp macro="" textlink="">
      <xdr:nvSpPr>
        <xdr:cNvPr id="110" name="テキスト ボックス 109">
          <a:extLst>
            <a:ext uri="{FF2B5EF4-FFF2-40B4-BE49-F238E27FC236}">
              <a16:creationId xmlns:a16="http://schemas.microsoft.com/office/drawing/2014/main" id="{3158907E-C712-4FB2-8DAB-2B9DD37AB0B1}"/>
            </a:ext>
          </a:extLst>
        </xdr:cNvPr>
        <xdr:cNvSpPr txBox="1"/>
      </xdr:nvSpPr>
      <xdr:spPr>
        <a:xfrm>
          <a:off x="5485961" y="519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FEDA310C-A8D9-4C39-9D8C-CA8E9558860B}"/>
            </a:ext>
          </a:extLst>
        </xdr:cNvPr>
        <xdr:cNvSpPr/>
      </xdr:nvSpPr>
      <xdr:spPr>
        <a:xfrm>
          <a:off x="596011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65646</xdr:rowOff>
    </xdr:from>
    <xdr:to>
      <xdr:col>54</xdr:col>
      <xdr:colOff>189865</xdr:colOff>
      <xdr:row>41</xdr:row>
      <xdr:rowOff>74943</xdr:rowOff>
    </xdr:to>
    <xdr:cxnSp macro="">
      <xdr:nvCxnSpPr>
        <xdr:cNvPr id="112" name="直線コネクタ 111">
          <a:extLst>
            <a:ext uri="{FF2B5EF4-FFF2-40B4-BE49-F238E27FC236}">
              <a16:creationId xmlns:a16="http://schemas.microsoft.com/office/drawing/2014/main" id="{7EF0948A-C25C-4076-9786-4608890FC222}"/>
            </a:ext>
          </a:extLst>
        </xdr:cNvPr>
        <xdr:cNvCxnSpPr/>
      </xdr:nvCxnSpPr>
      <xdr:spPr>
        <a:xfrm flipV="1">
          <a:off x="9429115" y="5893041"/>
          <a:ext cx="0" cy="12113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78770</xdr:rowOff>
    </xdr:from>
    <xdr:ext cx="469744" cy="259045"/>
    <xdr:sp macro="" textlink="">
      <xdr:nvSpPr>
        <xdr:cNvPr id="113" name="【道路】&#10;一人当たり延長最小値テキスト">
          <a:extLst>
            <a:ext uri="{FF2B5EF4-FFF2-40B4-BE49-F238E27FC236}">
              <a16:creationId xmlns:a16="http://schemas.microsoft.com/office/drawing/2014/main" id="{E28B558E-8E84-4DF6-968F-A15510302890}"/>
            </a:ext>
          </a:extLst>
        </xdr:cNvPr>
        <xdr:cNvSpPr txBox="1"/>
      </xdr:nvSpPr>
      <xdr:spPr>
        <a:xfrm>
          <a:off x="9467850" y="71082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74943</xdr:rowOff>
    </xdr:from>
    <xdr:to>
      <xdr:col>55</xdr:col>
      <xdr:colOff>88900</xdr:colOff>
      <xdr:row>41</xdr:row>
      <xdr:rowOff>74943</xdr:rowOff>
    </xdr:to>
    <xdr:cxnSp macro="">
      <xdr:nvCxnSpPr>
        <xdr:cNvPr id="114" name="直線コネクタ 113">
          <a:extLst>
            <a:ext uri="{FF2B5EF4-FFF2-40B4-BE49-F238E27FC236}">
              <a16:creationId xmlns:a16="http://schemas.microsoft.com/office/drawing/2014/main" id="{D50C76D0-29C5-4CBC-89EF-538CA9BAEA9E}"/>
            </a:ext>
          </a:extLst>
        </xdr:cNvPr>
        <xdr:cNvCxnSpPr/>
      </xdr:nvCxnSpPr>
      <xdr:spPr>
        <a:xfrm>
          <a:off x="9356090" y="7104393"/>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12323</xdr:rowOff>
    </xdr:from>
    <xdr:ext cx="534377" cy="259045"/>
    <xdr:sp macro="" textlink="">
      <xdr:nvSpPr>
        <xdr:cNvPr id="115" name="【道路】&#10;一人当たり延長最大値テキスト">
          <a:extLst>
            <a:ext uri="{FF2B5EF4-FFF2-40B4-BE49-F238E27FC236}">
              <a16:creationId xmlns:a16="http://schemas.microsoft.com/office/drawing/2014/main" id="{4E5A56B4-64C9-4505-B524-CB267EF7B156}"/>
            </a:ext>
          </a:extLst>
        </xdr:cNvPr>
        <xdr:cNvSpPr txBox="1"/>
      </xdr:nvSpPr>
      <xdr:spPr>
        <a:xfrm>
          <a:off x="9467850" y="5673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65646</xdr:rowOff>
    </xdr:from>
    <xdr:to>
      <xdr:col>55</xdr:col>
      <xdr:colOff>88900</xdr:colOff>
      <xdr:row>34</xdr:row>
      <xdr:rowOff>65646</xdr:rowOff>
    </xdr:to>
    <xdr:cxnSp macro="">
      <xdr:nvCxnSpPr>
        <xdr:cNvPr id="116" name="直線コネクタ 115">
          <a:extLst>
            <a:ext uri="{FF2B5EF4-FFF2-40B4-BE49-F238E27FC236}">
              <a16:creationId xmlns:a16="http://schemas.microsoft.com/office/drawing/2014/main" id="{A7730001-6D4C-4535-8FBB-A1DED2CF7B9C}"/>
            </a:ext>
          </a:extLst>
        </xdr:cNvPr>
        <xdr:cNvCxnSpPr/>
      </xdr:nvCxnSpPr>
      <xdr:spPr>
        <a:xfrm>
          <a:off x="9356090" y="589304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38</xdr:row>
      <xdr:rowOff>7662</xdr:rowOff>
    </xdr:from>
    <xdr:ext cx="534377" cy="259045"/>
    <xdr:sp macro="" textlink="">
      <xdr:nvSpPr>
        <xdr:cNvPr id="117" name="【道路】&#10;一人当たり延長平均値テキスト">
          <a:extLst>
            <a:ext uri="{FF2B5EF4-FFF2-40B4-BE49-F238E27FC236}">
              <a16:creationId xmlns:a16="http://schemas.microsoft.com/office/drawing/2014/main" id="{C11DEC38-BB57-4D3B-8BB2-3C655A36B62D}"/>
            </a:ext>
          </a:extLst>
        </xdr:cNvPr>
        <xdr:cNvSpPr txBox="1"/>
      </xdr:nvSpPr>
      <xdr:spPr>
        <a:xfrm>
          <a:off x="9467850" y="6524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156235</xdr:rowOff>
    </xdr:from>
    <xdr:to>
      <xdr:col>55</xdr:col>
      <xdr:colOff>50800</xdr:colOff>
      <xdr:row>39</xdr:row>
      <xdr:rowOff>86385</xdr:rowOff>
    </xdr:to>
    <xdr:sp macro="" textlink="">
      <xdr:nvSpPr>
        <xdr:cNvPr id="118" name="フローチャート: 判断 117">
          <a:extLst>
            <a:ext uri="{FF2B5EF4-FFF2-40B4-BE49-F238E27FC236}">
              <a16:creationId xmlns:a16="http://schemas.microsoft.com/office/drawing/2014/main" id="{A6AFC112-4EB9-4DAE-97D7-416FC9A030E0}"/>
            </a:ext>
          </a:extLst>
        </xdr:cNvPr>
        <xdr:cNvSpPr/>
      </xdr:nvSpPr>
      <xdr:spPr>
        <a:xfrm>
          <a:off x="9394190" y="6673240"/>
          <a:ext cx="9017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160769</xdr:rowOff>
    </xdr:from>
    <xdr:to>
      <xdr:col>50</xdr:col>
      <xdr:colOff>165100</xdr:colOff>
      <xdr:row>39</xdr:row>
      <xdr:rowOff>90919</xdr:rowOff>
    </xdr:to>
    <xdr:sp macro="" textlink="">
      <xdr:nvSpPr>
        <xdr:cNvPr id="119" name="フローチャート: 判断 118">
          <a:extLst>
            <a:ext uri="{FF2B5EF4-FFF2-40B4-BE49-F238E27FC236}">
              <a16:creationId xmlns:a16="http://schemas.microsoft.com/office/drawing/2014/main" id="{843CDE46-225E-4499-BDDB-B2B5FC63AEDB}"/>
            </a:ext>
          </a:extLst>
        </xdr:cNvPr>
        <xdr:cNvSpPr/>
      </xdr:nvSpPr>
      <xdr:spPr>
        <a:xfrm>
          <a:off x="8632190" y="6677774"/>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120764</xdr:rowOff>
    </xdr:from>
    <xdr:to>
      <xdr:col>46</xdr:col>
      <xdr:colOff>38100</xdr:colOff>
      <xdr:row>39</xdr:row>
      <xdr:rowOff>50914</xdr:rowOff>
    </xdr:to>
    <xdr:sp macro="" textlink="">
      <xdr:nvSpPr>
        <xdr:cNvPr id="120" name="フローチャート: 判断 119">
          <a:extLst>
            <a:ext uri="{FF2B5EF4-FFF2-40B4-BE49-F238E27FC236}">
              <a16:creationId xmlns:a16="http://schemas.microsoft.com/office/drawing/2014/main" id="{B54C9617-0865-4B9A-9DDF-BBA24B47451B}"/>
            </a:ext>
          </a:extLst>
        </xdr:cNvPr>
        <xdr:cNvSpPr/>
      </xdr:nvSpPr>
      <xdr:spPr>
        <a:xfrm>
          <a:off x="7846060" y="6637769"/>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117754</xdr:rowOff>
    </xdr:from>
    <xdr:to>
      <xdr:col>41</xdr:col>
      <xdr:colOff>101600</xdr:colOff>
      <xdr:row>39</xdr:row>
      <xdr:rowOff>47904</xdr:rowOff>
    </xdr:to>
    <xdr:sp macro="" textlink="">
      <xdr:nvSpPr>
        <xdr:cNvPr id="121" name="フローチャート: 判断 120">
          <a:extLst>
            <a:ext uri="{FF2B5EF4-FFF2-40B4-BE49-F238E27FC236}">
              <a16:creationId xmlns:a16="http://schemas.microsoft.com/office/drawing/2014/main" id="{652671DC-3058-47A6-AEB5-6456D3B87506}"/>
            </a:ext>
          </a:extLst>
        </xdr:cNvPr>
        <xdr:cNvSpPr/>
      </xdr:nvSpPr>
      <xdr:spPr>
        <a:xfrm>
          <a:off x="7029450" y="663285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169228</xdr:rowOff>
    </xdr:from>
    <xdr:to>
      <xdr:col>36</xdr:col>
      <xdr:colOff>165100</xdr:colOff>
      <xdr:row>39</xdr:row>
      <xdr:rowOff>99378</xdr:rowOff>
    </xdr:to>
    <xdr:sp macro="" textlink="">
      <xdr:nvSpPr>
        <xdr:cNvPr id="122" name="フローチャート: 判断 121">
          <a:extLst>
            <a:ext uri="{FF2B5EF4-FFF2-40B4-BE49-F238E27FC236}">
              <a16:creationId xmlns:a16="http://schemas.microsoft.com/office/drawing/2014/main" id="{92EC284E-D28B-466B-B301-74E995FC94D6}"/>
            </a:ext>
          </a:extLst>
        </xdr:cNvPr>
        <xdr:cNvSpPr/>
      </xdr:nvSpPr>
      <xdr:spPr>
        <a:xfrm>
          <a:off x="6231890" y="6688138"/>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22E344BF-717A-402F-8A23-B524C798AA42}"/>
            </a:ext>
          </a:extLst>
        </xdr:cNvPr>
        <xdr:cNvSpPr txBox="1"/>
      </xdr:nvSpPr>
      <xdr:spPr>
        <a:xfrm>
          <a:off x="92583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4E35A4B7-0E2B-4E3B-9661-B32DF394BA3F}"/>
            </a:ext>
          </a:extLst>
        </xdr:cNvPr>
        <xdr:cNvSpPr txBox="1"/>
      </xdr:nvSpPr>
      <xdr:spPr>
        <a:xfrm>
          <a:off x="8515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06452B4C-4F29-4FC9-AEB5-52D5E5CFC953}"/>
            </a:ext>
          </a:extLst>
        </xdr:cNvPr>
        <xdr:cNvSpPr txBox="1"/>
      </xdr:nvSpPr>
      <xdr:spPr>
        <a:xfrm>
          <a:off x="7717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169694AE-A39C-400F-B351-C838B6AEFB35}"/>
            </a:ext>
          </a:extLst>
        </xdr:cNvPr>
        <xdr:cNvSpPr txBox="1"/>
      </xdr:nvSpPr>
      <xdr:spPr>
        <a:xfrm>
          <a:off x="691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0B827874-6472-4CED-BD1C-02CCF1399C16}"/>
            </a:ext>
          </a:extLst>
        </xdr:cNvPr>
        <xdr:cNvSpPr txBox="1"/>
      </xdr:nvSpPr>
      <xdr:spPr>
        <a:xfrm>
          <a:off x="6115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61061</xdr:rowOff>
    </xdr:from>
    <xdr:to>
      <xdr:col>55</xdr:col>
      <xdr:colOff>50800</xdr:colOff>
      <xdr:row>40</xdr:row>
      <xdr:rowOff>162661</xdr:rowOff>
    </xdr:to>
    <xdr:sp macro="" textlink="">
      <xdr:nvSpPr>
        <xdr:cNvPr id="128" name="楕円 127">
          <a:extLst>
            <a:ext uri="{FF2B5EF4-FFF2-40B4-BE49-F238E27FC236}">
              <a16:creationId xmlns:a16="http://schemas.microsoft.com/office/drawing/2014/main" id="{C991EBF5-6A06-4413-9362-872807A32BC0}"/>
            </a:ext>
          </a:extLst>
        </xdr:cNvPr>
        <xdr:cNvSpPr/>
      </xdr:nvSpPr>
      <xdr:spPr>
        <a:xfrm>
          <a:off x="9394190" y="6915251"/>
          <a:ext cx="9017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39488</xdr:rowOff>
    </xdr:from>
    <xdr:ext cx="469744" cy="259045"/>
    <xdr:sp macro="" textlink="">
      <xdr:nvSpPr>
        <xdr:cNvPr id="129" name="【道路】&#10;一人当たり延長該当値テキスト">
          <a:extLst>
            <a:ext uri="{FF2B5EF4-FFF2-40B4-BE49-F238E27FC236}">
              <a16:creationId xmlns:a16="http://schemas.microsoft.com/office/drawing/2014/main" id="{2FCA9EE8-C486-40AB-B9A8-A373572BD5A6}"/>
            </a:ext>
          </a:extLst>
        </xdr:cNvPr>
        <xdr:cNvSpPr txBox="1"/>
      </xdr:nvSpPr>
      <xdr:spPr>
        <a:xfrm>
          <a:off x="9467850" y="6897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62205</xdr:rowOff>
    </xdr:from>
    <xdr:to>
      <xdr:col>50</xdr:col>
      <xdr:colOff>165100</xdr:colOff>
      <xdr:row>40</xdr:row>
      <xdr:rowOff>163805</xdr:rowOff>
    </xdr:to>
    <xdr:sp macro="" textlink="">
      <xdr:nvSpPr>
        <xdr:cNvPr id="130" name="楕円 129">
          <a:extLst>
            <a:ext uri="{FF2B5EF4-FFF2-40B4-BE49-F238E27FC236}">
              <a16:creationId xmlns:a16="http://schemas.microsoft.com/office/drawing/2014/main" id="{6C3C4467-A316-4065-9E83-6403DEF94898}"/>
            </a:ext>
          </a:extLst>
        </xdr:cNvPr>
        <xdr:cNvSpPr/>
      </xdr:nvSpPr>
      <xdr:spPr>
        <a:xfrm>
          <a:off x="8632190" y="6916395"/>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111861</xdr:rowOff>
    </xdr:from>
    <xdr:to>
      <xdr:col>55</xdr:col>
      <xdr:colOff>0</xdr:colOff>
      <xdr:row>40</xdr:row>
      <xdr:rowOff>113005</xdr:rowOff>
    </xdr:to>
    <xdr:cxnSp macro="">
      <xdr:nvCxnSpPr>
        <xdr:cNvPr id="131" name="直線コネクタ 130">
          <a:extLst>
            <a:ext uri="{FF2B5EF4-FFF2-40B4-BE49-F238E27FC236}">
              <a16:creationId xmlns:a16="http://schemas.microsoft.com/office/drawing/2014/main" id="{945A15AE-3CA3-4DD3-989B-2988D123DE19}"/>
            </a:ext>
          </a:extLst>
        </xdr:cNvPr>
        <xdr:cNvCxnSpPr/>
      </xdr:nvCxnSpPr>
      <xdr:spPr>
        <a:xfrm flipV="1">
          <a:off x="8686800" y="6969861"/>
          <a:ext cx="742950" cy="1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63195</xdr:rowOff>
    </xdr:from>
    <xdr:to>
      <xdr:col>46</xdr:col>
      <xdr:colOff>38100</xdr:colOff>
      <xdr:row>40</xdr:row>
      <xdr:rowOff>164795</xdr:rowOff>
    </xdr:to>
    <xdr:sp macro="" textlink="">
      <xdr:nvSpPr>
        <xdr:cNvPr id="132" name="楕円 131">
          <a:extLst>
            <a:ext uri="{FF2B5EF4-FFF2-40B4-BE49-F238E27FC236}">
              <a16:creationId xmlns:a16="http://schemas.microsoft.com/office/drawing/2014/main" id="{5B750BD3-5F27-48CB-82B7-8F2ECECF5EDA}"/>
            </a:ext>
          </a:extLst>
        </xdr:cNvPr>
        <xdr:cNvSpPr/>
      </xdr:nvSpPr>
      <xdr:spPr>
        <a:xfrm>
          <a:off x="7846060" y="6917385"/>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113005</xdr:rowOff>
    </xdr:from>
    <xdr:to>
      <xdr:col>50</xdr:col>
      <xdr:colOff>114300</xdr:colOff>
      <xdr:row>40</xdr:row>
      <xdr:rowOff>113995</xdr:rowOff>
    </xdr:to>
    <xdr:cxnSp macro="">
      <xdr:nvCxnSpPr>
        <xdr:cNvPr id="133" name="直線コネクタ 132">
          <a:extLst>
            <a:ext uri="{FF2B5EF4-FFF2-40B4-BE49-F238E27FC236}">
              <a16:creationId xmlns:a16="http://schemas.microsoft.com/office/drawing/2014/main" id="{49412F59-891C-436C-AC03-E3AF7B5DC1B7}"/>
            </a:ext>
          </a:extLst>
        </xdr:cNvPr>
        <xdr:cNvCxnSpPr/>
      </xdr:nvCxnSpPr>
      <xdr:spPr>
        <a:xfrm flipV="1">
          <a:off x="7889240" y="6971005"/>
          <a:ext cx="797560" cy="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63919</xdr:rowOff>
    </xdr:from>
    <xdr:to>
      <xdr:col>41</xdr:col>
      <xdr:colOff>101600</xdr:colOff>
      <xdr:row>40</xdr:row>
      <xdr:rowOff>165519</xdr:rowOff>
    </xdr:to>
    <xdr:sp macro="" textlink="">
      <xdr:nvSpPr>
        <xdr:cNvPr id="134" name="楕円 133">
          <a:extLst>
            <a:ext uri="{FF2B5EF4-FFF2-40B4-BE49-F238E27FC236}">
              <a16:creationId xmlns:a16="http://schemas.microsoft.com/office/drawing/2014/main" id="{69A0AAFE-F1C6-49D8-BD90-D3584F5C42BA}"/>
            </a:ext>
          </a:extLst>
        </xdr:cNvPr>
        <xdr:cNvSpPr/>
      </xdr:nvSpPr>
      <xdr:spPr>
        <a:xfrm>
          <a:off x="7029450" y="6918109"/>
          <a:ext cx="9779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113995</xdr:rowOff>
    </xdr:from>
    <xdr:to>
      <xdr:col>45</xdr:col>
      <xdr:colOff>177800</xdr:colOff>
      <xdr:row>40</xdr:row>
      <xdr:rowOff>114719</xdr:rowOff>
    </xdr:to>
    <xdr:cxnSp macro="">
      <xdr:nvCxnSpPr>
        <xdr:cNvPr id="135" name="直線コネクタ 134">
          <a:extLst>
            <a:ext uri="{FF2B5EF4-FFF2-40B4-BE49-F238E27FC236}">
              <a16:creationId xmlns:a16="http://schemas.microsoft.com/office/drawing/2014/main" id="{5F3E26D9-38C9-4B0A-8A1F-C46FBB0845C7}"/>
            </a:ext>
          </a:extLst>
        </xdr:cNvPr>
        <xdr:cNvCxnSpPr/>
      </xdr:nvCxnSpPr>
      <xdr:spPr>
        <a:xfrm flipV="1">
          <a:off x="7084060" y="6971995"/>
          <a:ext cx="805180" cy="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66319</xdr:rowOff>
    </xdr:from>
    <xdr:to>
      <xdr:col>36</xdr:col>
      <xdr:colOff>165100</xdr:colOff>
      <xdr:row>40</xdr:row>
      <xdr:rowOff>167919</xdr:rowOff>
    </xdr:to>
    <xdr:sp macro="" textlink="">
      <xdr:nvSpPr>
        <xdr:cNvPr id="136" name="楕円 135">
          <a:extLst>
            <a:ext uri="{FF2B5EF4-FFF2-40B4-BE49-F238E27FC236}">
              <a16:creationId xmlns:a16="http://schemas.microsoft.com/office/drawing/2014/main" id="{418FC083-FE67-4173-8D1B-A706716579D4}"/>
            </a:ext>
          </a:extLst>
        </xdr:cNvPr>
        <xdr:cNvSpPr/>
      </xdr:nvSpPr>
      <xdr:spPr>
        <a:xfrm>
          <a:off x="6231890" y="6922414"/>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114719</xdr:rowOff>
    </xdr:from>
    <xdr:to>
      <xdr:col>41</xdr:col>
      <xdr:colOff>50800</xdr:colOff>
      <xdr:row>40</xdr:row>
      <xdr:rowOff>117119</xdr:rowOff>
    </xdr:to>
    <xdr:cxnSp macro="">
      <xdr:nvCxnSpPr>
        <xdr:cNvPr id="137" name="直線コネクタ 136">
          <a:extLst>
            <a:ext uri="{FF2B5EF4-FFF2-40B4-BE49-F238E27FC236}">
              <a16:creationId xmlns:a16="http://schemas.microsoft.com/office/drawing/2014/main" id="{2E08FA4C-DF47-4B28-B72E-F713135AE846}"/>
            </a:ext>
          </a:extLst>
        </xdr:cNvPr>
        <xdr:cNvCxnSpPr/>
      </xdr:nvCxnSpPr>
      <xdr:spPr>
        <a:xfrm flipV="1">
          <a:off x="6286500" y="6972719"/>
          <a:ext cx="797560" cy="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37</xdr:row>
      <xdr:rowOff>107446</xdr:rowOff>
    </xdr:from>
    <xdr:ext cx="534377" cy="259045"/>
    <xdr:sp macro="" textlink="">
      <xdr:nvSpPr>
        <xdr:cNvPr id="138" name="n_1aveValue【道路】&#10;一人当たり延長">
          <a:extLst>
            <a:ext uri="{FF2B5EF4-FFF2-40B4-BE49-F238E27FC236}">
              <a16:creationId xmlns:a16="http://schemas.microsoft.com/office/drawing/2014/main" id="{7C706E3C-5D99-4690-900A-6DAEB6040E91}"/>
            </a:ext>
          </a:extLst>
        </xdr:cNvPr>
        <xdr:cNvSpPr txBox="1"/>
      </xdr:nvSpPr>
      <xdr:spPr>
        <a:xfrm>
          <a:off x="8422151" y="64491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37</xdr:row>
      <xdr:rowOff>67441</xdr:rowOff>
    </xdr:from>
    <xdr:ext cx="534377" cy="259045"/>
    <xdr:sp macro="" textlink="">
      <xdr:nvSpPr>
        <xdr:cNvPr id="139" name="n_2aveValue【道路】&#10;一人当たり延長">
          <a:extLst>
            <a:ext uri="{FF2B5EF4-FFF2-40B4-BE49-F238E27FC236}">
              <a16:creationId xmlns:a16="http://schemas.microsoft.com/office/drawing/2014/main" id="{475195B6-1093-4E5E-9830-5BD4641F747E}"/>
            </a:ext>
          </a:extLst>
        </xdr:cNvPr>
        <xdr:cNvSpPr txBox="1"/>
      </xdr:nvSpPr>
      <xdr:spPr>
        <a:xfrm>
          <a:off x="7641101" y="6409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37</xdr:row>
      <xdr:rowOff>64431</xdr:rowOff>
    </xdr:from>
    <xdr:ext cx="534377" cy="259045"/>
    <xdr:sp macro="" textlink="">
      <xdr:nvSpPr>
        <xdr:cNvPr id="140" name="n_3aveValue【道路】&#10;一人当たり延長">
          <a:extLst>
            <a:ext uri="{FF2B5EF4-FFF2-40B4-BE49-F238E27FC236}">
              <a16:creationId xmlns:a16="http://schemas.microsoft.com/office/drawing/2014/main" id="{5EB32FCB-10DA-45E8-8E14-CA3E5D03FD1A}"/>
            </a:ext>
          </a:extLst>
        </xdr:cNvPr>
        <xdr:cNvSpPr txBox="1"/>
      </xdr:nvSpPr>
      <xdr:spPr>
        <a:xfrm>
          <a:off x="6854971" y="6404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37</xdr:row>
      <xdr:rowOff>115905</xdr:rowOff>
    </xdr:from>
    <xdr:ext cx="534377" cy="259045"/>
    <xdr:sp macro="" textlink="">
      <xdr:nvSpPr>
        <xdr:cNvPr id="141" name="n_4aveValue【道路】&#10;一人当たり延長">
          <a:extLst>
            <a:ext uri="{FF2B5EF4-FFF2-40B4-BE49-F238E27FC236}">
              <a16:creationId xmlns:a16="http://schemas.microsoft.com/office/drawing/2014/main" id="{92C13E14-B528-44C4-A9EB-15886E96FB3C}"/>
            </a:ext>
          </a:extLst>
        </xdr:cNvPr>
        <xdr:cNvSpPr txBox="1"/>
      </xdr:nvSpPr>
      <xdr:spPr>
        <a:xfrm>
          <a:off x="6038361" y="64595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154932</xdr:rowOff>
    </xdr:from>
    <xdr:ext cx="469744" cy="259045"/>
    <xdr:sp macro="" textlink="">
      <xdr:nvSpPr>
        <xdr:cNvPr id="142" name="n_1mainValue【道路】&#10;一人当たり延長">
          <a:extLst>
            <a:ext uri="{FF2B5EF4-FFF2-40B4-BE49-F238E27FC236}">
              <a16:creationId xmlns:a16="http://schemas.microsoft.com/office/drawing/2014/main" id="{9D08B6A4-3C69-4525-A5A7-CD50F5D80189}"/>
            </a:ext>
          </a:extLst>
        </xdr:cNvPr>
        <xdr:cNvSpPr txBox="1"/>
      </xdr:nvSpPr>
      <xdr:spPr>
        <a:xfrm>
          <a:off x="8454467" y="7012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155922</xdr:rowOff>
    </xdr:from>
    <xdr:ext cx="469744" cy="259045"/>
    <xdr:sp macro="" textlink="">
      <xdr:nvSpPr>
        <xdr:cNvPr id="143" name="n_2mainValue【道路】&#10;一人当たり延長">
          <a:extLst>
            <a:ext uri="{FF2B5EF4-FFF2-40B4-BE49-F238E27FC236}">
              <a16:creationId xmlns:a16="http://schemas.microsoft.com/office/drawing/2014/main" id="{1EBFFA07-6AE0-4FCE-A636-BF713BE6E05C}"/>
            </a:ext>
          </a:extLst>
        </xdr:cNvPr>
        <xdr:cNvSpPr txBox="1"/>
      </xdr:nvSpPr>
      <xdr:spPr>
        <a:xfrm>
          <a:off x="7673417" y="7013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156646</xdr:rowOff>
    </xdr:from>
    <xdr:ext cx="469744" cy="259045"/>
    <xdr:sp macro="" textlink="">
      <xdr:nvSpPr>
        <xdr:cNvPr id="144" name="n_3mainValue【道路】&#10;一人当たり延長">
          <a:extLst>
            <a:ext uri="{FF2B5EF4-FFF2-40B4-BE49-F238E27FC236}">
              <a16:creationId xmlns:a16="http://schemas.microsoft.com/office/drawing/2014/main" id="{927E174A-9666-47C4-AFC3-4EEBD365D7B7}"/>
            </a:ext>
          </a:extLst>
        </xdr:cNvPr>
        <xdr:cNvSpPr txBox="1"/>
      </xdr:nvSpPr>
      <xdr:spPr>
        <a:xfrm>
          <a:off x="6866332" y="7016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159046</xdr:rowOff>
    </xdr:from>
    <xdr:ext cx="469744" cy="259045"/>
    <xdr:sp macro="" textlink="">
      <xdr:nvSpPr>
        <xdr:cNvPr id="145" name="n_4mainValue【道路】&#10;一人当たり延長">
          <a:extLst>
            <a:ext uri="{FF2B5EF4-FFF2-40B4-BE49-F238E27FC236}">
              <a16:creationId xmlns:a16="http://schemas.microsoft.com/office/drawing/2014/main" id="{B73C0306-82AD-4B21-8609-B9A6F194A97E}"/>
            </a:ext>
          </a:extLst>
        </xdr:cNvPr>
        <xdr:cNvSpPr txBox="1"/>
      </xdr:nvSpPr>
      <xdr:spPr>
        <a:xfrm>
          <a:off x="6068772" y="7018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62FA480D-EFBD-428E-99B5-ECB879BAE527}"/>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FE45F22D-4C60-495B-8CDA-3D3D29A7D9F0}"/>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A1D72C37-FA92-441C-BC0F-8EC742FF5E71}"/>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31C8A1D9-3685-4E04-8D56-3B666882C451}"/>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144F23CD-B372-4A83-B65E-459D08E61DA4}"/>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7D023760-79A1-48E6-BE3F-9DBF33C1DC5D}"/>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9EE34E2A-D0BD-4EBF-925A-76334696523E}"/>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1F3106CC-CCA5-4CCD-BC55-58E859240497}"/>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16BD109B-7EF2-42CE-A6F2-6E7A8C5A9AFB}"/>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33B09241-8D1F-487D-B4DE-67095F47FC77}"/>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0B1F907A-3A59-4364-A8B0-E164330878CF}"/>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57" name="直線コネクタ 156">
          <a:extLst>
            <a:ext uri="{FF2B5EF4-FFF2-40B4-BE49-F238E27FC236}">
              <a16:creationId xmlns:a16="http://schemas.microsoft.com/office/drawing/2014/main" id="{6522EE33-B0F4-4F22-87F4-70591271CF74}"/>
            </a:ext>
          </a:extLst>
        </xdr:cNvPr>
        <xdr:cNvCxnSpPr/>
      </xdr:nvCxnSpPr>
      <xdr:spPr>
        <a:xfrm>
          <a:off x="685800" y="1110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58" name="テキスト ボックス 157">
          <a:extLst>
            <a:ext uri="{FF2B5EF4-FFF2-40B4-BE49-F238E27FC236}">
              <a16:creationId xmlns:a16="http://schemas.microsoft.com/office/drawing/2014/main" id="{9662A02E-5D17-4EB6-BFBD-DF5EC739C76E}"/>
            </a:ext>
          </a:extLst>
        </xdr:cNvPr>
        <xdr:cNvSpPr txBox="1"/>
      </xdr:nvSpPr>
      <xdr:spPr>
        <a:xfrm>
          <a:off x="273866" y="1096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9" name="直線コネクタ 158">
          <a:extLst>
            <a:ext uri="{FF2B5EF4-FFF2-40B4-BE49-F238E27FC236}">
              <a16:creationId xmlns:a16="http://schemas.microsoft.com/office/drawing/2014/main" id="{763C0C28-322E-4634-83E7-C9D93E1D8B57}"/>
            </a:ext>
          </a:extLst>
        </xdr:cNvPr>
        <xdr:cNvCxnSpPr/>
      </xdr:nvCxnSpPr>
      <xdr:spPr>
        <a:xfrm>
          <a:off x="685800" y="1077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0" name="テキスト ボックス 159">
          <a:extLst>
            <a:ext uri="{FF2B5EF4-FFF2-40B4-BE49-F238E27FC236}">
              <a16:creationId xmlns:a16="http://schemas.microsoft.com/office/drawing/2014/main" id="{EC7C3077-6040-434D-920C-BA0A79190744}"/>
            </a:ext>
          </a:extLst>
        </xdr:cNvPr>
        <xdr:cNvSpPr txBox="1"/>
      </xdr:nvSpPr>
      <xdr:spPr>
        <a:xfrm>
          <a:off x="343701" y="1063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1" name="直線コネクタ 160">
          <a:extLst>
            <a:ext uri="{FF2B5EF4-FFF2-40B4-BE49-F238E27FC236}">
              <a16:creationId xmlns:a16="http://schemas.microsoft.com/office/drawing/2014/main" id="{78F157F6-8CC0-4BCE-8FC6-2F421E8AA32D}"/>
            </a:ext>
          </a:extLst>
        </xdr:cNvPr>
        <xdr:cNvCxnSpPr/>
      </xdr:nvCxnSpPr>
      <xdr:spPr>
        <a:xfrm>
          <a:off x="685800" y="1045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2" name="テキスト ボックス 161">
          <a:extLst>
            <a:ext uri="{FF2B5EF4-FFF2-40B4-BE49-F238E27FC236}">
              <a16:creationId xmlns:a16="http://schemas.microsoft.com/office/drawing/2014/main" id="{5FA132C5-99E5-4B63-B99A-1F79FE6F7B11}"/>
            </a:ext>
          </a:extLst>
        </xdr:cNvPr>
        <xdr:cNvSpPr txBox="1"/>
      </xdr:nvSpPr>
      <xdr:spPr>
        <a:xfrm>
          <a:off x="343701" y="1030425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3" name="直線コネクタ 162">
          <a:extLst>
            <a:ext uri="{FF2B5EF4-FFF2-40B4-BE49-F238E27FC236}">
              <a16:creationId xmlns:a16="http://schemas.microsoft.com/office/drawing/2014/main" id="{41355837-0AFE-4B25-BD39-DA5ECABFB87B}"/>
            </a:ext>
          </a:extLst>
        </xdr:cNvPr>
        <xdr:cNvCxnSpPr/>
      </xdr:nvCxnSpPr>
      <xdr:spPr>
        <a:xfrm>
          <a:off x="685800" y="1012562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4" name="テキスト ボックス 163">
          <a:extLst>
            <a:ext uri="{FF2B5EF4-FFF2-40B4-BE49-F238E27FC236}">
              <a16:creationId xmlns:a16="http://schemas.microsoft.com/office/drawing/2014/main" id="{B9B8BFB7-A65E-42AF-8E9E-859DCFAB3AF2}"/>
            </a:ext>
          </a:extLst>
        </xdr:cNvPr>
        <xdr:cNvSpPr txBox="1"/>
      </xdr:nvSpPr>
      <xdr:spPr>
        <a:xfrm>
          <a:off x="34370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5" name="直線コネクタ 164">
          <a:extLst>
            <a:ext uri="{FF2B5EF4-FFF2-40B4-BE49-F238E27FC236}">
              <a16:creationId xmlns:a16="http://schemas.microsoft.com/office/drawing/2014/main" id="{E3D4D219-95A9-41D9-9728-830824C7E210}"/>
            </a:ext>
          </a:extLst>
        </xdr:cNvPr>
        <xdr:cNvCxnSpPr/>
      </xdr:nvCxnSpPr>
      <xdr:spPr>
        <a:xfrm>
          <a:off x="685800" y="979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6" name="テキスト ボックス 165">
          <a:extLst>
            <a:ext uri="{FF2B5EF4-FFF2-40B4-BE49-F238E27FC236}">
              <a16:creationId xmlns:a16="http://schemas.microsoft.com/office/drawing/2014/main" id="{031C1877-DEC0-4B92-825C-D8D6AD4F50ED}"/>
            </a:ext>
          </a:extLst>
        </xdr:cNvPr>
        <xdr:cNvSpPr txBox="1"/>
      </xdr:nvSpPr>
      <xdr:spPr>
        <a:xfrm>
          <a:off x="343701" y="965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67" name="直線コネクタ 166">
          <a:extLst>
            <a:ext uri="{FF2B5EF4-FFF2-40B4-BE49-F238E27FC236}">
              <a16:creationId xmlns:a16="http://schemas.microsoft.com/office/drawing/2014/main" id="{714EB149-2B21-477A-93C8-1DE00B81CEC6}"/>
            </a:ext>
          </a:extLst>
        </xdr:cNvPr>
        <xdr:cNvCxnSpPr/>
      </xdr:nvCxnSpPr>
      <xdr:spPr>
        <a:xfrm>
          <a:off x="685800" y="947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68" name="テキスト ボックス 167">
          <a:extLst>
            <a:ext uri="{FF2B5EF4-FFF2-40B4-BE49-F238E27FC236}">
              <a16:creationId xmlns:a16="http://schemas.microsoft.com/office/drawing/2014/main" id="{E60A8756-15EE-47DB-8B35-88E822D61923}"/>
            </a:ext>
          </a:extLst>
        </xdr:cNvPr>
        <xdr:cNvSpPr txBox="1"/>
      </xdr:nvSpPr>
      <xdr:spPr>
        <a:xfrm>
          <a:off x="386866" y="932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a:extLst>
            <a:ext uri="{FF2B5EF4-FFF2-40B4-BE49-F238E27FC236}">
              <a16:creationId xmlns:a16="http://schemas.microsoft.com/office/drawing/2014/main" id="{25C0446A-C5E4-4B2B-B7AA-E5F4F1843FB0}"/>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0" name="【橋りょう・トンネル】&#10;有形固定資産減価償却率グラフ枠">
          <a:extLst>
            <a:ext uri="{FF2B5EF4-FFF2-40B4-BE49-F238E27FC236}">
              <a16:creationId xmlns:a16="http://schemas.microsoft.com/office/drawing/2014/main" id="{4E9D5B92-FF2B-4B93-91AB-BDBA0967533D}"/>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119199</xdr:rowOff>
    </xdr:from>
    <xdr:to>
      <xdr:col>24</xdr:col>
      <xdr:colOff>62865</xdr:colOff>
      <xdr:row>63</xdr:row>
      <xdr:rowOff>142059</xdr:rowOff>
    </xdr:to>
    <xdr:cxnSp macro="">
      <xdr:nvCxnSpPr>
        <xdr:cNvPr id="171" name="直線コネクタ 170">
          <a:extLst>
            <a:ext uri="{FF2B5EF4-FFF2-40B4-BE49-F238E27FC236}">
              <a16:creationId xmlns:a16="http://schemas.microsoft.com/office/drawing/2014/main" id="{F8E31818-DF90-4BF6-8D92-5E53845B257D}"/>
            </a:ext>
          </a:extLst>
        </xdr:cNvPr>
        <xdr:cNvCxnSpPr/>
      </xdr:nvCxnSpPr>
      <xdr:spPr>
        <a:xfrm flipV="1">
          <a:off x="4173855" y="9550854"/>
          <a:ext cx="0" cy="13906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145886</xdr:rowOff>
    </xdr:from>
    <xdr:ext cx="405111" cy="259045"/>
    <xdr:sp macro="" textlink="">
      <xdr:nvSpPr>
        <xdr:cNvPr id="172" name="【橋りょう・トンネル】&#10;有形固定資産減価償却率最小値テキスト">
          <a:extLst>
            <a:ext uri="{FF2B5EF4-FFF2-40B4-BE49-F238E27FC236}">
              <a16:creationId xmlns:a16="http://schemas.microsoft.com/office/drawing/2014/main" id="{4004CEC7-41B8-4AC6-8A31-45707BEDC40B}"/>
            </a:ext>
          </a:extLst>
        </xdr:cNvPr>
        <xdr:cNvSpPr txBox="1"/>
      </xdr:nvSpPr>
      <xdr:spPr>
        <a:xfrm>
          <a:off x="4212590" y="109453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142059</xdr:rowOff>
    </xdr:from>
    <xdr:to>
      <xdr:col>24</xdr:col>
      <xdr:colOff>152400</xdr:colOff>
      <xdr:row>63</xdr:row>
      <xdr:rowOff>142059</xdr:rowOff>
    </xdr:to>
    <xdr:cxnSp macro="">
      <xdr:nvCxnSpPr>
        <xdr:cNvPr id="173" name="直線コネクタ 172">
          <a:extLst>
            <a:ext uri="{FF2B5EF4-FFF2-40B4-BE49-F238E27FC236}">
              <a16:creationId xmlns:a16="http://schemas.microsoft.com/office/drawing/2014/main" id="{26E9B9E5-25E8-4B74-B50C-6F32BAF9F804}"/>
            </a:ext>
          </a:extLst>
        </xdr:cNvPr>
        <xdr:cNvCxnSpPr/>
      </xdr:nvCxnSpPr>
      <xdr:spPr>
        <a:xfrm>
          <a:off x="4112260" y="1094150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65876</xdr:rowOff>
    </xdr:from>
    <xdr:ext cx="340478" cy="259045"/>
    <xdr:sp macro="" textlink="">
      <xdr:nvSpPr>
        <xdr:cNvPr id="174" name="【橋りょう・トンネル】&#10;有形固定資産減価償却率最大値テキスト">
          <a:extLst>
            <a:ext uri="{FF2B5EF4-FFF2-40B4-BE49-F238E27FC236}">
              <a16:creationId xmlns:a16="http://schemas.microsoft.com/office/drawing/2014/main" id="{F18F476A-FB44-4B08-9FEA-52A6BB1F5BEE}"/>
            </a:ext>
          </a:extLst>
        </xdr:cNvPr>
        <xdr:cNvSpPr txBox="1"/>
      </xdr:nvSpPr>
      <xdr:spPr>
        <a:xfrm>
          <a:off x="4212590" y="932227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119199</xdr:rowOff>
    </xdr:from>
    <xdr:to>
      <xdr:col>24</xdr:col>
      <xdr:colOff>152400</xdr:colOff>
      <xdr:row>55</xdr:row>
      <xdr:rowOff>119199</xdr:rowOff>
    </xdr:to>
    <xdr:cxnSp macro="">
      <xdr:nvCxnSpPr>
        <xdr:cNvPr id="175" name="直線コネクタ 174">
          <a:extLst>
            <a:ext uri="{FF2B5EF4-FFF2-40B4-BE49-F238E27FC236}">
              <a16:creationId xmlns:a16="http://schemas.microsoft.com/office/drawing/2014/main" id="{80A95A07-C088-44E6-928D-5309618B6E25}"/>
            </a:ext>
          </a:extLst>
        </xdr:cNvPr>
        <xdr:cNvCxnSpPr/>
      </xdr:nvCxnSpPr>
      <xdr:spPr>
        <a:xfrm>
          <a:off x="4112260" y="955085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156227</xdr:rowOff>
    </xdr:from>
    <xdr:ext cx="405111" cy="259045"/>
    <xdr:sp macro="" textlink="">
      <xdr:nvSpPr>
        <xdr:cNvPr id="176" name="【橋りょう・トンネル】&#10;有形固定資産減価償却率平均値テキスト">
          <a:extLst>
            <a:ext uri="{FF2B5EF4-FFF2-40B4-BE49-F238E27FC236}">
              <a16:creationId xmlns:a16="http://schemas.microsoft.com/office/drawing/2014/main" id="{A28920E4-D1A4-48BD-809A-D71F02560966}"/>
            </a:ext>
          </a:extLst>
        </xdr:cNvPr>
        <xdr:cNvSpPr txBox="1"/>
      </xdr:nvSpPr>
      <xdr:spPr>
        <a:xfrm>
          <a:off x="4212590" y="104451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6350</xdr:rowOff>
    </xdr:from>
    <xdr:to>
      <xdr:col>24</xdr:col>
      <xdr:colOff>114300</xdr:colOff>
      <xdr:row>61</xdr:row>
      <xdr:rowOff>107950</xdr:rowOff>
    </xdr:to>
    <xdr:sp macro="" textlink="">
      <xdr:nvSpPr>
        <xdr:cNvPr id="177" name="フローチャート: 判断 176">
          <a:extLst>
            <a:ext uri="{FF2B5EF4-FFF2-40B4-BE49-F238E27FC236}">
              <a16:creationId xmlns:a16="http://schemas.microsoft.com/office/drawing/2014/main" id="{E053D0E3-72BB-4E77-A9C9-586B2972044E}"/>
            </a:ext>
          </a:extLst>
        </xdr:cNvPr>
        <xdr:cNvSpPr/>
      </xdr:nvSpPr>
      <xdr:spPr>
        <a:xfrm>
          <a:off x="4131310" y="10466705"/>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158206</xdr:rowOff>
    </xdr:from>
    <xdr:to>
      <xdr:col>20</xdr:col>
      <xdr:colOff>38100</xdr:colOff>
      <xdr:row>61</xdr:row>
      <xdr:rowOff>88356</xdr:rowOff>
    </xdr:to>
    <xdr:sp macro="" textlink="">
      <xdr:nvSpPr>
        <xdr:cNvPr id="178" name="フローチャート: 判断 177">
          <a:extLst>
            <a:ext uri="{FF2B5EF4-FFF2-40B4-BE49-F238E27FC236}">
              <a16:creationId xmlns:a16="http://schemas.microsoft.com/office/drawing/2014/main" id="{4E10662D-B922-49F2-B59B-4087A72F8F5E}"/>
            </a:ext>
          </a:extLst>
        </xdr:cNvPr>
        <xdr:cNvSpPr/>
      </xdr:nvSpPr>
      <xdr:spPr>
        <a:xfrm>
          <a:off x="3388360" y="10447111"/>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130447</xdr:rowOff>
    </xdr:from>
    <xdr:to>
      <xdr:col>15</xdr:col>
      <xdr:colOff>101600</xdr:colOff>
      <xdr:row>61</xdr:row>
      <xdr:rowOff>60597</xdr:rowOff>
    </xdr:to>
    <xdr:sp macro="" textlink="">
      <xdr:nvSpPr>
        <xdr:cNvPr id="179" name="フローチャート: 判断 178">
          <a:extLst>
            <a:ext uri="{FF2B5EF4-FFF2-40B4-BE49-F238E27FC236}">
              <a16:creationId xmlns:a16="http://schemas.microsoft.com/office/drawing/2014/main" id="{C6E39CE9-56A2-4DD2-AB31-751F6361F024}"/>
            </a:ext>
          </a:extLst>
        </xdr:cNvPr>
        <xdr:cNvSpPr/>
      </xdr:nvSpPr>
      <xdr:spPr>
        <a:xfrm>
          <a:off x="2571750" y="10421257"/>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109220</xdr:rowOff>
    </xdr:from>
    <xdr:to>
      <xdr:col>10</xdr:col>
      <xdr:colOff>165100</xdr:colOff>
      <xdr:row>61</xdr:row>
      <xdr:rowOff>39370</xdr:rowOff>
    </xdr:to>
    <xdr:sp macro="" textlink="">
      <xdr:nvSpPr>
        <xdr:cNvPr id="180" name="フローチャート: 判断 179">
          <a:extLst>
            <a:ext uri="{FF2B5EF4-FFF2-40B4-BE49-F238E27FC236}">
              <a16:creationId xmlns:a16="http://schemas.microsoft.com/office/drawing/2014/main" id="{A699A8C0-24DA-4721-8246-F0EDFB9400C5}"/>
            </a:ext>
          </a:extLst>
        </xdr:cNvPr>
        <xdr:cNvSpPr/>
      </xdr:nvSpPr>
      <xdr:spPr>
        <a:xfrm>
          <a:off x="1774190" y="10394315"/>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109220</xdr:rowOff>
    </xdr:from>
    <xdr:to>
      <xdr:col>6</xdr:col>
      <xdr:colOff>38100</xdr:colOff>
      <xdr:row>61</xdr:row>
      <xdr:rowOff>39370</xdr:rowOff>
    </xdr:to>
    <xdr:sp macro="" textlink="">
      <xdr:nvSpPr>
        <xdr:cNvPr id="181" name="フローチャート: 判断 180">
          <a:extLst>
            <a:ext uri="{FF2B5EF4-FFF2-40B4-BE49-F238E27FC236}">
              <a16:creationId xmlns:a16="http://schemas.microsoft.com/office/drawing/2014/main" id="{78FB4B11-7ECB-4E2F-A670-13D55508A425}"/>
            </a:ext>
          </a:extLst>
        </xdr:cNvPr>
        <xdr:cNvSpPr/>
      </xdr:nvSpPr>
      <xdr:spPr>
        <a:xfrm>
          <a:off x="988060" y="1039431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E1AC5962-70EF-4849-849C-6EABC410E4C6}"/>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12267C2F-7B0E-4AB7-9A7C-5B54E5B471FF}"/>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69ED6067-315D-45EB-8413-6D64A0B36B7E}"/>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8FF8B92D-C179-44EF-AE5F-A3656D6873A6}"/>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B231B756-2BD2-40DC-995F-18C29BA8AB08}"/>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102688</xdr:rowOff>
    </xdr:from>
    <xdr:to>
      <xdr:col>24</xdr:col>
      <xdr:colOff>114300</xdr:colOff>
      <xdr:row>61</xdr:row>
      <xdr:rowOff>32838</xdr:rowOff>
    </xdr:to>
    <xdr:sp macro="" textlink="">
      <xdr:nvSpPr>
        <xdr:cNvPr id="187" name="楕円 186">
          <a:extLst>
            <a:ext uri="{FF2B5EF4-FFF2-40B4-BE49-F238E27FC236}">
              <a16:creationId xmlns:a16="http://schemas.microsoft.com/office/drawing/2014/main" id="{62985E74-0AB1-4A06-AD7F-922C1C533D27}"/>
            </a:ext>
          </a:extLst>
        </xdr:cNvPr>
        <xdr:cNvSpPr/>
      </xdr:nvSpPr>
      <xdr:spPr>
        <a:xfrm>
          <a:off x="4131310" y="1038587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59</xdr:row>
      <xdr:rowOff>125565</xdr:rowOff>
    </xdr:from>
    <xdr:ext cx="405111" cy="259045"/>
    <xdr:sp macro="" textlink="">
      <xdr:nvSpPr>
        <xdr:cNvPr id="188" name="【橋りょう・トンネル】&#10;有形固定資産減価償却率該当値テキスト">
          <a:extLst>
            <a:ext uri="{FF2B5EF4-FFF2-40B4-BE49-F238E27FC236}">
              <a16:creationId xmlns:a16="http://schemas.microsoft.com/office/drawing/2014/main" id="{6FA601EB-6DF9-4201-B658-904A70BAA49F}"/>
            </a:ext>
          </a:extLst>
        </xdr:cNvPr>
        <xdr:cNvSpPr txBox="1"/>
      </xdr:nvSpPr>
      <xdr:spPr>
        <a:xfrm>
          <a:off x="4212590" y="102430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105954</xdr:rowOff>
    </xdr:from>
    <xdr:to>
      <xdr:col>20</xdr:col>
      <xdr:colOff>38100</xdr:colOff>
      <xdr:row>61</xdr:row>
      <xdr:rowOff>36104</xdr:rowOff>
    </xdr:to>
    <xdr:sp macro="" textlink="">
      <xdr:nvSpPr>
        <xdr:cNvPr id="189" name="楕円 188">
          <a:extLst>
            <a:ext uri="{FF2B5EF4-FFF2-40B4-BE49-F238E27FC236}">
              <a16:creationId xmlns:a16="http://schemas.microsoft.com/office/drawing/2014/main" id="{551F865D-B47F-454C-8A18-DAE74A01925C}"/>
            </a:ext>
          </a:extLst>
        </xdr:cNvPr>
        <xdr:cNvSpPr/>
      </xdr:nvSpPr>
      <xdr:spPr>
        <a:xfrm>
          <a:off x="3388360" y="1039104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60</xdr:row>
      <xdr:rowOff>153488</xdr:rowOff>
    </xdr:from>
    <xdr:to>
      <xdr:col>24</xdr:col>
      <xdr:colOff>63500</xdr:colOff>
      <xdr:row>60</xdr:row>
      <xdr:rowOff>156754</xdr:rowOff>
    </xdr:to>
    <xdr:cxnSp macro="">
      <xdr:nvCxnSpPr>
        <xdr:cNvPr id="190" name="直線コネクタ 189">
          <a:extLst>
            <a:ext uri="{FF2B5EF4-FFF2-40B4-BE49-F238E27FC236}">
              <a16:creationId xmlns:a16="http://schemas.microsoft.com/office/drawing/2014/main" id="{58E8BAE1-0D52-4E33-B374-AE0F51106530}"/>
            </a:ext>
          </a:extLst>
        </xdr:cNvPr>
        <xdr:cNvCxnSpPr/>
      </xdr:nvCxnSpPr>
      <xdr:spPr>
        <a:xfrm flipV="1">
          <a:off x="3431540" y="10440488"/>
          <a:ext cx="74295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78196</xdr:rowOff>
    </xdr:from>
    <xdr:to>
      <xdr:col>15</xdr:col>
      <xdr:colOff>101600</xdr:colOff>
      <xdr:row>61</xdr:row>
      <xdr:rowOff>8346</xdr:rowOff>
    </xdr:to>
    <xdr:sp macro="" textlink="">
      <xdr:nvSpPr>
        <xdr:cNvPr id="191" name="楕円 190">
          <a:extLst>
            <a:ext uri="{FF2B5EF4-FFF2-40B4-BE49-F238E27FC236}">
              <a16:creationId xmlns:a16="http://schemas.microsoft.com/office/drawing/2014/main" id="{2C19BB0E-8363-4912-834C-6ECCDDAC5ACE}"/>
            </a:ext>
          </a:extLst>
        </xdr:cNvPr>
        <xdr:cNvSpPr/>
      </xdr:nvSpPr>
      <xdr:spPr>
        <a:xfrm>
          <a:off x="2571750" y="1036519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60</xdr:row>
      <xdr:rowOff>128996</xdr:rowOff>
    </xdr:from>
    <xdr:to>
      <xdr:col>19</xdr:col>
      <xdr:colOff>177800</xdr:colOff>
      <xdr:row>60</xdr:row>
      <xdr:rowOff>156754</xdr:rowOff>
    </xdr:to>
    <xdr:cxnSp macro="">
      <xdr:nvCxnSpPr>
        <xdr:cNvPr id="192" name="直線コネクタ 191">
          <a:extLst>
            <a:ext uri="{FF2B5EF4-FFF2-40B4-BE49-F238E27FC236}">
              <a16:creationId xmlns:a16="http://schemas.microsoft.com/office/drawing/2014/main" id="{A373458F-9342-4DDD-99F2-9D45D348CD8C}"/>
            </a:ext>
          </a:extLst>
        </xdr:cNvPr>
        <xdr:cNvCxnSpPr/>
      </xdr:nvCxnSpPr>
      <xdr:spPr>
        <a:xfrm>
          <a:off x="2626360" y="10419806"/>
          <a:ext cx="805180" cy="25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53703</xdr:rowOff>
    </xdr:from>
    <xdr:to>
      <xdr:col>10</xdr:col>
      <xdr:colOff>165100</xdr:colOff>
      <xdr:row>60</xdr:row>
      <xdr:rowOff>155303</xdr:rowOff>
    </xdr:to>
    <xdr:sp macro="" textlink="">
      <xdr:nvSpPr>
        <xdr:cNvPr id="193" name="楕円 192">
          <a:extLst>
            <a:ext uri="{FF2B5EF4-FFF2-40B4-BE49-F238E27FC236}">
              <a16:creationId xmlns:a16="http://schemas.microsoft.com/office/drawing/2014/main" id="{1E486E90-7F01-4B75-BAFC-DAD6A443E700}"/>
            </a:ext>
          </a:extLst>
        </xdr:cNvPr>
        <xdr:cNvSpPr/>
      </xdr:nvSpPr>
      <xdr:spPr>
        <a:xfrm>
          <a:off x="1774190" y="10344513"/>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104503</xdr:rowOff>
    </xdr:from>
    <xdr:to>
      <xdr:col>15</xdr:col>
      <xdr:colOff>50800</xdr:colOff>
      <xdr:row>60</xdr:row>
      <xdr:rowOff>128996</xdr:rowOff>
    </xdr:to>
    <xdr:cxnSp macro="">
      <xdr:nvCxnSpPr>
        <xdr:cNvPr id="194" name="直線コネクタ 193">
          <a:extLst>
            <a:ext uri="{FF2B5EF4-FFF2-40B4-BE49-F238E27FC236}">
              <a16:creationId xmlns:a16="http://schemas.microsoft.com/office/drawing/2014/main" id="{FB21881D-C696-4BD8-B90D-27A81A5AE1BD}"/>
            </a:ext>
          </a:extLst>
        </xdr:cNvPr>
        <xdr:cNvCxnSpPr/>
      </xdr:nvCxnSpPr>
      <xdr:spPr>
        <a:xfrm>
          <a:off x="1828800" y="10389598"/>
          <a:ext cx="797560" cy="30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29210</xdr:rowOff>
    </xdr:from>
    <xdr:to>
      <xdr:col>6</xdr:col>
      <xdr:colOff>38100</xdr:colOff>
      <xdr:row>60</xdr:row>
      <xdr:rowOff>130810</xdr:rowOff>
    </xdr:to>
    <xdr:sp macro="" textlink="">
      <xdr:nvSpPr>
        <xdr:cNvPr id="195" name="楕円 194">
          <a:extLst>
            <a:ext uri="{FF2B5EF4-FFF2-40B4-BE49-F238E27FC236}">
              <a16:creationId xmlns:a16="http://schemas.microsoft.com/office/drawing/2014/main" id="{1C24CBC6-4047-49B6-AA53-49498825BE21}"/>
            </a:ext>
          </a:extLst>
        </xdr:cNvPr>
        <xdr:cNvSpPr/>
      </xdr:nvSpPr>
      <xdr:spPr>
        <a:xfrm>
          <a:off x="988060" y="10314305"/>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80010</xdr:rowOff>
    </xdr:from>
    <xdr:to>
      <xdr:col>10</xdr:col>
      <xdr:colOff>114300</xdr:colOff>
      <xdr:row>60</xdr:row>
      <xdr:rowOff>104503</xdr:rowOff>
    </xdr:to>
    <xdr:cxnSp macro="">
      <xdr:nvCxnSpPr>
        <xdr:cNvPr id="196" name="直線コネクタ 195">
          <a:extLst>
            <a:ext uri="{FF2B5EF4-FFF2-40B4-BE49-F238E27FC236}">
              <a16:creationId xmlns:a16="http://schemas.microsoft.com/office/drawing/2014/main" id="{A641EDE9-9975-43DF-B6F5-5CD7B45A269D}"/>
            </a:ext>
          </a:extLst>
        </xdr:cNvPr>
        <xdr:cNvCxnSpPr/>
      </xdr:nvCxnSpPr>
      <xdr:spPr>
        <a:xfrm>
          <a:off x="1031240" y="10368915"/>
          <a:ext cx="797560" cy="20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61</xdr:row>
      <xdr:rowOff>79483</xdr:rowOff>
    </xdr:from>
    <xdr:ext cx="405111" cy="259045"/>
    <xdr:sp macro="" textlink="">
      <xdr:nvSpPr>
        <xdr:cNvPr id="197" name="n_1aveValue【橋りょう・トンネル】&#10;有形固定資産減価償却率">
          <a:extLst>
            <a:ext uri="{FF2B5EF4-FFF2-40B4-BE49-F238E27FC236}">
              <a16:creationId xmlns:a16="http://schemas.microsoft.com/office/drawing/2014/main" id="{173B5608-F174-48B7-A77C-DD3E97259A8B}"/>
            </a:ext>
          </a:extLst>
        </xdr:cNvPr>
        <xdr:cNvSpPr txBox="1"/>
      </xdr:nvSpPr>
      <xdr:spPr>
        <a:xfrm>
          <a:off x="3239144" y="10537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51724</xdr:rowOff>
    </xdr:from>
    <xdr:ext cx="405111" cy="259045"/>
    <xdr:sp macro="" textlink="">
      <xdr:nvSpPr>
        <xdr:cNvPr id="198" name="n_2aveValue【橋りょう・トンネル】&#10;有形固定資産減価償却率">
          <a:extLst>
            <a:ext uri="{FF2B5EF4-FFF2-40B4-BE49-F238E27FC236}">
              <a16:creationId xmlns:a16="http://schemas.microsoft.com/office/drawing/2014/main" id="{18B19718-EACD-4E74-A218-F98C04E4EE43}"/>
            </a:ext>
          </a:extLst>
        </xdr:cNvPr>
        <xdr:cNvSpPr txBox="1"/>
      </xdr:nvSpPr>
      <xdr:spPr>
        <a:xfrm>
          <a:off x="2439044" y="105139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30497</xdr:rowOff>
    </xdr:from>
    <xdr:ext cx="405111" cy="259045"/>
    <xdr:sp macro="" textlink="">
      <xdr:nvSpPr>
        <xdr:cNvPr id="199" name="n_3aveValue【橋りょう・トンネル】&#10;有形固定資産減価償却率">
          <a:extLst>
            <a:ext uri="{FF2B5EF4-FFF2-40B4-BE49-F238E27FC236}">
              <a16:creationId xmlns:a16="http://schemas.microsoft.com/office/drawing/2014/main" id="{FCF4B9B1-8A88-496E-8B98-4BBF8898B6D0}"/>
            </a:ext>
          </a:extLst>
        </xdr:cNvPr>
        <xdr:cNvSpPr txBox="1"/>
      </xdr:nvSpPr>
      <xdr:spPr>
        <a:xfrm>
          <a:off x="1641484" y="10487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61</xdr:row>
      <xdr:rowOff>30497</xdr:rowOff>
    </xdr:from>
    <xdr:ext cx="405111" cy="259045"/>
    <xdr:sp macro="" textlink="">
      <xdr:nvSpPr>
        <xdr:cNvPr id="200" name="n_4aveValue【橋りょう・トンネル】&#10;有形固定資産減価償却率">
          <a:extLst>
            <a:ext uri="{FF2B5EF4-FFF2-40B4-BE49-F238E27FC236}">
              <a16:creationId xmlns:a16="http://schemas.microsoft.com/office/drawing/2014/main" id="{301039E0-92D0-4C01-B87A-1EDBB260F9E2}"/>
            </a:ext>
          </a:extLst>
        </xdr:cNvPr>
        <xdr:cNvSpPr txBox="1"/>
      </xdr:nvSpPr>
      <xdr:spPr>
        <a:xfrm>
          <a:off x="855354" y="104870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52631</xdr:rowOff>
    </xdr:from>
    <xdr:ext cx="405111" cy="259045"/>
    <xdr:sp macro="" textlink="">
      <xdr:nvSpPr>
        <xdr:cNvPr id="201" name="n_1mainValue【橋りょう・トンネル】&#10;有形固定資産減価償却率">
          <a:extLst>
            <a:ext uri="{FF2B5EF4-FFF2-40B4-BE49-F238E27FC236}">
              <a16:creationId xmlns:a16="http://schemas.microsoft.com/office/drawing/2014/main" id="{F719D4BE-B543-4AB7-9179-01B934708AD1}"/>
            </a:ext>
          </a:extLst>
        </xdr:cNvPr>
        <xdr:cNvSpPr txBox="1"/>
      </xdr:nvSpPr>
      <xdr:spPr>
        <a:xfrm>
          <a:off x="3239144" y="10171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24873</xdr:rowOff>
    </xdr:from>
    <xdr:ext cx="405111" cy="259045"/>
    <xdr:sp macro="" textlink="">
      <xdr:nvSpPr>
        <xdr:cNvPr id="202" name="n_2mainValue【橋りょう・トンネル】&#10;有形固定資産減価償却率">
          <a:extLst>
            <a:ext uri="{FF2B5EF4-FFF2-40B4-BE49-F238E27FC236}">
              <a16:creationId xmlns:a16="http://schemas.microsoft.com/office/drawing/2014/main" id="{94E8BD85-40ED-44DD-87AD-8E1D8B3F80BD}"/>
            </a:ext>
          </a:extLst>
        </xdr:cNvPr>
        <xdr:cNvSpPr txBox="1"/>
      </xdr:nvSpPr>
      <xdr:spPr>
        <a:xfrm>
          <a:off x="2439044" y="101366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380</xdr:rowOff>
    </xdr:from>
    <xdr:ext cx="405111" cy="259045"/>
    <xdr:sp macro="" textlink="">
      <xdr:nvSpPr>
        <xdr:cNvPr id="203" name="n_3mainValue【橋りょう・トンネル】&#10;有形固定資産減価償却率">
          <a:extLst>
            <a:ext uri="{FF2B5EF4-FFF2-40B4-BE49-F238E27FC236}">
              <a16:creationId xmlns:a16="http://schemas.microsoft.com/office/drawing/2014/main" id="{332697A3-358C-430F-84E9-A54A5F6B8A3A}"/>
            </a:ext>
          </a:extLst>
        </xdr:cNvPr>
        <xdr:cNvSpPr txBox="1"/>
      </xdr:nvSpPr>
      <xdr:spPr>
        <a:xfrm>
          <a:off x="1641484" y="101159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147337</xdr:rowOff>
    </xdr:from>
    <xdr:ext cx="405111" cy="259045"/>
    <xdr:sp macro="" textlink="">
      <xdr:nvSpPr>
        <xdr:cNvPr id="204" name="n_4mainValue【橋りょう・トンネル】&#10;有形固定資産減価償却率">
          <a:extLst>
            <a:ext uri="{FF2B5EF4-FFF2-40B4-BE49-F238E27FC236}">
              <a16:creationId xmlns:a16="http://schemas.microsoft.com/office/drawing/2014/main" id="{A7983BE2-E273-4250-B085-C2E1496D47FE}"/>
            </a:ext>
          </a:extLst>
        </xdr:cNvPr>
        <xdr:cNvSpPr txBox="1"/>
      </xdr:nvSpPr>
      <xdr:spPr>
        <a:xfrm>
          <a:off x="855354" y="10089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5" name="正方形/長方形 204">
          <a:extLst>
            <a:ext uri="{FF2B5EF4-FFF2-40B4-BE49-F238E27FC236}">
              <a16:creationId xmlns:a16="http://schemas.microsoft.com/office/drawing/2014/main" id="{84B5E6C9-0BD4-4E85-BD94-6888B436053E}"/>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6" name="正方形/長方形 205">
          <a:extLst>
            <a:ext uri="{FF2B5EF4-FFF2-40B4-BE49-F238E27FC236}">
              <a16:creationId xmlns:a16="http://schemas.microsoft.com/office/drawing/2014/main" id="{D7DBC586-CC1C-4237-BC8B-2BD2D3920247}"/>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7" name="正方形/長方形 206">
          <a:extLst>
            <a:ext uri="{FF2B5EF4-FFF2-40B4-BE49-F238E27FC236}">
              <a16:creationId xmlns:a16="http://schemas.microsoft.com/office/drawing/2014/main" id="{573348BF-06D6-4E6E-81B7-EA8B78261FF0}"/>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8" name="正方形/長方形 207">
          <a:extLst>
            <a:ext uri="{FF2B5EF4-FFF2-40B4-BE49-F238E27FC236}">
              <a16:creationId xmlns:a16="http://schemas.microsoft.com/office/drawing/2014/main" id="{23718D0E-6751-47D3-9738-B010435FED17}"/>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9" name="正方形/長方形 208">
          <a:extLst>
            <a:ext uri="{FF2B5EF4-FFF2-40B4-BE49-F238E27FC236}">
              <a16:creationId xmlns:a16="http://schemas.microsoft.com/office/drawing/2014/main" id="{94F29B4D-0DB5-46D1-815A-A710565A3A2D}"/>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0" name="正方形/長方形 209">
          <a:extLst>
            <a:ext uri="{FF2B5EF4-FFF2-40B4-BE49-F238E27FC236}">
              <a16:creationId xmlns:a16="http://schemas.microsoft.com/office/drawing/2014/main" id="{715CE40C-C550-4A7A-9DC1-5297D9559868}"/>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1" name="正方形/長方形 210">
          <a:extLst>
            <a:ext uri="{FF2B5EF4-FFF2-40B4-BE49-F238E27FC236}">
              <a16:creationId xmlns:a16="http://schemas.microsoft.com/office/drawing/2014/main" id="{0AC03007-98B8-4953-8D13-1B937D8D122E}"/>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2" name="正方形/長方形 211">
          <a:extLst>
            <a:ext uri="{FF2B5EF4-FFF2-40B4-BE49-F238E27FC236}">
              <a16:creationId xmlns:a16="http://schemas.microsoft.com/office/drawing/2014/main" id="{92C579B2-0AF8-4063-B341-8A141CB8C88B}"/>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3" name="テキスト ボックス 212">
          <a:extLst>
            <a:ext uri="{FF2B5EF4-FFF2-40B4-BE49-F238E27FC236}">
              <a16:creationId xmlns:a16="http://schemas.microsoft.com/office/drawing/2014/main" id="{84CB118C-D683-47B1-BA5F-02D3AADA20B5}"/>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4" name="直線コネクタ 213">
          <a:extLst>
            <a:ext uri="{FF2B5EF4-FFF2-40B4-BE49-F238E27FC236}">
              <a16:creationId xmlns:a16="http://schemas.microsoft.com/office/drawing/2014/main" id="{4EDB8055-9EF5-4157-AB9A-7F82024C1F43}"/>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5" name="直線コネクタ 214">
          <a:extLst>
            <a:ext uri="{FF2B5EF4-FFF2-40B4-BE49-F238E27FC236}">
              <a16:creationId xmlns:a16="http://schemas.microsoft.com/office/drawing/2014/main" id="{EA1DB771-C975-48CD-81F8-0E178179B3B8}"/>
            </a:ext>
          </a:extLst>
        </xdr:cNvPr>
        <xdr:cNvCxnSpPr/>
      </xdr:nvCxnSpPr>
      <xdr:spPr>
        <a:xfrm>
          <a:off x="5960110" y="1104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6" name="テキスト ボックス 215">
          <a:extLst>
            <a:ext uri="{FF2B5EF4-FFF2-40B4-BE49-F238E27FC236}">
              <a16:creationId xmlns:a16="http://schemas.microsoft.com/office/drawing/2014/main" id="{4BD19DC2-8729-4452-BA92-AF35C5334B4D}"/>
            </a:ext>
          </a:extLst>
        </xdr:cNvPr>
        <xdr:cNvSpPr txBox="1"/>
      </xdr:nvSpPr>
      <xdr:spPr>
        <a:xfrm>
          <a:off x="5724659" y="1090487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7" name="直線コネクタ 216">
          <a:extLst>
            <a:ext uri="{FF2B5EF4-FFF2-40B4-BE49-F238E27FC236}">
              <a16:creationId xmlns:a16="http://schemas.microsoft.com/office/drawing/2014/main" id="{23105A4C-3022-41B1-9536-B77713F3A342}"/>
            </a:ext>
          </a:extLst>
        </xdr:cNvPr>
        <xdr:cNvCxnSpPr/>
      </xdr:nvCxnSpPr>
      <xdr:spPr>
        <a:xfrm>
          <a:off x="5960110" y="1066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61</xdr:row>
      <xdr:rowOff>67327</xdr:rowOff>
    </xdr:from>
    <xdr:ext cx="595419" cy="259045"/>
    <xdr:sp macro="" textlink="">
      <xdr:nvSpPr>
        <xdr:cNvPr id="218" name="テキスト ボックス 217">
          <a:extLst>
            <a:ext uri="{FF2B5EF4-FFF2-40B4-BE49-F238E27FC236}">
              <a16:creationId xmlns:a16="http://schemas.microsoft.com/office/drawing/2014/main" id="{83B5B167-12F6-400B-8D15-124DC4072081}"/>
            </a:ext>
          </a:extLst>
        </xdr:cNvPr>
        <xdr:cNvSpPr txBox="1"/>
      </xdr:nvSpPr>
      <xdr:spPr>
        <a:xfrm>
          <a:off x="5416126" y="105238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9" name="直線コネクタ 218">
          <a:extLst>
            <a:ext uri="{FF2B5EF4-FFF2-40B4-BE49-F238E27FC236}">
              <a16:creationId xmlns:a16="http://schemas.microsoft.com/office/drawing/2014/main" id="{64239A3E-F6FB-49CE-A2EE-2CF10247F251}"/>
            </a:ext>
          </a:extLst>
        </xdr:cNvPr>
        <xdr:cNvCxnSpPr/>
      </xdr:nvCxnSpPr>
      <xdr:spPr>
        <a:xfrm>
          <a:off x="5960110" y="1028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59</xdr:row>
      <xdr:rowOff>29227</xdr:rowOff>
    </xdr:from>
    <xdr:ext cx="595419" cy="259045"/>
    <xdr:sp macro="" textlink="">
      <xdr:nvSpPr>
        <xdr:cNvPr id="220" name="テキスト ボックス 219">
          <a:extLst>
            <a:ext uri="{FF2B5EF4-FFF2-40B4-BE49-F238E27FC236}">
              <a16:creationId xmlns:a16="http://schemas.microsoft.com/office/drawing/2014/main" id="{4E8DE6D4-4D63-4CE2-AE2C-1C958403A1C2}"/>
            </a:ext>
          </a:extLst>
        </xdr:cNvPr>
        <xdr:cNvSpPr txBox="1"/>
      </xdr:nvSpPr>
      <xdr:spPr>
        <a:xfrm>
          <a:off x="5416126" y="101428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1" name="直線コネクタ 220">
          <a:extLst>
            <a:ext uri="{FF2B5EF4-FFF2-40B4-BE49-F238E27FC236}">
              <a16:creationId xmlns:a16="http://schemas.microsoft.com/office/drawing/2014/main" id="{F3158C31-B146-4B89-842E-4251A60667D6}"/>
            </a:ext>
          </a:extLst>
        </xdr:cNvPr>
        <xdr:cNvCxnSpPr/>
      </xdr:nvCxnSpPr>
      <xdr:spPr>
        <a:xfrm>
          <a:off x="5960110" y="990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162577</xdr:rowOff>
    </xdr:from>
    <xdr:ext cx="595419" cy="259045"/>
    <xdr:sp macro="" textlink="">
      <xdr:nvSpPr>
        <xdr:cNvPr id="222" name="テキスト ボックス 221">
          <a:extLst>
            <a:ext uri="{FF2B5EF4-FFF2-40B4-BE49-F238E27FC236}">
              <a16:creationId xmlns:a16="http://schemas.microsoft.com/office/drawing/2014/main" id="{B260F7F9-2D70-4F72-B6FE-64468FC7E168}"/>
            </a:ext>
          </a:extLst>
        </xdr:cNvPr>
        <xdr:cNvSpPr txBox="1"/>
      </xdr:nvSpPr>
      <xdr:spPr>
        <a:xfrm>
          <a:off x="5416126" y="9765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3" name="直線コネクタ 222">
          <a:extLst>
            <a:ext uri="{FF2B5EF4-FFF2-40B4-BE49-F238E27FC236}">
              <a16:creationId xmlns:a16="http://schemas.microsoft.com/office/drawing/2014/main" id="{8693890A-F061-4DDA-BA1D-BBC1C7943DB1}"/>
            </a:ext>
          </a:extLst>
        </xdr:cNvPr>
        <xdr:cNvCxnSpPr/>
      </xdr:nvCxnSpPr>
      <xdr:spPr>
        <a:xfrm>
          <a:off x="5960110" y="952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124477</xdr:rowOff>
    </xdr:from>
    <xdr:ext cx="685572" cy="259045"/>
    <xdr:sp macro="" textlink="">
      <xdr:nvSpPr>
        <xdr:cNvPr id="224" name="テキスト ボックス 223">
          <a:extLst>
            <a:ext uri="{FF2B5EF4-FFF2-40B4-BE49-F238E27FC236}">
              <a16:creationId xmlns:a16="http://schemas.microsoft.com/office/drawing/2014/main" id="{423DC45F-8EE0-484F-9B61-03A4AE7F7D43}"/>
            </a:ext>
          </a:extLst>
        </xdr:cNvPr>
        <xdr:cNvSpPr txBox="1"/>
      </xdr:nvSpPr>
      <xdr:spPr>
        <a:xfrm>
          <a:off x="5331688" y="9384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5" name="直線コネクタ 224">
          <a:extLst>
            <a:ext uri="{FF2B5EF4-FFF2-40B4-BE49-F238E27FC236}">
              <a16:creationId xmlns:a16="http://schemas.microsoft.com/office/drawing/2014/main" id="{CD532E94-2F3A-469A-BA7A-A9C1138FBCED}"/>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6" name="テキスト ボックス 225">
          <a:extLst>
            <a:ext uri="{FF2B5EF4-FFF2-40B4-BE49-F238E27FC236}">
              <a16:creationId xmlns:a16="http://schemas.microsoft.com/office/drawing/2014/main" id="{F25857FC-8069-4B27-869B-8763493D8733}"/>
            </a:ext>
          </a:extLst>
        </xdr:cNvPr>
        <xdr:cNvSpPr txBox="1"/>
      </xdr:nvSpPr>
      <xdr:spPr>
        <a:xfrm>
          <a:off x="5331688" y="9003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7" name="【橋りょう・トンネル】&#10;一人当たり有形固定資産（償却資産）額グラフ枠">
          <a:extLst>
            <a:ext uri="{FF2B5EF4-FFF2-40B4-BE49-F238E27FC236}">
              <a16:creationId xmlns:a16="http://schemas.microsoft.com/office/drawing/2014/main" id="{AFCE984B-52B7-4C49-A3E8-5DDC9822E83B}"/>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124661</xdr:rowOff>
    </xdr:from>
    <xdr:to>
      <xdr:col>54</xdr:col>
      <xdr:colOff>189865</xdr:colOff>
      <xdr:row>64</xdr:row>
      <xdr:rowOff>57993</xdr:rowOff>
    </xdr:to>
    <xdr:cxnSp macro="">
      <xdr:nvCxnSpPr>
        <xdr:cNvPr id="228" name="直線コネクタ 227">
          <a:extLst>
            <a:ext uri="{FF2B5EF4-FFF2-40B4-BE49-F238E27FC236}">
              <a16:creationId xmlns:a16="http://schemas.microsoft.com/office/drawing/2014/main" id="{58423A0D-891F-4FBD-9C74-789A879A7093}"/>
            </a:ext>
          </a:extLst>
        </xdr:cNvPr>
        <xdr:cNvCxnSpPr/>
      </xdr:nvCxnSpPr>
      <xdr:spPr>
        <a:xfrm flipV="1">
          <a:off x="9429115" y="9556316"/>
          <a:ext cx="0" cy="14706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61820</xdr:rowOff>
    </xdr:from>
    <xdr:ext cx="534377" cy="259045"/>
    <xdr:sp macro="" textlink="">
      <xdr:nvSpPr>
        <xdr:cNvPr id="229" name="【橋りょう・トンネル】&#10;一人当たり有形固定資産（償却資産）額最小値テキスト">
          <a:extLst>
            <a:ext uri="{FF2B5EF4-FFF2-40B4-BE49-F238E27FC236}">
              <a16:creationId xmlns:a16="http://schemas.microsoft.com/office/drawing/2014/main" id="{7A93FF31-3B6E-4DED-8AD8-FB38E945622A}"/>
            </a:ext>
          </a:extLst>
        </xdr:cNvPr>
        <xdr:cNvSpPr txBox="1"/>
      </xdr:nvSpPr>
      <xdr:spPr>
        <a:xfrm>
          <a:off x="9467850" y="11030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57993</xdr:rowOff>
    </xdr:from>
    <xdr:to>
      <xdr:col>55</xdr:col>
      <xdr:colOff>88900</xdr:colOff>
      <xdr:row>64</xdr:row>
      <xdr:rowOff>57993</xdr:rowOff>
    </xdr:to>
    <xdr:cxnSp macro="">
      <xdr:nvCxnSpPr>
        <xdr:cNvPr id="230" name="直線コネクタ 229">
          <a:extLst>
            <a:ext uri="{FF2B5EF4-FFF2-40B4-BE49-F238E27FC236}">
              <a16:creationId xmlns:a16="http://schemas.microsoft.com/office/drawing/2014/main" id="{8A6B84D2-890E-45F2-B80C-CB4A1EA6A3B1}"/>
            </a:ext>
          </a:extLst>
        </xdr:cNvPr>
        <xdr:cNvCxnSpPr/>
      </xdr:nvCxnSpPr>
      <xdr:spPr>
        <a:xfrm>
          <a:off x="9356090" y="11026983"/>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71338</xdr:rowOff>
    </xdr:from>
    <xdr:ext cx="690189" cy="259045"/>
    <xdr:sp macro="" textlink="">
      <xdr:nvSpPr>
        <xdr:cNvPr id="231" name="【橋りょう・トンネル】&#10;一人当たり有形固定資産（償却資産）額最大値テキスト">
          <a:extLst>
            <a:ext uri="{FF2B5EF4-FFF2-40B4-BE49-F238E27FC236}">
              <a16:creationId xmlns:a16="http://schemas.microsoft.com/office/drawing/2014/main" id="{5D85978B-F4A7-4257-9D63-05AA70CD6D1B}"/>
            </a:ext>
          </a:extLst>
        </xdr:cNvPr>
        <xdr:cNvSpPr txBox="1"/>
      </xdr:nvSpPr>
      <xdr:spPr>
        <a:xfrm>
          <a:off x="9467850" y="932773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1,176,842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124661</xdr:rowOff>
    </xdr:from>
    <xdr:to>
      <xdr:col>55</xdr:col>
      <xdr:colOff>88900</xdr:colOff>
      <xdr:row>55</xdr:row>
      <xdr:rowOff>124661</xdr:rowOff>
    </xdr:to>
    <xdr:cxnSp macro="">
      <xdr:nvCxnSpPr>
        <xdr:cNvPr id="232" name="直線コネクタ 231">
          <a:extLst>
            <a:ext uri="{FF2B5EF4-FFF2-40B4-BE49-F238E27FC236}">
              <a16:creationId xmlns:a16="http://schemas.microsoft.com/office/drawing/2014/main" id="{E1E64A7E-04EB-4628-8540-CDA7FC1925D2}"/>
            </a:ext>
          </a:extLst>
        </xdr:cNvPr>
        <xdr:cNvCxnSpPr/>
      </xdr:nvCxnSpPr>
      <xdr:spPr>
        <a:xfrm>
          <a:off x="9356090" y="9556316"/>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120897</xdr:rowOff>
    </xdr:from>
    <xdr:ext cx="599010" cy="259045"/>
    <xdr:sp macro="" textlink="">
      <xdr:nvSpPr>
        <xdr:cNvPr id="233" name="【橋りょう・トンネル】&#10;一人当たり有形固定資産（償却資産）額平均値テキスト">
          <a:extLst>
            <a:ext uri="{FF2B5EF4-FFF2-40B4-BE49-F238E27FC236}">
              <a16:creationId xmlns:a16="http://schemas.microsoft.com/office/drawing/2014/main" id="{ADF7D767-B7E9-48AA-A44D-D80344A492A0}"/>
            </a:ext>
          </a:extLst>
        </xdr:cNvPr>
        <xdr:cNvSpPr txBox="1"/>
      </xdr:nvSpPr>
      <xdr:spPr>
        <a:xfrm>
          <a:off x="9467850" y="1058125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212,819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98020</xdr:rowOff>
    </xdr:from>
    <xdr:to>
      <xdr:col>55</xdr:col>
      <xdr:colOff>50800</xdr:colOff>
      <xdr:row>63</xdr:row>
      <xdr:rowOff>28170</xdr:rowOff>
    </xdr:to>
    <xdr:sp macro="" textlink="">
      <xdr:nvSpPr>
        <xdr:cNvPr id="234" name="フローチャート: 判断 233">
          <a:extLst>
            <a:ext uri="{FF2B5EF4-FFF2-40B4-BE49-F238E27FC236}">
              <a16:creationId xmlns:a16="http://schemas.microsoft.com/office/drawing/2014/main" id="{F24A7270-E35D-49EF-8BEC-698C46FD2144}"/>
            </a:ext>
          </a:extLst>
        </xdr:cNvPr>
        <xdr:cNvSpPr/>
      </xdr:nvSpPr>
      <xdr:spPr>
        <a:xfrm>
          <a:off x="9394190" y="10724110"/>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101218</xdr:rowOff>
    </xdr:from>
    <xdr:to>
      <xdr:col>50</xdr:col>
      <xdr:colOff>165100</xdr:colOff>
      <xdr:row>63</xdr:row>
      <xdr:rowOff>31368</xdr:rowOff>
    </xdr:to>
    <xdr:sp macro="" textlink="">
      <xdr:nvSpPr>
        <xdr:cNvPr id="235" name="フローチャート: 判断 234">
          <a:extLst>
            <a:ext uri="{FF2B5EF4-FFF2-40B4-BE49-F238E27FC236}">
              <a16:creationId xmlns:a16="http://schemas.microsoft.com/office/drawing/2014/main" id="{B4057E84-7D69-482C-AA94-AB51450FCB35}"/>
            </a:ext>
          </a:extLst>
        </xdr:cNvPr>
        <xdr:cNvSpPr/>
      </xdr:nvSpPr>
      <xdr:spPr>
        <a:xfrm>
          <a:off x="8632190" y="10727308"/>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98937</xdr:rowOff>
    </xdr:from>
    <xdr:to>
      <xdr:col>46</xdr:col>
      <xdr:colOff>38100</xdr:colOff>
      <xdr:row>63</xdr:row>
      <xdr:rowOff>29087</xdr:rowOff>
    </xdr:to>
    <xdr:sp macro="" textlink="">
      <xdr:nvSpPr>
        <xdr:cNvPr id="236" name="フローチャート: 判断 235">
          <a:extLst>
            <a:ext uri="{FF2B5EF4-FFF2-40B4-BE49-F238E27FC236}">
              <a16:creationId xmlns:a16="http://schemas.microsoft.com/office/drawing/2014/main" id="{4F85EFD0-A530-4983-A62C-52CDFF60B571}"/>
            </a:ext>
          </a:extLst>
        </xdr:cNvPr>
        <xdr:cNvSpPr/>
      </xdr:nvSpPr>
      <xdr:spPr>
        <a:xfrm>
          <a:off x="7846060" y="10725027"/>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96076</xdr:rowOff>
    </xdr:from>
    <xdr:to>
      <xdr:col>41</xdr:col>
      <xdr:colOff>101600</xdr:colOff>
      <xdr:row>63</xdr:row>
      <xdr:rowOff>26226</xdr:rowOff>
    </xdr:to>
    <xdr:sp macro="" textlink="">
      <xdr:nvSpPr>
        <xdr:cNvPr id="237" name="フローチャート: 判断 236">
          <a:extLst>
            <a:ext uri="{FF2B5EF4-FFF2-40B4-BE49-F238E27FC236}">
              <a16:creationId xmlns:a16="http://schemas.microsoft.com/office/drawing/2014/main" id="{B2CD10A9-8661-484E-9691-E3E4BEED25C3}"/>
            </a:ext>
          </a:extLst>
        </xdr:cNvPr>
        <xdr:cNvSpPr/>
      </xdr:nvSpPr>
      <xdr:spPr>
        <a:xfrm>
          <a:off x="7029450" y="10722166"/>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111844</xdr:rowOff>
    </xdr:from>
    <xdr:to>
      <xdr:col>36</xdr:col>
      <xdr:colOff>165100</xdr:colOff>
      <xdr:row>63</xdr:row>
      <xdr:rowOff>41994</xdr:rowOff>
    </xdr:to>
    <xdr:sp macro="" textlink="">
      <xdr:nvSpPr>
        <xdr:cNvPr id="238" name="フローチャート: 判断 237">
          <a:extLst>
            <a:ext uri="{FF2B5EF4-FFF2-40B4-BE49-F238E27FC236}">
              <a16:creationId xmlns:a16="http://schemas.microsoft.com/office/drawing/2014/main" id="{93121103-F6C0-4381-9423-C970D52FE959}"/>
            </a:ext>
          </a:extLst>
        </xdr:cNvPr>
        <xdr:cNvSpPr/>
      </xdr:nvSpPr>
      <xdr:spPr>
        <a:xfrm>
          <a:off x="6231890" y="10741744"/>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90973D04-5BFF-460E-BFE2-5A6FBECB9A8F}"/>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E2A353AE-B5DD-44D5-9477-97DBC95CCBCA}"/>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B139C72B-F49E-4F91-AD28-980AA3BDF3F8}"/>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47A6E771-904B-408A-A38F-AAD1B2C29683}"/>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648160D3-88A4-4CD4-B342-4A45C313AB42}"/>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84024</xdr:rowOff>
    </xdr:from>
    <xdr:to>
      <xdr:col>55</xdr:col>
      <xdr:colOff>50800</xdr:colOff>
      <xdr:row>64</xdr:row>
      <xdr:rowOff>14174</xdr:rowOff>
    </xdr:to>
    <xdr:sp macro="" textlink="">
      <xdr:nvSpPr>
        <xdr:cNvPr id="244" name="楕円 243">
          <a:extLst>
            <a:ext uri="{FF2B5EF4-FFF2-40B4-BE49-F238E27FC236}">
              <a16:creationId xmlns:a16="http://schemas.microsoft.com/office/drawing/2014/main" id="{6F2E13D9-EE7B-40CF-B537-4E7DE582F1E0}"/>
            </a:ext>
          </a:extLst>
        </xdr:cNvPr>
        <xdr:cNvSpPr/>
      </xdr:nvSpPr>
      <xdr:spPr>
        <a:xfrm>
          <a:off x="9394190" y="10887279"/>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170401</xdr:rowOff>
    </xdr:from>
    <xdr:ext cx="534377" cy="259045"/>
    <xdr:sp macro="" textlink="">
      <xdr:nvSpPr>
        <xdr:cNvPr id="245" name="【橋りょう・トンネル】&#10;一人当たり有形固定資産（償却資産）額該当値テキスト">
          <a:extLst>
            <a:ext uri="{FF2B5EF4-FFF2-40B4-BE49-F238E27FC236}">
              <a16:creationId xmlns:a16="http://schemas.microsoft.com/office/drawing/2014/main" id="{2C977F4A-EBC9-43AE-9CED-F39B9DC531D1}"/>
            </a:ext>
          </a:extLst>
        </xdr:cNvPr>
        <xdr:cNvSpPr txBox="1"/>
      </xdr:nvSpPr>
      <xdr:spPr>
        <a:xfrm>
          <a:off x="9467850" y="10804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87941</xdr:rowOff>
    </xdr:from>
    <xdr:to>
      <xdr:col>50</xdr:col>
      <xdr:colOff>165100</xdr:colOff>
      <xdr:row>64</xdr:row>
      <xdr:rowOff>18091</xdr:rowOff>
    </xdr:to>
    <xdr:sp macro="" textlink="">
      <xdr:nvSpPr>
        <xdr:cNvPr id="246" name="楕円 245">
          <a:extLst>
            <a:ext uri="{FF2B5EF4-FFF2-40B4-BE49-F238E27FC236}">
              <a16:creationId xmlns:a16="http://schemas.microsoft.com/office/drawing/2014/main" id="{19EEC2DA-4816-483B-9C88-BEC04762990A}"/>
            </a:ext>
          </a:extLst>
        </xdr:cNvPr>
        <xdr:cNvSpPr/>
      </xdr:nvSpPr>
      <xdr:spPr>
        <a:xfrm>
          <a:off x="8632190" y="10893101"/>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134824</xdr:rowOff>
    </xdr:from>
    <xdr:to>
      <xdr:col>55</xdr:col>
      <xdr:colOff>0</xdr:colOff>
      <xdr:row>63</xdr:row>
      <xdr:rowOff>138741</xdr:rowOff>
    </xdr:to>
    <xdr:cxnSp macro="">
      <xdr:nvCxnSpPr>
        <xdr:cNvPr id="247" name="直線コネクタ 246">
          <a:extLst>
            <a:ext uri="{FF2B5EF4-FFF2-40B4-BE49-F238E27FC236}">
              <a16:creationId xmlns:a16="http://schemas.microsoft.com/office/drawing/2014/main" id="{6BA138EB-5633-4AC3-9976-7A08D13D225B}"/>
            </a:ext>
          </a:extLst>
        </xdr:cNvPr>
        <xdr:cNvCxnSpPr/>
      </xdr:nvCxnSpPr>
      <xdr:spPr>
        <a:xfrm flipV="1">
          <a:off x="8686800" y="10932364"/>
          <a:ext cx="742950" cy="3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88379</xdr:rowOff>
    </xdr:from>
    <xdr:to>
      <xdr:col>46</xdr:col>
      <xdr:colOff>38100</xdr:colOff>
      <xdr:row>64</xdr:row>
      <xdr:rowOff>18529</xdr:rowOff>
    </xdr:to>
    <xdr:sp macro="" textlink="">
      <xdr:nvSpPr>
        <xdr:cNvPr id="248" name="楕円 247">
          <a:extLst>
            <a:ext uri="{FF2B5EF4-FFF2-40B4-BE49-F238E27FC236}">
              <a16:creationId xmlns:a16="http://schemas.microsoft.com/office/drawing/2014/main" id="{E6B8EF98-7EC7-42AB-BCA5-2E7768976A06}"/>
            </a:ext>
          </a:extLst>
        </xdr:cNvPr>
        <xdr:cNvSpPr/>
      </xdr:nvSpPr>
      <xdr:spPr>
        <a:xfrm>
          <a:off x="7846060" y="1089353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138741</xdr:rowOff>
    </xdr:from>
    <xdr:to>
      <xdr:col>50</xdr:col>
      <xdr:colOff>114300</xdr:colOff>
      <xdr:row>63</xdr:row>
      <xdr:rowOff>139179</xdr:rowOff>
    </xdr:to>
    <xdr:cxnSp macro="">
      <xdr:nvCxnSpPr>
        <xdr:cNvPr id="249" name="直線コネクタ 248">
          <a:extLst>
            <a:ext uri="{FF2B5EF4-FFF2-40B4-BE49-F238E27FC236}">
              <a16:creationId xmlns:a16="http://schemas.microsoft.com/office/drawing/2014/main" id="{89D80C40-47A6-4EE1-9637-A9AF21A09617}"/>
            </a:ext>
          </a:extLst>
        </xdr:cNvPr>
        <xdr:cNvCxnSpPr/>
      </xdr:nvCxnSpPr>
      <xdr:spPr>
        <a:xfrm flipV="1">
          <a:off x="7889240" y="10936281"/>
          <a:ext cx="797560" cy="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89270</xdr:rowOff>
    </xdr:from>
    <xdr:to>
      <xdr:col>41</xdr:col>
      <xdr:colOff>101600</xdr:colOff>
      <xdr:row>64</xdr:row>
      <xdr:rowOff>19420</xdr:rowOff>
    </xdr:to>
    <xdr:sp macro="" textlink="">
      <xdr:nvSpPr>
        <xdr:cNvPr id="250" name="楕円 249">
          <a:extLst>
            <a:ext uri="{FF2B5EF4-FFF2-40B4-BE49-F238E27FC236}">
              <a16:creationId xmlns:a16="http://schemas.microsoft.com/office/drawing/2014/main" id="{FE2AEAAF-49E4-48B3-B97B-7F9859115189}"/>
            </a:ext>
          </a:extLst>
        </xdr:cNvPr>
        <xdr:cNvSpPr/>
      </xdr:nvSpPr>
      <xdr:spPr>
        <a:xfrm>
          <a:off x="7029450" y="1089443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139179</xdr:rowOff>
    </xdr:from>
    <xdr:to>
      <xdr:col>45</xdr:col>
      <xdr:colOff>177800</xdr:colOff>
      <xdr:row>63</xdr:row>
      <xdr:rowOff>140070</xdr:rowOff>
    </xdr:to>
    <xdr:cxnSp macro="">
      <xdr:nvCxnSpPr>
        <xdr:cNvPr id="251" name="直線コネクタ 250">
          <a:extLst>
            <a:ext uri="{FF2B5EF4-FFF2-40B4-BE49-F238E27FC236}">
              <a16:creationId xmlns:a16="http://schemas.microsoft.com/office/drawing/2014/main" id="{BD706BB1-A35C-41D7-88ED-41431FD3AE77}"/>
            </a:ext>
          </a:extLst>
        </xdr:cNvPr>
        <xdr:cNvCxnSpPr/>
      </xdr:nvCxnSpPr>
      <xdr:spPr>
        <a:xfrm flipV="1">
          <a:off x="7084060" y="10936719"/>
          <a:ext cx="805180" cy="8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90364</xdr:rowOff>
    </xdr:from>
    <xdr:to>
      <xdr:col>36</xdr:col>
      <xdr:colOff>165100</xdr:colOff>
      <xdr:row>64</xdr:row>
      <xdr:rowOff>20514</xdr:rowOff>
    </xdr:to>
    <xdr:sp macro="" textlink="">
      <xdr:nvSpPr>
        <xdr:cNvPr id="252" name="楕円 251">
          <a:extLst>
            <a:ext uri="{FF2B5EF4-FFF2-40B4-BE49-F238E27FC236}">
              <a16:creationId xmlns:a16="http://schemas.microsoft.com/office/drawing/2014/main" id="{B93C1E94-81F6-48F4-8B81-46DBABCB3A0E}"/>
            </a:ext>
          </a:extLst>
        </xdr:cNvPr>
        <xdr:cNvSpPr/>
      </xdr:nvSpPr>
      <xdr:spPr>
        <a:xfrm>
          <a:off x="6231890" y="10895524"/>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140070</xdr:rowOff>
    </xdr:from>
    <xdr:to>
      <xdr:col>41</xdr:col>
      <xdr:colOff>50800</xdr:colOff>
      <xdr:row>63</xdr:row>
      <xdr:rowOff>141164</xdr:rowOff>
    </xdr:to>
    <xdr:cxnSp macro="">
      <xdr:nvCxnSpPr>
        <xdr:cNvPr id="253" name="直線コネクタ 252">
          <a:extLst>
            <a:ext uri="{FF2B5EF4-FFF2-40B4-BE49-F238E27FC236}">
              <a16:creationId xmlns:a16="http://schemas.microsoft.com/office/drawing/2014/main" id="{73133CEE-93C8-4846-AE89-92F28DFDD232}"/>
            </a:ext>
          </a:extLst>
        </xdr:cNvPr>
        <xdr:cNvCxnSpPr/>
      </xdr:nvCxnSpPr>
      <xdr:spPr>
        <a:xfrm flipV="1">
          <a:off x="6286500" y="10937610"/>
          <a:ext cx="797560" cy="2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61</xdr:row>
      <xdr:rowOff>47895</xdr:rowOff>
    </xdr:from>
    <xdr:ext cx="599010" cy="259045"/>
    <xdr:sp macro="" textlink="">
      <xdr:nvSpPr>
        <xdr:cNvPr id="254" name="n_1aveValue【橋りょう・トンネル】&#10;一人当たり有形固定資産（償却資産）額">
          <a:extLst>
            <a:ext uri="{FF2B5EF4-FFF2-40B4-BE49-F238E27FC236}">
              <a16:creationId xmlns:a16="http://schemas.microsoft.com/office/drawing/2014/main" id="{60D7E063-B5C8-4CFB-8537-36C4A5D2B6B8}"/>
            </a:ext>
          </a:extLst>
        </xdr:cNvPr>
        <xdr:cNvSpPr txBox="1"/>
      </xdr:nvSpPr>
      <xdr:spPr>
        <a:xfrm>
          <a:off x="8401265" y="10508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61</xdr:row>
      <xdr:rowOff>45614</xdr:rowOff>
    </xdr:from>
    <xdr:ext cx="599010" cy="259045"/>
    <xdr:sp macro="" textlink="">
      <xdr:nvSpPr>
        <xdr:cNvPr id="255" name="n_2aveValue【橋りょう・トンネル】&#10;一人当たり有形固定資産（償却資産）額">
          <a:extLst>
            <a:ext uri="{FF2B5EF4-FFF2-40B4-BE49-F238E27FC236}">
              <a16:creationId xmlns:a16="http://schemas.microsoft.com/office/drawing/2014/main" id="{41097759-B650-4A16-8051-AC580288ACAE}"/>
            </a:ext>
          </a:extLst>
        </xdr:cNvPr>
        <xdr:cNvSpPr txBox="1"/>
      </xdr:nvSpPr>
      <xdr:spPr>
        <a:xfrm>
          <a:off x="7610690" y="105059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212,097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61</xdr:row>
      <xdr:rowOff>42753</xdr:rowOff>
    </xdr:from>
    <xdr:ext cx="599010" cy="259045"/>
    <xdr:sp macro="" textlink="">
      <xdr:nvSpPr>
        <xdr:cNvPr id="256" name="n_3aveValue【橋りょう・トンネル】&#10;一人当たり有形固定資産（償却資産）額">
          <a:extLst>
            <a:ext uri="{FF2B5EF4-FFF2-40B4-BE49-F238E27FC236}">
              <a16:creationId xmlns:a16="http://schemas.microsoft.com/office/drawing/2014/main" id="{75813ABB-549D-4570-B95A-74DA117D11BA}"/>
            </a:ext>
          </a:extLst>
        </xdr:cNvPr>
        <xdr:cNvSpPr txBox="1"/>
      </xdr:nvSpPr>
      <xdr:spPr>
        <a:xfrm>
          <a:off x="6822655" y="10503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214,350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61</xdr:row>
      <xdr:rowOff>58521</xdr:rowOff>
    </xdr:from>
    <xdr:ext cx="599010" cy="259045"/>
    <xdr:sp macro="" textlink="">
      <xdr:nvSpPr>
        <xdr:cNvPr id="257" name="n_4aveValue【橋りょう・トンネル】&#10;一人当たり有形固定資産（償却資産）額">
          <a:extLst>
            <a:ext uri="{FF2B5EF4-FFF2-40B4-BE49-F238E27FC236}">
              <a16:creationId xmlns:a16="http://schemas.microsoft.com/office/drawing/2014/main" id="{818A9451-F9ED-4D9E-ACB4-5C87DD2B6835}"/>
            </a:ext>
          </a:extLst>
        </xdr:cNvPr>
        <xdr:cNvSpPr txBox="1"/>
      </xdr:nvSpPr>
      <xdr:spPr>
        <a:xfrm>
          <a:off x="6007950" y="105131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201,934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64</xdr:row>
      <xdr:rowOff>9218</xdr:rowOff>
    </xdr:from>
    <xdr:ext cx="534377" cy="259045"/>
    <xdr:sp macro="" textlink="">
      <xdr:nvSpPr>
        <xdr:cNvPr id="258" name="n_1mainValue【橋りょう・トンネル】&#10;一人当たり有形固定資産（償却資産）額">
          <a:extLst>
            <a:ext uri="{FF2B5EF4-FFF2-40B4-BE49-F238E27FC236}">
              <a16:creationId xmlns:a16="http://schemas.microsoft.com/office/drawing/2014/main" id="{127B929D-7F8D-49D1-87AA-E374F37C6E4F}"/>
            </a:ext>
          </a:extLst>
        </xdr:cNvPr>
        <xdr:cNvSpPr txBox="1"/>
      </xdr:nvSpPr>
      <xdr:spPr>
        <a:xfrm>
          <a:off x="8422151" y="10983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64</xdr:row>
      <xdr:rowOff>9656</xdr:rowOff>
    </xdr:from>
    <xdr:ext cx="534377" cy="259045"/>
    <xdr:sp macro="" textlink="">
      <xdr:nvSpPr>
        <xdr:cNvPr id="259" name="n_2mainValue【橋りょう・トンネル】&#10;一人当たり有形固定資産（償却資産）額">
          <a:extLst>
            <a:ext uri="{FF2B5EF4-FFF2-40B4-BE49-F238E27FC236}">
              <a16:creationId xmlns:a16="http://schemas.microsoft.com/office/drawing/2014/main" id="{20BD0352-9C06-49D1-9199-64EB188F2E18}"/>
            </a:ext>
          </a:extLst>
        </xdr:cNvPr>
        <xdr:cNvSpPr txBox="1"/>
      </xdr:nvSpPr>
      <xdr:spPr>
        <a:xfrm>
          <a:off x="7641101" y="10984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64</xdr:row>
      <xdr:rowOff>10547</xdr:rowOff>
    </xdr:from>
    <xdr:ext cx="534377" cy="259045"/>
    <xdr:sp macro="" textlink="">
      <xdr:nvSpPr>
        <xdr:cNvPr id="260" name="n_3mainValue【橋りょう・トンネル】&#10;一人当たり有形固定資産（償却資産）額">
          <a:extLst>
            <a:ext uri="{FF2B5EF4-FFF2-40B4-BE49-F238E27FC236}">
              <a16:creationId xmlns:a16="http://schemas.microsoft.com/office/drawing/2014/main" id="{F723AA0A-6B93-48B1-BDE9-9BD51E7729F8}"/>
            </a:ext>
          </a:extLst>
        </xdr:cNvPr>
        <xdr:cNvSpPr txBox="1"/>
      </xdr:nvSpPr>
      <xdr:spPr>
        <a:xfrm>
          <a:off x="6854971" y="10985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64</xdr:row>
      <xdr:rowOff>11641</xdr:rowOff>
    </xdr:from>
    <xdr:ext cx="534377" cy="259045"/>
    <xdr:sp macro="" textlink="">
      <xdr:nvSpPr>
        <xdr:cNvPr id="261" name="n_4mainValue【橋りょう・トンネル】&#10;一人当たり有形固定資産（償却資産）額">
          <a:extLst>
            <a:ext uri="{FF2B5EF4-FFF2-40B4-BE49-F238E27FC236}">
              <a16:creationId xmlns:a16="http://schemas.microsoft.com/office/drawing/2014/main" id="{000A2127-14C4-401A-8B6B-E7F6B1964CAA}"/>
            </a:ext>
          </a:extLst>
        </xdr:cNvPr>
        <xdr:cNvSpPr txBox="1"/>
      </xdr:nvSpPr>
      <xdr:spPr>
        <a:xfrm>
          <a:off x="6038361" y="10988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2" name="正方形/長方形 261">
          <a:extLst>
            <a:ext uri="{FF2B5EF4-FFF2-40B4-BE49-F238E27FC236}">
              <a16:creationId xmlns:a16="http://schemas.microsoft.com/office/drawing/2014/main" id="{B97ED9D3-B3DD-4A43-8C9C-01927181594B}"/>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3" name="正方形/長方形 262">
          <a:extLst>
            <a:ext uri="{FF2B5EF4-FFF2-40B4-BE49-F238E27FC236}">
              <a16:creationId xmlns:a16="http://schemas.microsoft.com/office/drawing/2014/main" id="{4EAE362F-25F5-401A-A9D8-E9D946A46B70}"/>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4" name="正方形/長方形 263">
          <a:extLst>
            <a:ext uri="{FF2B5EF4-FFF2-40B4-BE49-F238E27FC236}">
              <a16:creationId xmlns:a16="http://schemas.microsoft.com/office/drawing/2014/main" id="{0E7D6DB5-8BD9-4BA6-99CB-BCA0E1630A30}"/>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5" name="正方形/長方形 264">
          <a:extLst>
            <a:ext uri="{FF2B5EF4-FFF2-40B4-BE49-F238E27FC236}">
              <a16:creationId xmlns:a16="http://schemas.microsoft.com/office/drawing/2014/main" id="{684DCA04-39F6-43DC-ACB8-3269F934CF5E}"/>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6" name="正方形/長方形 265">
          <a:extLst>
            <a:ext uri="{FF2B5EF4-FFF2-40B4-BE49-F238E27FC236}">
              <a16:creationId xmlns:a16="http://schemas.microsoft.com/office/drawing/2014/main" id="{6CF6670F-11B1-4085-9B2E-DDB8576E0F29}"/>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7" name="正方形/長方形 266">
          <a:extLst>
            <a:ext uri="{FF2B5EF4-FFF2-40B4-BE49-F238E27FC236}">
              <a16:creationId xmlns:a16="http://schemas.microsoft.com/office/drawing/2014/main" id="{16E6422A-6E1E-4C04-9C5A-8AB014817401}"/>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8" name="正方形/長方形 267">
          <a:extLst>
            <a:ext uri="{FF2B5EF4-FFF2-40B4-BE49-F238E27FC236}">
              <a16:creationId xmlns:a16="http://schemas.microsoft.com/office/drawing/2014/main" id="{48FF9256-2EE4-420F-93AB-7A3430E3E74A}"/>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9" name="正方形/長方形 268">
          <a:extLst>
            <a:ext uri="{FF2B5EF4-FFF2-40B4-BE49-F238E27FC236}">
              <a16:creationId xmlns:a16="http://schemas.microsoft.com/office/drawing/2014/main" id="{46084E37-22E5-4785-8A4C-2D43FBCD0459}"/>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0" name="テキスト ボックス 269">
          <a:extLst>
            <a:ext uri="{FF2B5EF4-FFF2-40B4-BE49-F238E27FC236}">
              <a16:creationId xmlns:a16="http://schemas.microsoft.com/office/drawing/2014/main" id="{BA32ED0D-30B1-41A6-AAB7-84DFE5A242C2}"/>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1" name="直線コネクタ 270">
          <a:extLst>
            <a:ext uri="{FF2B5EF4-FFF2-40B4-BE49-F238E27FC236}">
              <a16:creationId xmlns:a16="http://schemas.microsoft.com/office/drawing/2014/main" id="{39FE9641-FDF0-426F-B3B7-7C6811A4988E}"/>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2" name="テキスト ボックス 271">
          <a:extLst>
            <a:ext uri="{FF2B5EF4-FFF2-40B4-BE49-F238E27FC236}">
              <a16:creationId xmlns:a16="http://schemas.microsoft.com/office/drawing/2014/main" id="{51BBA6BD-2110-474C-8398-B0BC667013AC}"/>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3" name="直線コネクタ 272">
          <a:extLst>
            <a:ext uri="{FF2B5EF4-FFF2-40B4-BE49-F238E27FC236}">
              <a16:creationId xmlns:a16="http://schemas.microsoft.com/office/drawing/2014/main" id="{D3390E8A-59B8-4AC1-A51D-54317C5E2BC8}"/>
            </a:ext>
          </a:extLst>
        </xdr:cNvPr>
        <xdr:cNvCxnSpPr/>
      </xdr:nvCxnSpPr>
      <xdr:spPr>
        <a:xfrm>
          <a:off x="685800" y="1478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67327</xdr:rowOff>
    </xdr:from>
    <xdr:ext cx="467179" cy="259045"/>
    <xdr:sp macro="" textlink="">
      <xdr:nvSpPr>
        <xdr:cNvPr id="274" name="テキスト ボックス 273">
          <a:extLst>
            <a:ext uri="{FF2B5EF4-FFF2-40B4-BE49-F238E27FC236}">
              <a16:creationId xmlns:a16="http://schemas.microsoft.com/office/drawing/2014/main" id="{004A7642-A6CC-488A-9206-541D3670A5B4}"/>
            </a:ext>
          </a:extLst>
        </xdr:cNvPr>
        <xdr:cNvSpPr txBox="1"/>
      </xdr:nvSpPr>
      <xdr:spPr>
        <a:xfrm>
          <a:off x="273866" y="1463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75" name="直線コネクタ 274">
          <a:extLst>
            <a:ext uri="{FF2B5EF4-FFF2-40B4-BE49-F238E27FC236}">
              <a16:creationId xmlns:a16="http://schemas.microsoft.com/office/drawing/2014/main" id="{0C8CECB2-35C4-4B44-A15E-9F3D89766C8E}"/>
            </a:ext>
          </a:extLst>
        </xdr:cNvPr>
        <xdr:cNvCxnSpPr/>
      </xdr:nvCxnSpPr>
      <xdr:spPr>
        <a:xfrm>
          <a:off x="685800" y="1432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76" name="テキスト ボックス 275">
          <a:extLst>
            <a:ext uri="{FF2B5EF4-FFF2-40B4-BE49-F238E27FC236}">
              <a16:creationId xmlns:a16="http://schemas.microsoft.com/office/drawing/2014/main" id="{6EF40A3F-B7E1-45D1-B056-6393333F6531}"/>
            </a:ext>
          </a:extLst>
        </xdr:cNvPr>
        <xdr:cNvSpPr txBox="1"/>
      </xdr:nvSpPr>
      <xdr:spPr>
        <a:xfrm>
          <a:off x="343701" y="141852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77" name="直線コネクタ 276">
          <a:extLst>
            <a:ext uri="{FF2B5EF4-FFF2-40B4-BE49-F238E27FC236}">
              <a16:creationId xmlns:a16="http://schemas.microsoft.com/office/drawing/2014/main" id="{E922474D-D6BF-4E4D-BC6F-DE5EEBF25650}"/>
            </a:ext>
          </a:extLst>
        </xdr:cNvPr>
        <xdr:cNvCxnSpPr/>
      </xdr:nvCxnSpPr>
      <xdr:spPr>
        <a:xfrm>
          <a:off x="685800" y="1386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78" name="テキスト ボックス 277">
          <a:extLst>
            <a:ext uri="{FF2B5EF4-FFF2-40B4-BE49-F238E27FC236}">
              <a16:creationId xmlns:a16="http://schemas.microsoft.com/office/drawing/2014/main" id="{E57F739A-589A-4100-BBAC-774D85DC3542}"/>
            </a:ext>
          </a:extLst>
        </xdr:cNvPr>
        <xdr:cNvSpPr txBox="1"/>
      </xdr:nvSpPr>
      <xdr:spPr>
        <a:xfrm>
          <a:off x="343701" y="137280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79" name="直線コネクタ 278">
          <a:extLst>
            <a:ext uri="{FF2B5EF4-FFF2-40B4-BE49-F238E27FC236}">
              <a16:creationId xmlns:a16="http://schemas.microsoft.com/office/drawing/2014/main" id="{836EC445-ED6C-47BC-ABF4-40E2CF50C8C3}"/>
            </a:ext>
          </a:extLst>
        </xdr:cNvPr>
        <xdr:cNvCxnSpPr/>
      </xdr:nvCxnSpPr>
      <xdr:spPr>
        <a:xfrm>
          <a:off x="685800" y="1341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80" name="テキスト ボックス 279">
          <a:extLst>
            <a:ext uri="{FF2B5EF4-FFF2-40B4-BE49-F238E27FC236}">
              <a16:creationId xmlns:a16="http://schemas.microsoft.com/office/drawing/2014/main" id="{9E7F1D5B-DC3C-44A6-A32C-84640E837C80}"/>
            </a:ext>
          </a:extLst>
        </xdr:cNvPr>
        <xdr:cNvSpPr txBox="1"/>
      </xdr:nvSpPr>
      <xdr:spPr>
        <a:xfrm>
          <a:off x="343701" y="132670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1" name="直線コネクタ 280">
          <a:extLst>
            <a:ext uri="{FF2B5EF4-FFF2-40B4-BE49-F238E27FC236}">
              <a16:creationId xmlns:a16="http://schemas.microsoft.com/office/drawing/2014/main" id="{9BEEA15A-21EE-40A8-8369-8B2B1BEE89D3}"/>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2" name="テキスト ボックス 281">
          <a:extLst>
            <a:ext uri="{FF2B5EF4-FFF2-40B4-BE49-F238E27FC236}">
              <a16:creationId xmlns:a16="http://schemas.microsoft.com/office/drawing/2014/main" id="{4D55302C-F5FE-4B28-909A-55F8F4A23B98}"/>
            </a:ext>
          </a:extLst>
        </xdr:cNvPr>
        <xdr:cNvSpPr txBox="1"/>
      </xdr:nvSpPr>
      <xdr:spPr>
        <a:xfrm>
          <a:off x="343701" y="12813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3" name="【公営住宅】&#10;有形固定資産減価償却率グラフ枠">
          <a:extLst>
            <a:ext uri="{FF2B5EF4-FFF2-40B4-BE49-F238E27FC236}">
              <a16:creationId xmlns:a16="http://schemas.microsoft.com/office/drawing/2014/main" id="{3C27F4F7-A578-4336-A8DE-CA0598DFFB5F}"/>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79</xdr:row>
      <xdr:rowOff>56387</xdr:rowOff>
    </xdr:from>
    <xdr:to>
      <xdr:col>24</xdr:col>
      <xdr:colOff>62865</xdr:colOff>
      <xdr:row>86</xdr:row>
      <xdr:rowOff>38100</xdr:rowOff>
    </xdr:to>
    <xdr:cxnSp macro="">
      <xdr:nvCxnSpPr>
        <xdr:cNvPr id="284" name="直線コネクタ 283">
          <a:extLst>
            <a:ext uri="{FF2B5EF4-FFF2-40B4-BE49-F238E27FC236}">
              <a16:creationId xmlns:a16="http://schemas.microsoft.com/office/drawing/2014/main" id="{DE7D4E6B-8EBC-4DBD-A541-C69057A4962F}"/>
            </a:ext>
          </a:extLst>
        </xdr:cNvPr>
        <xdr:cNvCxnSpPr/>
      </xdr:nvCxnSpPr>
      <xdr:spPr>
        <a:xfrm flipV="1">
          <a:off x="4173855" y="13604747"/>
          <a:ext cx="0" cy="11780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41927</xdr:rowOff>
    </xdr:from>
    <xdr:ext cx="469744" cy="259045"/>
    <xdr:sp macro="" textlink="">
      <xdr:nvSpPr>
        <xdr:cNvPr id="285" name="【公営住宅】&#10;有形固定資産減価償却率最小値テキスト">
          <a:extLst>
            <a:ext uri="{FF2B5EF4-FFF2-40B4-BE49-F238E27FC236}">
              <a16:creationId xmlns:a16="http://schemas.microsoft.com/office/drawing/2014/main" id="{9F0E1CE8-4994-4D4E-B9EB-5678B78AED13}"/>
            </a:ext>
          </a:extLst>
        </xdr:cNvPr>
        <xdr:cNvSpPr txBox="1"/>
      </xdr:nvSpPr>
      <xdr:spPr>
        <a:xfrm>
          <a:off x="4212590" y="1478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38100</xdr:rowOff>
    </xdr:from>
    <xdr:to>
      <xdr:col>24</xdr:col>
      <xdr:colOff>152400</xdr:colOff>
      <xdr:row>86</xdr:row>
      <xdr:rowOff>38100</xdr:rowOff>
    </xdr:to>
    <xdr:cxnSp macro="">
      <xdr:nvCxnSpPr>
        <xdr:cNvPr id="286" name="直線コネクタ 285">
          <a:extLst>
            <a:ext uri="{FF2B5EF4-FFF2-40B4-BE49-F238E27FC236}">
              <a16:creationId xmlns:a16="http://schemas.microsoft.com/office/drawing/2014/main" id="{3B73B7EC-2613-433F-9B9D-6848660292D2}"/>
            </a:ext>
          </a:extLst>
        </xdr:cNvPr>
        <xdr:cNvCxnSpPr/>
      </xdr:nvCxnSpPr>
      <xdr:spPr>
        <a:xfrm>
          <a:off x="4112260" y="147828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78</xdr:row>
      <xdr:rowOff>3064</xdr:rowOff>
    </xdr:from>
    <xdr:ext cx="405111" cy="259045"/>
    <xdr:sp macro="" textlink="">
      <xdr:nvSpPr>
        <xdr:cNvPr id="287" name="【公営住宅】&#10;有形固定資産減価償却率最大値テキスト">
          <a:extLst>
            <a:ext uri="{FF2B5EF4-FFF2-40B4-BE49-F238E27FC236}">
              <a16:creationId xmlns:a16="http://schemas.microsoft.com/office/drawing/2014/main" id="{F504BA4D-87C6-4E5C-A03E-45FED3A801BC}"/>
            </a:ext>
          </a:extLst>
        </xdr:cNvPr>
        <xdr:cNvSpPr txBox="1"/>
      </xdr:nvSpPr>
      <xdr:spPr>
        <a:xfrm>
          <a:off x="4212590" y="133761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56387</xdr:rowOff>
    </xdr:from>
    <xdr:to>
      <xdr:col>24</xdr:col>
      <xdr:colOff>152400</xdr:colOff>
      <xdr:row>79</xdr:row>
      <xdr:rowOff>56387</xdr:rowOff>
    </xdr:to>
    <xdr:cxnSp macro="">
      <xdr:nvCxnSpPr>
        <xdr:cNvPr id="288" name="直線コネクタ 287">
          <a:extLst>
            <a:ext uri="{FF2B5EF4-FFF2-40B4-BE49-F238E27FC236}">
              <a16:creationId xmlns:a16="http://schemas.microsoft.com/office/drawing/2014/main" id="{B572F878-2F4D-40E4-98B2-B7353EA11509}"/>
            </a:ext>
          </a:extLst>
        </xdr:cNvPr>
        <xdr:cNvCxnSpPr/>
      </xdr:nvCxnSpPr>
      <xdr:spPr>
        <a:xfrm>
          <a:off x="4112260" y="1360474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45738</xdr:rowOff>
    </xdr:from>
    <xdr:ext cx="405111" cy="259045"/>
    <xdr:sp macro="" textlink="">
      <xdr:nvSpPr>
        <xdr:cNvPr id="289" name="【公営住宅】&#10;有形固定資産減価償却率平均値テキスト">
          <a:extLst>
            <a:ext uri="{FF2B5EF4-FFF2-40B4-BE49-F238E27FC236}">
              <a16:creationId xmlns:a16="http://schemas.microsoft.com/office/drawing/2014/main" id="{291F904F-64D6-45C3-9E2A-9ABD449827FF}"/>
            </a:ext>
          </a:extLst>
        </xdr:cNvPr>
        <xdr:cNvSpPr txBox="1"/>
      </xdr:nvSpPr>
      <xdr:spPr>
        <a:xfrm>
          <a:off x="4212590" y="1410654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67311</xdr:rowOff>
    </xdr:from>
    <xdr:to>
      <xdr:col>24</xdr:col>
      <xdr:colOff>114300</xdr:colOff>
      <xdr:row>82</xdr:row>
      <xdr:rowOff>168911</xdr:rowOff>
    </xdr:to>
    <xdr:sp macro="" textlink="">
      <xdr:nvSpPr>
        <xdr:cNvPr id="290" name="フローチャート: 判断 289">
          <a:extLst>
            <a:ext uri="{FF2B5EF4-FFF2-40B4-BE49-F238E27FC236}">
              <a16:creationId xmlns:a16="http://schemas.microsoft.com/office/drawing/2014/main" id="{CCBE1A68-C506-4CFF-B079-10780C64B132}"/>
            </a:ext>
          </a:extLst>
        </xdr:cNvPr>
        <xdr:cNvSpPr/>
      </xdr:nvSpPr>
      <xdr:spPr>
        <a:xfrm>
          <a:off x="4131310" y="14124306"/>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49022</xdr:rowOff>
    </xdr:from>
    <xdr:to>
      <xdr:col>20</xdr:col>
      <xdr:colOff>38100</xdr:colOff>
      <xdr:row>82</xdr:row>
      <xdr:rowOff>150622</xdr:rowOff>
    </xdr:to>
    <xdr:sp macro="" textlink="">
      <xdr:nvSpPr>
        <xdr:cNvPr id="291" name="フローチャート: 判断 290">
          <a:extLst>
            <a:ext uri="{FF2B5EF4-FFF2-40B4-BE49-F238E27FC236}">
              <a16:creationId xmlns:a16="http://schemas.microsoft.com/office/drawing/2014/main" id="{1A3CCABC-4704-4FCA-BA70-647F984C2BBC}"/>
            </a:ext>
          </a:extLst>
        </xdr:cNvPr>
        <xdr:cNvSpPr/>
      </xdr:nvSpPr>
      <xdr:spPr>
        <a:xfrm>
          <a:off x="3388360" y="14109827"/>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37592</xdr:rowOff>
    </xdr:from>
    <xdr:to>
      <xdr:col>15</xdr:col>
      <xdr:colOff>101600</xdr:colOff>
      <xdr:row>82</xdr:row>
      <xdr:rowOff>139192</xdr:rowOff>
    </xdr:to>
    <xdr:sp macro="" textlink="">
      <xdr:nvSpPr>
        <xdr:cNvPr id="292" name="フローチャート: 判断 291">
          <a:extLst>
            <a:ext uri="{FF2B5EF4-FFF2-40B4-BE49-F238E27FC236}">
              <a16:creationId xmlns:a16="http://schemas.microsoft.com/office/drawing/2014/main" id="{2F101702-5752-41C5-9304-9D1A801EF884}"/>
            </a:ext>
          </a:extLst>
        </xdr:cNvPr>
        <xdr:cNvSpPr/>
      </xdr:nvSpPr>
      <xdr:spPr>
        <a:xfrm>
          <a:off x="2571750" y="14096492"/>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19304</xdr:rowOff>
    </xdr:from>
    <xdr:to>
      <xdr:col>10</xdr:col>
      <xdr:colOff>165100</xdr:colOff>
      <xdr:row>82</xdr:row>
      <xdr:rowOff>120904</xdr:rowOff>
    </xdr:to>
    <xdr:sp macro="" textlink="">
      <xdr:nvSpPr>
        <xdr:cNvPr id="293" name="フローチャート: 判断 292">
          <a:extLst>
            <a:ext uri="{FF2B5EF4-FFF2-40B4-BE49-F238E27FC236}">
              <a16:creationId xmlns:a16="http://schemas.microsoft.com/office/drawing/2014/main" id="{6FC15111-9DF8-47CB-808A-A58734F12335}"/>
            </a:ext>
          </a:extLst>
        </xdr:cNvPr>
        <xdr:cNvSpPr/>
      </xdr:nvSpPr>
      <xdr:spPr>
        <a:xfrm>
          <a:off x="1774190" y="14074394"/>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154178</xdr:rowOff>
    </xdr:from>
    <xdr:to>
      <xdr:col>6</xdr:col>
      <xdr:colOff>38100</xdr:colOff>
      <xdr:row>82</xdr:row>
      <xdr:rowOff>84328</xdr:rowOff>
    </xdr:to>
    <xdr:sp macro="" textlink="">
      <xdr:nvSpPr>
        <xdr:cNvPr id="294" name="フローチャート: 判断 293">
          <a:extLst>
            <a:ext uri="{FF2B5EF4-FFF2-40B4-BE49-F238E27FC236}">
              <a16:creationId xmlns:a16="http://schemas.microsoft.com/office/drawing/2014/main" id="{85C23387-4AC3-401B-9CC0-8A9496207314}"/>
            </a:ext>
          </a:extLst>
        </xdr:cNvPr>
        <xdr:cNvSpPr/>
      </xdr:nvSpPr>
      <xdr:spPr>
        <a:xfrm>
          <a:off x="988060" y="14041628"/>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5" name="テキスト ボックス 294">
          <a:extLst>
            <a:ext uri="{FF2B5EF4-FFF2-40B4-BE49-F238E27FC236}">
              <a16:creationId xmlns:a16="http://schemas.microsoft.com/office/drawing/2014/main" id="{FA3EF9D2-A79A-47A2-BA09-0D61228CD007}"/>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574D4DAD-225F-46F2-820F-708B82E5397C}"/>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BA38A19C-74C9-48D1-8760-E8B3661BEDAE}"/>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8CD54E5E-F792-4B7E-835B-F81F6AE7799B}"/>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D62FC25E-03F1-41A7-B279-E84D55C46E78}"/>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167894</xdr:rowOff>
    </xdr:from>
    <xdr:to>
      <xdr:col>24</xdr:col>
      <xdr:colOff>114300</xdr:colOff>
      <xdr:row>82</xdr:row>
      <xdr:rowOff>98044</xdr:rowOff>
    </xdr:to>
    <xdr:sp macro="" textlink="">
      <xdr:nvSpPr>
        <xdr:cNvPr id="300" name="楕円 299">
          <a:extLst>
            <a:ext uri="{FF2B5EF4-FFF2-40B4-BE49-F238E27FC236}">
              <a16:creationId xmlns:a16="http://schemas.microsoft.com/office/drawing/2014/main" id="{1D95512F-7F76-401B-9FCB-FFEE0791922B}"/>
            </a:ext>
          </a:extLst>
        </xdr:cNvPr>
        <xdr:cNvSpPr/>
      </xdr:nvSpPr>
      <xdr:spPr>
        <a:xfrm>
          <a:off x="4131310" y="14059154"/>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19321</xdr:rowOff>
    </xdr:from>
    <xdr:ext cx="405111" cy="259045"/>
    <xdr:sp macro="" textlink="">
      <xdr:nvSpPr>
        <xdr:cNvPr id="301" name="【公営住宅】&#10;有形固定資産減価償却率該当値テキスト">
          <a:extLst>
            <a:ext uri="{FF2B5EF4-FFF2-40B4-BE49-F238E27FC236}">
              <a16:creationId xmlns:a16="http://schemas.microsoft.com/office/drawing/2014/main" id="{CCBF4915-D17A-4623-BFEC-EE794FF3FDF3}"/>
            </a:ext>
          </a:extLst>
        </xdr:cNvPr>
        <xdr:cNvSpPr txBox="1"/>
      </xdr:nvSpPr>
      <xdr:spPr>
        <a:xfrm>
          <a:off x="4212590" y="139029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122174</xdr:rowOff>
    </xdr:from>
    <xdr:to>
      <xdr:col>20</xdr:col>
      <xdr:colOff>38100</xdr:colOff>
      <xdr:row>82</xdr:row>
      <xdr:rowOff>52324</xdr:rowOff>
    </xdr:to>
    <xdr:sp macro="" textlink="">
      <xdr:nvSpPr>
        <xdr:cNvPr id="302" name="楕円 301">
          <a:extLst>
            <a:ext uri="{FF2B5EF4-FFF2-40B4-BE49-F238E27FC236}">
              <a16:creationId xmlns:a16="http://schemas.microsoft.com/office/drawing/2014/main" id="{26C114EE-A13D-4044-8336-DA4942AE3ACE}"/>
            </a:ext>
          </a:extLst>
        </xdr:cNvPr>
        <xdr:cNvSpPr/>
      </xdr:nvSpPr>
      <xdr:spPr>
        <a:xfrm>
          <a:off x="3388360" y="1401152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82</xdr:row>
      <xdr:rowOff>1524</xdr:rowOff>
    </xdr:from>
    <xdr:to>
      <xdr:col>24</xdr:col>
      <xdr:colOff>63500</xdr:colOff>
      <xdr:row>82</xdr:row>
      <xdr:rowOff>47244</xdr:rowOff>
    </xdr:to>
    <xdr:cxnSp macro="">
      <xdr:nvCxnSpPr>
        <xdr:cNvPr id="303" name="直線コネクタ 302">
          <a:extLst>
            <a:ext uri="{FF2B5EF4-FFF2-40B4-BE49-F238E27FC236}">
              <a16:creationId xmlns:a16="http://schemas.microsoft.com/office/drawing/2014/main" id="{AF3DC097-1752-4CD8-AC51-6F1B67E26E58}"/>
            </a:ext>
          </a:extLst>
        </xdr:cNvPr>
        <xdr:cNvCxnSpPr/>
      </xdr:nvCxnSpPr>
      <xdr:spPr>
        <a:xfrm>
          <a:off x="3431540" y="14060424"/>
          <a:ext cx="74295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78739</xdr:rowOff>
    </xdr:from>
    <xdr:to>
      <xdr:col>15</xdr:col>
      <xdr:colOff>101600</xdr:colOff>
      <xdr:row>82</xdr:row>
      <xdr:rowOff>8889</xdr:rowOff>
    </xdr:to>
    <xdr:sp macro="" textlink="">
      <xdr:nvSpPr>
        <xdr:cNvPr id="304" name="楕円 303">
          <a:extLst>
            <a:ext uri="{FF2B5EF4-FFF2-40B4-BE49-F238E27FC236}">
              <a16:creationId xmlns:a16="http://schemas.microsoft.com/office/drawing/2014/main" id="{B554F95D-83D1-43A0-AA82-F7FC80E874D2}"/>
            </a:ext>
          </a:extLst>
        </xdr:cNvPr>
        <xdr:cNvSpPr/>
      </xdr:nvSpPr>
      <xdr:spPr>
        <a:xfrm>
          <a:off x="2571750" y="13966189"/>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129539</xdr:rowOff>
    </xdr:from>
    <xdr:to>
      <xdr:col>19</xdr:col>
      <xdr:colOff>177800</xdr:colOff>
      <xdr:row>82</xdr:row>
      <xdr:rowOff>1524</xdr:rowOff>
    </xdr:to>
    <xdr:cxnSp macro="">
      <xdr:nvCxnSpPr>
        <xdr:cNvPr id="305" name="直線コネクタ 304">
          <a:extLst>
            <a:ext uri="{FF2B5EF4-FFF2-40B4-BE49-F238E27FC236}">
              <a16:creationId xmlns:a16="http://schemas.microsoft.com/office/drawing/2014/main" id="{0A3564EC-1099-44EE-A64B-B57DF0F37053}"/>
            </a:ext>
          </a:extLst>
        </xdr:cNvPr>
        <xdr:cNvCxnSpPr/>
      </xdr:nvCxnSpPr>
      <xdr:spPr>
        <a:xfrm>
          <a:off x="2626360" y="14020799"/>
          <a:ext cx="805180" cy="39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35306</xdr:rowOff>
    </xdr:from>
    <xdr:to>
      <xdr:col>10</xdr:col>
      <xdr:colOff>165100</xdr:colOff>
      <xdr:row>81</xdr:row>
      <xdr:rowOff>136906</xdr:rowOff>
    </xdr:to>
    <xdr:sp macro="" textlink="">
      <xdr:nvSpPr>
        <xdr:cNvPr id="306" name="楕円 305">
          <a:extLst>
            <a:ext uri="{FF2B5EF4-FFF2-40B4-BE49-F238E27FC236}">
              <a16:creationId xmlns:a16="http://schemas.microsoft.com/office/drawing/2014/main" id="{68929266-55A4-4494-BF4B-4ADAF111836D}"/>
            </a:ext>
          </a:extLst>
        </xdr:cNvPr>
        <xdr:cNvSpPr/>
      </xdr:nvSpPr>
      <xdr:spPr>
        <a:xfrm>
          <a:off x="1774190" y="13922756"/>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86106</xdr:rowOff>
    </xdr:from>
    <xdr:to>
      <xdr:col>15</xdr:col>
      <xdr:colOff>50800</xdr:colOff>
      <xdr:row>81</xdr:row>
      <xdr:rowOff>129539</xdr:rowOff>
    </xdr:to>
    <xdr:cxnSp macro="">
      <xdr:nvCxnSpPr>
        <xdr:cNvPr id="307" name="直線コネクタ 306">
          <a:extLst>
            <a:ext uri="{FF2B5EF4-FFF2-40B4-BE49-F238E27FC236}">
              <a16:creationId xmlns:a16="http://schemas.microsoft.com/office/drawing/2014/main" id="{D3867EFB-46DE-486D-BA1D-6E1AE07EA709}"/>
            </a:ext>
          </a:extLst>
        </xdr:cNvPr>
        <xdr:cNvCxnSpPr/>
      </xdr:nvCxnSpPr>
      <xdr:spPr>
        <a:xfrm>
          <a:off x="1828800" y="13975461"/>
          <a:ext cx="797560" cy="45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156463</xdr:rowOff>
    </xdr:from>
    <xdr:to>
      <xdr:col>6</xdr:col>
      <xdr:colOff>38100</xdr:colOff>
      <xdr:row>81</xdr:row>
      <xdr:rowOff>86613</xdr:rowOff>
    </xdr:to>
    <xdr:sp macro="" textlink="">
      <xdr:nvSpPr>
        <xdr:cNvPr id="308" name="楕円 307">
          <a:extLst>
            <a:ext uri="{FF2B5EF4-FFF2-40B4-BE49-F238E27FC236}">
              <a16:creationId xmlns:a16="http://schemas.microsoft.com/office/drawing/2014/main" id="{C5B14DAB-1CBE-4EBB-ABB3-D59BBCD7B74A}"/>
            </a:ext>
          </a:extLst>
        </xdr:cNvPr>
        <xdr:cNvSpPr/>
      </xdr:nvSpPr>
      <xdr:spPr>
        <a:xfrm>
          <a:off x="988060" y="1387436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35813</xdr:rowOff>
    </xdr:from>
    <xdr:to>
      <xdr:col>10</xdr:col>
      <xdr:colOff>114300</xdr:colOff>
      <xdr:row>81</xdr:row>
      <xdr:rowOff>86106</xdr:rowOff>
    </xdr:to>
    <xdr:cxnSp macro="">
      <xdr:nvCxnSpPr>
        <xdr:cNvPr id="309" name="直線コネクタ 308">
          <a:extLst>
            <a:ext uri="{FF2B5EF4-FFF2-40B4-BE49-F238E27FC236}">
              <a16:creationId xmlns:a16="http://schemas.microsoft.com/office/drawing/2014/main" id="{44F3E3F1-5DD3-42B9-BDD7-8D642B4F652D}"/>
            </a:ext>
          </a:extLst>
        </xdr:cNvPr>
        <xdr:cNvCxnSpPr/>
      </xdr:nvCxnSpPr>
      <xdr:spPr>
        <a:xfrm>
          <a:off x="1031240" y="13923263"/>
          <a:ext cx="797560" cy="52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141749</xdr:rowOff>
    </xdr:from>
    <xdr:ext cx="405111" cy="259045"/>
    <xdr:sp macro="" textlink="">
      <xdr:nvSpPr>
        <xdr:cNvPr id="310" name="n_1aveValue【公営住宅】&#10;有形固定資産減価償却率">
          <a:extLst>
            <a:ext uri="{FF2B5EF4-FFF2-40B4-BE49-F238E27FC236}">
              <a16:creationId xmlns:a16="http://schemas.microsoft.com/office/drawing/2014/main" id="{7A50DAFF-3E00-4AF0-8536-628E15FF42CB}"/>
            </a:ext>
          </a:extLst>
        </xdr:cNvPr>
        <xdr:cNvSpPr txBox="1"/>
      </xdr:nvSpPr>
      <xdr:spPr>
        <a:xfrm>
          <a:off x="3239144" y="141987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130319</xdr:rowOff>
    </xdr:from>
    <xdr:ext cx="405111" cy="259045"/>
    <xdr:sp macro="" textlink="">
      <xdr:nvSpPr>
        <xdr:cNvPr id="311" name="n_2aveValue【公営住宅】&#10;有形固定資産減価償却率">
          <a:extLst>
            <a:ext uri="{FF2B5EF4-FFF2-40B4-BE49-F238E27FC236}">
              <a16:creationId xmlns:a16="http://schemas.microsoft.com/office/drawing/2014/main" id="{4FB2CCCE-F5C1-47CC-9B39-BD4059E977A1}"/>
            </a:ext>
          </a:extLst>
        </xdr:cNvPr>
        <xdr:cNvSpPr txBox="1"/>
      </xdr:nvSpPr>
      <xdr:spPr>
        <a:xfrm>
          <a:off x="2439044" y="141930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112031</xdr:rowOff>
    </xdr:from>
    <xdr:ext cx="405111" cy="259045"/>
    <xdr:sp macro="" textlink="">
      <xdr:nvSpPr>
        <xdr:cNvPr id="312" name="n_3aveValue【公営住宅】&#10;有形固定資産減価償却率">
          <a:extLst>
            <a:ext uri="{FF2B5EF4-FFF2-40B4-BE49-F238E27FC236}">
              <a16:creationId xmlns:a16="http://schemas.microsoft.com/office/drawing/2014/main" id="{CA045B80-F330-455C-A1B9-393E1A703187}"/>
            </a:ext>
          </a:extLst>
        </xdr:cNvPr>
        <xdr:cNvSpPr txBox="1"/>
      </xdr:nvSpPr>
      <xdr:spPr>
        <a:xfrm>
          <a:off x="1641484" y="141709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75455</xdr:rowOff>
    </xdr:from>
    <xdr:ext cx="405111" cy="259045"/>
    <xdr:sp macro="" textlink="">
      <xdr:nvSpPr>
        <xdr:cNvPr id="313" name="n_4aveValue【公営住宅】&#10;有形固定資産減価償却率">
          <a:extLst>
            <a:ext uri="{FF2B5EF4-FFF2-40B4-BE49-F238E27FC236}">
              <a16:creationId xmlns:a16="http://schemas.microsoft.com/office/drawing/2014/main" id="{9A1D92AC-0C50-4674-A79C-7CB88F4DE0B7}"/>
            </a:ext>
          </a:extLst>
        </xdr:cNvPr>
        <xdr:cNvSpPr txBox="1"/>
      </xdr:nvSpPr>
      <xdr:spPr>
        <a:xfrm>
          <a:off x="855354" y="141343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68851</xdr:rowOff>
    </xdr:from>
    <xdr:ext cx="405111" cy="259045"/>
    <xdr:sp macro="" textlink="">
      <xdr:nvSpPr>
        <xdr:cNvPr id="314" name="n_1mainValue【公営住宅】&#10;有形固定資産減価償却率">
          <a:extLst>
            <a:ext uri="{FF2B5EF4-FFF2-40B4-BE49-F238E27FC236}">
              <a16:creationId xmlns:a16="http://schemas.microsoft.com/office/drawing/2014/main" id="{77EE25BC-18B0-4A3E-9936-046BDBCFF000}"/>
            </a:ext>
          </a:extLst>
        </xdr:cNvPr>
        <xdr:cNvSpPr txBox="1"/>
      </xdr:nvSpPr>
      <xdr:spPr>
        <a:xfrm>
          <a:off x="3239144" y="137829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25416</xdr:rowOff>
    </xdr:from>
    <xdr:ext cx="405111" cy="259045"/>
    <xdr:sp macro="" textlink="">
      <xdr:nvSpPr>
        <xdr:cNvPr id="315" name="n_2mainValue【公営住宅】&#10;有形固定資産減価償却率">
          <a:extLst>
            <a:ext uri="{FF2B5EF4-FFF2-40B4-BE49-F238E27FC236}">
              <a16:creationId xmlns:a16="http://schemas.microsoft.com/office/drawing/2014/main" id="{A1A99E60-D272-4B81-A424-AE5A8F4E0283}"/>
            </a:ext>
          </a:extLst>
        </xdr:cNvPr>
        <xdr:cNvSpPr txBox="1"/>
      </xdr:nvSpPr>
      <xdr:spPr>
        <a:xfrm>
          <a:off x="2439044" y="137376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153433</xdr:rowOff>
    </xdr:from>
    <xdr:ext cx="405111" cy="259045"/>
    <xdr:sp macro="" textlink="">
      <xdr:nvSpPr>
        <xdr:cNvPr id="316" name="n_3mainValue【公営住宅】&#10;有形固定資産減価償却率">
          <a:extLst>
            <a:ext uri="{FF2B5EF4-FFF2-40B4-BE49-F238E27FC236}">
              <a16:creationId xmlns:a16="http://schemas.microsoft.com/office/drawing/2014/main" id="{30F071A1-CCB9-40B8-A4B7-E116C7F209AB}"/>
            </a:ext>
          </a:extLst>
        </xdr:cNvPr>
        <xdr:cNvSpPr txBox="1"/>
      </xdr:nvSpPr>
      <xdr:spPr>
        <a:xfrm>
          <a:off x="1641484" y="136979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103140</xdr:rowOff>
    </xdr:from>
    <xdr:ext cx="405111" cy="259045"/>
    <xdr:sp macro="" textlink="">
      <xdr:nvSpPr>
        <xdr:cNvPr id="317" name="n_4mainValue【公営住宅】&#10;有形固定資産減価償却率">
          <a:extLst>
            <a:ext uri="{FF2B5EF4-FFF2-40B4-BE49-F238E27FC236}">
              <a16:creationId xmlns:a16="http://schemas.microsoft.com/office/drawing/2014/main" id="{D90C3C19-226C-4CCC-9A9B-CF847A9FF1C1}"/>
            </a:ext>
          </a:extLst>
        </xdr:cNvPr>
        <xdr:cNvSpPr txBox="1"/>
      </xdr:nvSpPr>
      <xdr:spPr>
        <a:xfrm>
          <a:off x="855354" y="136457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8" name="正方形/長方形 317">
          <a:extLst>
            <a:ext uri="{FF2B5EF4-FFF2-40B4-BE49-F238E27FC236}">
              <a16:creationId xmlns:a16="http://schemas.microsoft.com/office/drawing/2014/main" id="{A5F3BACE-D430-4DF8-BDF3-9ECD690504EC}"/>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9" name="正方形/長方形 318">
          <a:extLst>
            <a:ext uri="{FF2B5EF4-FFF2-40B4-BE49-F238E27FC236}">
              <a16:creationId xmlns:a16="http://schemas.microsoft.com/office/drawing/2014/main" id="{879DADE7-0323-4905-BB88-FB69C563A8D5}"/>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0" name="正方形/長方形 319">
          <a:extLst>
            <a:ext uri="{FF2B5EF4-FFF2-40B4-BE49-F238E27FC236}">
              <a16:creationId xmlns:a16="http://schemas.microsoft.com/office/drawing/2014/main" id="{144BDB7C-929B-4E5E-9CBF-AE4DC0261743}"/>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1" name="正方形/長方形 320">
          <a:extLst>
            <a:ext uri="{FF2B5EF4-FFF2-40B4-BE49-F238E27FC236}">
              <a16:creationId xmlns:a16="http://schemas.microsoft.com/office/drawing/2014/main" id="{36175513-18C9-4BBF-98BA-737CD92D68C5}"/>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2" name="正方形/長方形 321">
          <a:extLst>
            <a:ext uri="{FF2B5EF4-FFF2-40B4-BE49-F238E27FC236}">
              <a16:creationId xmlns:a16="http://schemas.microsoft.com/office/drawing/2014/main" id="{EEE4E8F1-70D9-41B7-AE60-D459CA32E75F}"/>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3" name="正方形/長方形 322">
          <a:extLst>
            <a:ext uri="{FF2B5EF4-FFF2-40B4-BE49-F238E27FC236}">
              <a16:creationId xmlns:a16="http://schemas.microsoft.com/office/drawing/2014/main" id="{3509F55B-EA75-4A64-B121-EEB10483E24A}"/>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4" name="正方形/長方形 323">
          <a:extLst>
            <a:ext uri="{FF2B5EF4-FFF2-40B4-BE49-F238E27FC236}">
              <a16:creationId xmlns:a16="http://schemas.microsoft.com/office/drawing/2014/main" id="{2B2E904D-F406-471E-A9D0-26A936E528A7}"/>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5" name="正方形/長方形 324">
          <a:extLst>
            <a:ext uri="{FF2B5EF4-FFF2-40B4-BE49-F238E27FC236}">
              <a16:creationId xmlns:a16="http://schemas.microsoft.com/office/drawing/2014/main" id="{77F873E7-6FA5-49FA-9C5F-7FC788BB5223}"/>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6" name="テキスト ボックス 325">
          <a:extLst>
            <a:ext uri="{FF2B5EF4-FFF2-40B4-BE49-F238E27FC236}">
              <a16:creationId xmlns:a16="http://schemas.microsoft.com/office/drawing/2014/main" id="{AAB2B83B-DA6C-4270-9CB6-A156EF4131E9}"/>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7" name="直線コネクタ 326">
          <a:extLst>
            <a:ext uri="{FF2B5EF4-FFF2-40B4-BE49-F238E27FC236}">
              <a16:creationId xmlns:a16="http://schemas.microsoft.com/office/drawing/2014/main" id="{73B7188F-3EA3-4B9E-8F39-DF5669DF62AF}"/>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28" name="直線コネクタ 327">
          <a:extLst>
            <a:ext uri="{FF2B5EF4-FFF2-40B4-BE49-F238E27FC236}">
              <a16:creationId xmlns:a16="http://schemas.microsoft.com/office/drawing/2014/main" id="{680D7CFB-78C8-4E1F-8A5A-43EDA61CEE76}"/>
            </a:ext>
          </a:extLst>
        </xdr:cNvPr>
        <xdr:cNvCxnSpPr/>
      </xdr:nvCxnSpPr>
      <xdr:spPr>
        <a:xfrm>
          <a:off x="5960110" y="1485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29" name="テキスト ボックス 328">
          <a:extLst>
            <a:ext uri="{FF2B5EF4-FFF2-40B4-BE49-F238E27FC236}">
              <a16:creationId xmlns:a16="http://schemas.microsoft.com/office/drawing/2014/main" id="{279B98CE-F9F6-4FFF-9063-B0B417A0BFDF}"/>
            </a:ext>
          </a:extLst>
        </xdr:cNvPr>
        <xdr:cNvSpPr txBox="1"/>
      </xdr:nvSpPr>
      <xdr:spPr>
        <a:xfrm>
          <a:off x="552722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0" name="直線コネクタ 329">
          <a:extLst>
            <a:ext uri="{FF2B5EF4-FFF2-40B4-BE49-F238E27FC236}">
              <a16:creationId xmlns:a16="http://schemas.microsoft.com/office/drawing/2014/main" id="{96B92386-DDC3-4811-903D-EF65864CE023}"/>
            </a:ext>
          </a:extLst>
        </xdr:cNvPr>
        <xdr:cNvCxnSpPr/>
      </xdr:nvCxnSpPr>
      <xdr:spPr>
        <a:xfrm>
          <a:off x="5960110" y="1447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1" name="テキスト ボックス 330">
          <a:extLst>
            <a:ext uri="{FF2B5EF4-FFF2-40B4-BE49-F238E27FC236}">
              <a16:creationId xmlns:a16="http://schemas.microsoft.com/office/drawing/2014/main" id="{395D88BD-4255-4509-B9B9-C938D36551AA}"/>
            </a:ext>
          </a:extLst>
        </xdr:cNvPr>
        <xdr:cNvSpPr txBox="1"/>
      </xdr:nvSpPr>
      <xdr:spPr>
        <a:xfrm>
          <a:off x="5527221" y="1433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2" name="直線コネクタ 331">
          <a:extLst>
            <a:ext uri="{FF2B5EF4-FFF2-40B4-BE49-F238E27FC236}">
              <a16:creationId xmlns:a16="http://schemas.microsoft.com/office/drawing/2014/main" id="{0AE8C56B-4864-45F3-852A-8F8B42B5F036}"/>
            </a:ext>
          </a:extLst>
        </xdr:cNvPr>
        <xdr:cNvCxnSpPr/>
      </xdr:nvCxnSpPr>
      <xdr:spPr>
        <a:xfrm>
          <a:off x="5960110" y="1409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3" name="テキスト ボックス 332">
          <a:extLst>
            <a:ext uri="{FF2B5EF4-FFF2-40B4-BE49-F238E27FC236}">
              <a16:creationId xmlns:a16="http://schemas.microsoft.com/office/drawing/2014/main" id="{3260501C-FF73-4DBA-932F-D72591BDEF33}"/>
            </a:ext>
          </a:extLst>
        </xdr:cNvPr>
        <xdr:cNvSpPr txBox="1"/>
      </xdr:nvSpPr>
      <xdr:spPr>
        <a:xfrm>
          <a:off x="5527221" y="1395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4" name="直線コネクタ 333">
          <a:extLst>
            <a:ext uri="{FF2B5EF4-FFF2-40B4-BE49-F238E27FC236}">
              <a16:creationId xmlns:a16="http://schemas.microsoft.com/office/drawing/2014/main" id="{B5509F2D-8FC8-4022-92BF-1F83F05BA779}"/>
            </a:ext>
          </a:extLst>
        </xdr:cNvPr>
        <xdr:cNvCxnSpPr/>
      </xdr:nvCxnSpPr>
      <xdr:spPr>
        <a:xfrm>
          <a:off x="5960110" y="1371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5" name="テキスト ボックス 334">
          <a:extLst>
            <a:ext uri="{FF2B5EF4-FFF2-40B4-BE49-F238E27FC236}">
              <a16:creationId xmlns:a16="http://schemas.microsoft.com/office/drawing/2014/main" id="{C0C2E08C-C005-494E-AC0C-5E622C5F6493}"/>
            </a:ext>
          </a:extLst>
        </xdr:cNvPr>
        <xdr:cNvSpPr txBox="1"/>
      </xdr:nvSpPr>
      <xdr:spPr>
        <a:xfrm>
          <a:off x="5527221" y="1357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36" name="直線コネクタ 335">
          <a:extLst>
            <a:ext uri="{FF2B5EF4-FFF2-40B4-BE49-F238E27FC236}">
              <a16:creationId xmlns:a16="http://schemas.microsoft.com/office/drawing/2014/main" id="{A4461A6B-08BC-49C4-BCC5-16FBAE51E1FC}"/>
            </a:ext>
          </a:extLst>
        </xdr:cNvPr>
        <xdr:cNvCxnSpPr/>
      </xdr:nvCxnSpPr>
      <xdr:spPr>
        <a:xfrm>
          <a:off x="5960110" y="1333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337" name="テキスト ボックス 336">
          <a:extLst>
            <a:ext uri="{FF2B5EF4-FFF2-40B4-BE49-F238E27FC236}">
              <a16:creationId xmlns:a16="http://schemas.microsoft.com/office/drawing/2014/main" id="{290D47C0-40F3-4110-AD71-6D5AE5A54CDB}"/>
            </a:ext>
          </a:extLst>
        </xdr:cNvPr>
        <xdr:cNvSpPr txBox="1"/>
      </xdr:nvSpPr>
      <xdr:spPr>
        <a:xfrm>
          <a:off x="5527221" y="1319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8" name="直線コネクタ 337">
          <a:extLst>
            <a:ext uri="{FF2B5EF4-FFF2-40B4-BE49-F238E27FC236}">
              <a16:creationId xmlns:a16="http://schemas.microsoft.com/office/drawing/2014/main" id="{ADFA90E1-D076-4314-81C6-723395FADFE5}"/>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39" name="テキスト ボックス 338">
          <a:extLst>
            <a:ext uri="{FF2B5EF4-FFF2-40B4-BE49-F238E27FC236}">
              <a16:creationId xmlns:a16="http://schemas.microsoft.com/office/drawing/2014/main" id="{D6914563-E451-4CA1-95F9-0016825EB450}"/>
            </a:ext>
          </a:extLst>
        </xdr:cNvPr>
        <xdr:cNvSpPr txBox="1"/>
      </xdr:nvSpPr>
      <xdr:spPr>
        <a:xfrm>
          <a:off x="5527221"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0" name="【公営住宅】&#10;一人当たり面積グラフ枠">
          <a:extLst>
            <a:ext uri="{FF2B5EF4-FFF2-40B4-BE49-F238E27FC236}">
              <a16:creationId xmlns:a16="http://schemas.microsoft.com/office/drawing/2014/main" id="{F2C94196-8A5B-4576-B6D7-676F1784759D}"/>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34289</xdr:rowOff>
    </xdr:from>
    <xdr:to>
      <xdr:col>54</xdr:col>
      <xdr:colOff>189865</xdr:colOff>
      <xdr:row>86</xdr:row>
      <xdr:rowOff>108965</xdr:rowOff>
    </xdr:to>
    <xdr:cxnSp macro="">
      <xdr:nvCxnSpPr>
        <xdr:cNvPr id="341" name="直線コネクタ 340">
          <a:extLst>
            <a:ext uri="{FF2B5EF4-FFF2-40B4-BE49-F238E27FC236}">
              <a16:creationId xmlns:a16="http://schemas.microsoft.com/office/drawing/2014/main" id="{277836C1-2013-4D82-AE17-AB3B565DB054}"/>
            </a:ext>
          </a:extLst>
        </xdr:cNvPr>
        <xdr:cNvCxnSpPr/>
      </xdr:nvCxnSpPr>
      <xdr:spPr>
        <a:xfrm flipV="1">
          <a:off x="9429115" y="13405484"/>
          <a:ext cx="0" cy="14462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112792</xdr:rowOff>
    </xdr:from>
    <xdr:ext cx="469744" cy="259045"/>
    <xdr:sp macro="" textlink="">
      <xdr:nvSpPr>
        <xdr:cNvPr id="342" name="【公営住宅】&#10;一人当たり面積最小値テキスト">
          <a:extLst>
            <a:ext uri="{FF2B5EF4-FFF2-40B4-BE49-F238E27FC236}">
              <a16:creationId xmlns:a16="http://schemas.microsoft.com/office/drawing/2014/main" id="{899DFC3A-AAC5-4494-AE81-D2B54A9C579B}"/>
            </a:ext>
          </a:extLst>
        </xdr:cNvPr>
        <xdr:cNvSpPr txBox="1"/>
      </xdr:nvSpPr>
      <xdr:spPr>
        <a:xfrm>
          <a:off x="9467850" y="14857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108965</xdr:rowOff>
    </xdr:from>
    <xdr:to>
      <xdr:col>55</xdr:col>
      <xdr:colOff>88900</xdr:colOff>
      <xdr:row>86</xdr:row>
      <xdr:rowOff>108965</xdr:rowOff>
    </xdr:to>
    <xdr:cxnSp macro="">
      <xdr:nvCxnSpPr>
        <xdr:cNvPr id="343" name="直線コネクタ 342">
          <a:extLst>
            <a:ext uri="{FF2B5EF4-FFF2-40B4-BE49-F238E27FC236}">
              <a16:creationId xmlns:a16="http://schemas.microsoft.com/office/drawing/2014/main" id="{5672545B-707B-4D22-B524-61ADDBD0F001}"/>
            </a:ext>
          </a:extLst>
        </xdr:cNvPr>
        <xdr:cNvCxnSpPr/>
      </xdr:nvCxnSpPr>
      <xdr:spPr>
        <a:xfrm>
          <a:off x="9356090" y="1485176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152416</xdr:rowOff>
    </xdr:from>
    <xdr:ext cx="469744" cy="259045"/>
    <xdr:sp macro="" textlink="">
      <xdr:nvSpPr>
        <xdr:cNvPr id="344" name="【公営住宅】&#10;一人当たり面積最大値テキスト">
          <a:extLst>
            <a:ext uri="{FF2B5EF4-FFF2-40B4-BE49-F238E27FC236}">
              <a16:creationId xmlns:a16="http://schemas.microsoft.com/office/drawing/2014/main" id="{2C15DF9D-51CB-4466-BDD6-9F62B8A59143}"/>
            </a:ext>
          </a:extLst>
        </xdr:cNvPr>
        <xdr:cNvSpPr txBox="1"/>
      </xdr:nvSpPr>
      <xdr:spPr>
        <a:xfrm>
          <a:off x="9467850" y="13182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34289</xdr:rowOff>
    </xdr:from>
    <xdr:to>
      <xdr:col>55</xdr:col>
      <xdr:colOff>88900</xdr:colOff>
      <xdr:row>78</xdr:row>
      <xdr:rowOff>34289</xdr:rowOff>
    </xdr:to>
    <xdr:cxnSp macro="">
      <xdr:nvCxnSpPr>
        <xdr:cNvPr id="345" name="直線コネクタ 344">
          <a:extLst>
            <a:ext uri="{FF2B5EF4-FFF2-40B4-BE49-F238E27FC236}">
              <a16:creationId xmlns:a16="http://schemas.microsoft.com/office/drawing/2014/main" id="{60483B36-09E8-4DAC-AD31-4B803F47DFEB}"/>
            </a:ext>
          </a:extLst>
        </xdr:cNvPr>
        <xdr:cNvCxnSpPr/>
      </xdr:nvCxnSpPr>
      <xdr:spPr>
        <a:xfrm>
          <a:off x="9356090" y="13405484"/>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26179</xdr:rowOff>
    </xdr:from>
    <xdr:ext cx="469744" cy="259045"/>
    <xdr:sp macro="" textlink="">
      <xdr:nvSpPr>
        <xdr:cNvPr id="346" name="【公営住宅】&#10;一人当たり面積平均値テキスト">
          <a:extLst>
            <a:ext uri="{FF2B5EF4-FFF2-40B4-BE49-F238E27FC236}">
              <a16:creationId xmlns:a16="http://schemas.microsoft.com/office/drawing/2014/main" id="{DE229C57-AF56-4F90-AE99-D0A4DC780FF0}"/>
            </a:ext>
          </a:extLst>
        </xdr:cNvPr>
        <xdr:cNvSpPr txBox="1"/>
      </xdr:nvSpPr>
      <xdr:spPr>
        <a:xfrm>
          <a:off x="9467850" y="142527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3302</xdr:rowOff>
    </xdr:from>
    <xdr:to>
      <xdr:col>55</xdr:col>
      <xdr:colOff>50800</xdr:colOff>
      <xdr:row>84</xdr:row>
      <xdr:rowOff>104902</xdr:rowOff>
    </xdr:to>
    <xdr:sp macro="" textlink="">
      <xdr:nvSpPr>
        <xdr:cNvPr id="347" name="フローチャート: 判断 346">
          <a:extLst>
            <a:ext uri="{FF2B5EF4-FFF2-40B4-BE49-F238E27FC236}">
              <a16:creationId xmlns:a16="http://schemas.microsoft.com/office/drawing/2014/main" id="{32725BD7-10EC-48EB-B35E-15AD115DFA58}"/>
            </a:ext>
          </a:extLst>
        </xdr:cNvPr>
        <xdr:cNvSpPr/>
      </xdr:nvSpPr>
      <xdr:spPr>
        <a:xfrm>
          <a:off x="9394190" y="14405102"/>
          <a:ext cx="9017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14732</xdr:rowOff>
    </xdr:from>
    <xdr:to>
      <xdr:col>50</xdr:col>
      <xdr:colOff>165100</xdr:colOff>
      <xdr:row>84</xdr:row>
      <xdr:rowOff>116332</xdr:rowOff>
    </xdr:to>
    <xdr:sp macro="" textlink="">
      <xdr:nvSpPr>
        <xdr:cNvPr id="348" name="フローチャート: 判断 347">
          <a:extLst>
            <a:ext uri="{FF2B5EF4-FFF2-40B4-BE49-F238E27FC236}">
              <a16:creationId xmlns:a16="http://schemas.microsoft.com/office/drawing/2014/main" id="{882DCBFD-BFA4-4206-9D08-809A3A8EE405}"/>
            </a:ext>
          </a:extLst>
        </xdr:cNvPr>
        <xdr:cNvSpPr/>
      </xdr:nvSpPr>
      <xdr:spPr>
        <a:xfrm>
          <a:off x="8632190" y="14420342"/>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8637</xdr:rowOff>
    </xdr:from>
    <xdr:to>
      <xdr:col>46</xdr:col>
      <xdr:colOff>38100</xdr:colOff>
      <xdr:row>84</xdr:row>
      <xdr:rowOff>110237</xdr:rowOff>
    </xdr:to>
    <xdr:sp macro="" textlink="">
      <xdr:nvSpPr>
        <xdr:cNvPr id="349" name="フローチャート: 判断 348">
          <a:extLst>
            <a:ext uri="{FF2B5EF4-FFF2-40B4-BE49-F238E27FC236}">
              <a16:creationId xmlns:a16="http://schemas.microsoft.com/office/drawing/2014/main" id="{C2DCF387-DB26-4AA3-9CE8-6123944FFB8D}"/>
            </a:ext>
          </a:extLst>
        </xdr:cNvPr>
        <xdr:cNvSpPr/>
      </xdr:nvSpPr>
      <xdr:spPr>
        <a:xfrm>
          <a:off x="7846060" y="14412342"/>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6350</xdr:rowOff>
    </xdr:from>
    <xdr:to>
      <xdr:col>41</xdr:col>
      <xdr:colOff>101600</xdr:colOff>
      <xdr:row>84</xdr:row>
      <xdr:rowOff>107950</xdr:rowOff>
    </xdr:to>
    <xdr:sp macro="" textlink="">
      <xdr:nvSpPr>
        <xdr:cNvPr id="350" name="フローチャート: 判断 349">
          <a:extLst>
            <a:ext uri="{FF2B5EF4-FFF2-40B4-BE49-F238E27FC236}">
              <a16:creationId xmlns:a16="http://schemas.microsoft.com/office/drawing/2014/main" id="{2298F95C-84FA-4EB4-A8B7-106AF84FACD0}"/>
            </a:ext>
          </a:extLst>
        </xdr:cNvPr>
        <xdr:cNvSpPr/>
      </xdr:nvSpPr>
      <xdr:spPr>
        <a:xfrm>
          <a:off x="7029450" y="14410055"/>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13208</xdr:rowOff>
    </xdr:from>
    <xdr:to>
      <xdr:col>36</xdr:col>
      <xdr:colOff>165100</xdr:colOff>
      <xdr:row>84</xdr:row>
      <xdr:rowOff>114808</xdr:rowOff>
    </xdr:to>
    <xdr:sp macro="" textlink="">
      <xdr:nvSpPr>
        <xdr:cNvPr id="351" name="フローチャート: 判断 350">
          <a:extLst>
            <a:ext uri="{FF2B5EF4-FFF2-40B4-BE49-F238E27FC236}">
              <a16:creationId xmlns:a16="http://schemas.microsoft.com/office/drawing/2014/main" id="{EA85A6DA-7EE3-4DEC-B1F2-8F2C45164162}"/>
            </a:ext>
          </a:extLst>
        </xdr:cNvPr>
        <xdr:cNvSpPr/>
      </xdr:nvSpPr>
      <xdr:spPr>
        <a:xfrm>
          <a:off x="6231890" y="14418818"/>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DD1272FF-1CD2-4353-828B-7A356E2FA424}"/>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7C4A3DD5-35B2-4841-971E-D42FE4442D39}"/>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4" name="テキスト ボックス 353">
          <a:extLst>
            <a:ext uri="{FF2B5EF4-FFF2-40B4-BE49-F238E27FC236}">
              <a16:creationId xmlns:a16="http://schemas.microsoft.com/office/drawing/2014/main" id="{45194E42-0560-46A7-8FDD-FC179B0F90C7}"/>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5" name="テキスト ボックス 354">
          <a:extLst>
            <a:ext uri="{FF2B5EF4-FFF2-40B4-BE49-F238E27FC236}">
              <a16:creationId xmlns:a16="http://schemas.microsoft.com/office/drawing/2014/main" id="{6E24538B-DC8A-4070-84A1-A31D691176C0}"/>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FD0E22C2-8A6A-47A0-BAE0-941473738B6E}"/>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91694</xdr:rowOff>
    </xdr:from>
    <xdr:to>
      <xdr:col>55</xdr:col>
      <xdr:colOff>50800</xdr:colOff>
      <xdr:row>86</xdr:row>
      <xdr:rowOff>21844</xdr:rowOff>
    </xdr:to>
    <xdr:sp macro="" textlink="">
      <xdr:nvSpPr>
        <xdr:cNvPr id="357" name="楕円 356">
          <a:extLst>
            <a:ext uri="{FF2B5EF4-FFF2-40B4-BE49-F238E27FC236}">
              <a16:creationId xmlns:a16="http://schemas.microsoft.com/office/drawing/2014/main" id="{FA6EC584-11F4-4155-8744-DF9CAD651FA4}"/>
            </a:ext>
          </a:extLst>
        </xdr:cNvPr>
        <xdr:cNvSpPr/>
      </xdr:nvSpPr>
      <xdr:spPr>
        <a:xfrm>
          <a:off x="9394190" y="14668754"/>
          <a:ext cx="9017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70121</xdr:rowOff>
    </xdr:from>
    <xdr:ext cx="469744" cy="259045"/>
    <xdr:sp macro="" textlink="">
      <xdr:nvSpPr>
        <xdr:cNvPr id="358" name="【公営住宅】&#10;一人当たり面積該当値テキスト">
          <a:extLst>
            <a:ext uri="{FF2B5EF4-FFF2-40B4-BE49-F238E27FC236}">
              <a16:creationId xmlns:a16="http://schemas.microsoft.com/office/drawing/2014/main" id="{9CBF2F0E-D1A6-4B3F-8BB0-14AB7E1C93A4}"/>
            </a:ext>
          </a:extLst>
        </xdr:cNvPr>
        <xdr:cNvSpPr txBox="1"/>
      </xdr:nvSpPr>
      <xdr:spPr>
        <a:xfrm>
          <a:off x="9467850" y="146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92456</xdr:rowOff>
    </xdr:from>
    <xdr:to>
      <xdr:col>50</xdr:col>
      <xdr:colOff>165100</xdr:colOff>
      <xdr:row>86</xdr:row>
      <xdr:rowOff>22606</xdr:rowOff>
    </xdr:to>
    <xdr:sp macro="" textlink="">
      <xdr:nvSpPr>
        <xdr:cNvPr id="359" name="楕円 358">
          <a:extLst>
            <a:ext uri="{FF2B5EF4-FFF2-40B4-BE49-F238E27FC236}">
              <a16:creationId xmlns:a16="http://schemas.microsoft.com/office/drawing/2014/main" id="{1EA69DF1-315A-44C3-9A94-3086F9834940}"/>
            </a:ext>
          </a:extLst>
        </xdr:cNvPr>
        <xdr:cNvSpPr/>
      </xdr:nvSpPr>
      <xdr:spPr>
        <a:xfrm>
          <a:off x="8632190" y="14669516"/>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142494</xdr:rowOff>
    </xdr:from>
    <xdr:to>
      <xdr:col>55</xdr:col>
      <xdr:colOff>0</xdr:colOff>
      <xdr:row>85</xdr:row>
      <xdr:rowOff>143256</xdr:rowOff>
    </xdr:to>
    <xdr:cxnSp macro="">
      <xdr:nvCxnSpPr>
        <xdr:cNvPr id="360" name="直線コネクタ 359">
          <a:extLst>
            <a:ext uri="{FF2B5EF4-FFF2-40B4-BE49-F238E27FC236}">
              <a16:creationId xmlns:a16="http://schemas.microsoft.com/office/drawing/2014/main" id="{3BFA5AC0-842C-4796-AE10-5AA251100EC6}"/>
            </a:ext>
          </a:extLst>
        </xdr:cNvPr>
        <xdr:cNvCxnSpPr/>
      </xdr:nvCxnSpPr>
      <xdr:spPr>
        <a:xfrm flipV="1">
          <a:off x="8686800" y="14713839"/>
          <a:ext cx="74295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94742</xdr:rowOff>
    </xdr:from>
    <xdr:to>
      <xdr:col>46</xdr:col>
      <xdr:colOff>38100</xdr:colOff>
      <xdr:row>86</xdr:row>
      <xdr:rowOff>24892</xdr:rowOff>
    </xdr:to>
    <xdr:sp macro="" textlink="">
      <xdr:nvSpPr>
        <xdr:cNvPr id="361" name="楕円 360">
          <a:extLst>
            <a:ext uri="{FF2B5EF4-FFF2-40B4-BE49-F238E27FC236}">
              <a16:creationId xmlns:a16="http://schemas.microsoft.com/office/drawing/2014/main" id="{B2613AE0-D32C-44C8-8CC3-4AE80E6A4948}"/>
            </a:ext>
          </a:extLst>
        </xdr:cNvPr>
        <xdr:cNvSpPr/>
      </xdr:nvSpPr>
      <xdr:spPr>
        <a:xfrm>
          <a:off x="7846060" y="14671802"/>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143256</xdr:rowOff>
    </xdr:from>
    <xdr:to>
      <xdr:col>50</xdr:col>
      <xdr:colOff>114300</xdr:colOff>
      <xdr:row>85</xdr:row>
      <xdr:rowOff>145542</xdr:rowOff>
    </xdr:to>
    <xdr:cxnSp macro="">
      <xdr:nvCxnSpPr>
        <xdr:cNvPr id="362" name="直線コネクタ 361">
          <a:extLst>
            <a:ext uri="{FF2B5EF4-FFF2-40B4-BE49-F238E27FC236}">
              <a16:creationId xmlns:a16="http://schemas.microsoft.com/office/drawing/2014/main" id="{B9AEED99-F644-4484-A2FD-98A3A3266325}"/>
            </a:ext>
          </a:extLst>
        </xdr:cNvPr>
        <xdr:cNvCxnSpPr/>
      </xdr:nvCxnSpPr>
      <xdr:spPr>
        <a:xfrm flipV="1">
          <a:off x="7889240" y="14714601"/>
          <a:ext cx="79756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95504</xdr:rowOff>
    </xdr:from>
    <xdr:to>
      <xdr:col>41</xdr:col>
      <xdr:colOff>101600</xdr:colOff>
      <xdr:row>86</xdr:row>
      <xdr:rowOff>25654</xdr:rowOff>
    </xdr:to>
    <xdr:sp macro="" textlink="">
      <xdr:nvSpPr>
        <xdr:cNvPr id="363" name="楕円 362">
          <a:extLst>
            <a:ext uri="{FF2B5EF4-FFF2-40B4-BE49-F238E27FC236}">
              <a16:creationId xmlns:a16="http://schemas.microsoft.com/office/drawing/2014/main" id="{BF763724-256C-4E68-9E4D-60688398F0E8}"/>
            </a:ext>
          </a:extLst>
        </xdr:cNvPr>
        <xdr:cNvSpPr/>
      </xdr:nvSpPr>
      <xdr:spPr>
        <a:xfrm>
          <a:off x="7029450" y="14664944"/>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145542</xdr:rowOff>
    </xdr:from>
    <xdr:to>
      <xdr:col>45</xdr:col>
      <xdr:colOff>177800</xdr:colOff>
      <xdr:row>85</xdr:row>
      <xdr:rowOff>146304</xdr:rowOff>
    </xdr:to>
    <xdr:cxnSp macro="">
      <xdr:nvCxnSpPr>
        <xdr:cNvPr id="364" name="直線コネクタ 363">
          <a:extLst>
            <a:ext uri="{FF2B5EF4-FFF2-40B4-BE49-F238E27FC236}">
              <a16:creationId xmlns:a16="http://schemas.microsoft.com/office/drawing/2014/main" id="{8F8D702B-D8F7-4FEF-853A-4DAA3E853F0E}"/>
            </a:ext>
          </a:extLst>
        </xdr:cNvPr>
        <xdr:cNvCxnSpPr/>
      </xdr:nvCxnSpPr>
      <xdr:spPr>
        <a:xfrm flipV="1">
          <a:off x="7084060" y="14716887"/>
          <a:ext cx="80518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96265</xdr:rowOff>
    </xdr:from>
    <xdr:to>
      <xdr:col>36</xdr:col>
      <xdr:colOff>165100</xdr:colOff>
      <xdr:row>86</xdr:row>
      <xdr:rowOff>26415</xdr:rowOff>
    </xdr:to>
    <xdr:sp macro="" textlink="">
      <xdr:nvSpPr>
        <xdr:cNvPr id="365" name="楕円 364">
          <a:extLst>
            <a:ext uri="{FF2B5EF4-FFF2-40B4-BE49-F238E27FC236}">
              <a16:creationId xmlns:a16="http://schemas.microsoft.com/office/drawing/2014/main" id="{4D16B241-070A-435B-B37A-1764198F1E52}"/>
            </a:ext>
          </a:extLst>
        </xdr:cNvPr>
        <xdr:cNvSpPr/>
      </xdr:nvSpPr>
      <xdr:spPr>
        <a:xfrm>
          <a:off x="6231890" y="14665705"/>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146304</xdr:rowOff>
    </xdr:from>
    <xdr:to>
      <xdr:col>41</xdr:col>
      <xdr:colOff>50800</xdr:colOff>
      <xdr:row>85</xdr:row>
      <xdr:rowOff>147065</xdr:rowOff>
    </xdr:to>
    <xdr:cxnSp macro="">
      <xdr:nvCxnSpPr>
        <xdr:cNvPr id="366" name="直線コネクタ 365">
          <a:extLst>
            <a:ext uri="{FF2B5EF4-FFF2-40B4-BE49-F238E27FC236}">
              <a16:creationId xmlns:a16="http://schemas.microsoft.com/office/drawing/2014/main" id="{AB510A64-AD79-4C8B-ADEE-01A077D7B8A2}"/>
            </a:ext>
          </a:extLst>
        </xdr:cNvPr>
        <xdr:cNvCxnSpPr/>
      </xdr:nvCxnSpPr>
      <xdr:spPr>
        <a:xfrm flipV="1">
          <a:off x="6286500" y="14717649"/>
          <a:ext cx="797560" cy="7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132859</xdr:rowOff>
    </xdr:from>
    <xdr:ext cx="469744" cy="259045"/>
    <xdr:sp macro="" textlink="">
      <xdr:nvSpPr>
        <xdr:cNvPr id="367" name="n_1aveValue【公営住宅】&#10;一人当たり面積">
          <a:extLst>
            <a:ext uri="{FF2B5EF4-FFF2-40B4-BE49-F238E27FC236}">
              <a16:creationId xmlns:a16="http://schemas.microsoft.com/office/drawing/2014/main" id="{51539E18-E994-49D0-A781-E9933E9EA2C4}"/>
            </a:ext>
          </a:extLst>
        </xdr:cNvPr>
        <xdr:cNvSpPr txBox="1"/>
      </xdr:nvSpPr>
      <xdr:spPr>
        <a:xfrm>
          <a:off x="8454467" y="14195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126764</xdr:rowOff>
    </xdr:from>
    <xdr:ext cx="469744" cy="259045"/>
    <xdr:sp macro="" textlink="">
      <xdr:nvSpPr>
        <xdr:cNvPr id="368" name="n_2aveValue【公営住宅】&#10;一人当たり面積">
          <a:extLst>
            <a:ext uri="{FF2B5EF4-FFF2-40B4-BE49-F238E27FC236}">
              <a16:creationId xmlns:a16="http://schemas.microsoft.com/office/drawing/2014/main" id="{77018540-4F21-45D3-B1F8-A4BE31777EBF}"/>
            </a:ext>
          </a:extLst>
        </xdr:cNvPr>
        <xdr:cNvSpPr txBox="1"/>
      </xdr:nvSpPr>
      <xdr:spPr>
        <a:xfrm>
          <a:off x="7673417" y="141894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124477</xdr:rowOff>
    </xdr:from>
    <xdr:ext cx="469744" cy="259045"/>
    <xdr:sp macro="" textlink="">
      <xdr:nvSpPr>
        <xdr:cNvPr id="369" name="n_3aveValue【公営住宅】&#10;一人当たり面積">
          <a:extLst>
            <a:ext uri="{FF2B5EF4-FFF2-40B4-BE49-F238E27FC236}">
              <a16:creationId xmlns:a16="http://schemas.microsoft.com/office/drawing/2014/main" id="{71EFEA67-7D42-4B79-99D0-964F921AA7BE}"/>
            </a:ext>
          </a:extLst>
        </xdr:cNvPr>
        <xdr:cNvSpPr txBox="1"/>
      </xdr:nvSpPr>
      <xdr:spPr>
        <a:xfrm>
          <a:off x="6866332" y="141852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131335</xdr:rowOff>
    </xdr:from>
    <xdr:ext cx="469744" cy="259045"/>
    <xdr:sp macro="" textlink="">
      <xdr:nvSpPr>
        <xdr:cNvPr id="370" name="n_4aveValue【公営住宅】&#10;一人当たり面積">
          <a:extLst>
            <a:ext uri="{FF2B5EF4-FFF2-40B4-BE49-F238E27FC236}">
              <a16:creationId xmlns:a16="http://schemas.microsoft.com/office/drawing/2014/main" id="{262BBC64-3D9A-420D-9ABC-7DED7BAEDEA5}"/>
            </a:ext>
          </a:extLst>
        </xdr:cNvPr>
        <xdr:cNvSpPr txBox="1"/>
      </xdr:nvSpPr>
      <xdr:spPr>
        <a:xfrm>
          <a:off x="6068772" y="14194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13733</xdr:rowOff>
    </xdr:from>
    <xdr:ext cx="469744" cy="259045"/>
    <xdr:sp macro="" textlink="">
      <xdr:nvSpPr>
        <xdr:cNvPr id="371" name="n_1mainValue【公営住宅】&#10;一人当たり面積">
          <a:extLst>
            <a:ext uri="{FF2B5EF4-FFF2-40B4-BE49-F238E27FC236}">
              <a16:creationId xmlns:a16="http://schemas.microsoft.com/office/drawing/2014/main" id="{1B16080E-8CD0-4583-B6E8-09D269B51AC8}"/>
            </a:ext>
          </a:extLst>
        </xdr:cNvPr>
        <xdr:cNvSpPr txBox="1"/>
      </xdr:nvSpPr>
      <xdr:spPr>
        <a:xfrm>
          <a:off x="8454467" y="14762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16019</xdr:rowOff>
    </xdr:from>
    <xdr:ext cx="469744" cy="259045"/>
    <xdr:sp macro="" textlink="">
      <xdr:nvSpPr>
        <xdr:cNvPr id="372" name="n_2mainValue【公営住宅】&#10;一人当たり面積">
          <a:extLst>
            <a:ext uri="{FF2B5EF4-FFF2-40B4-BE49-F238E27FC236}">
              <a16:creationId xmlns:a16="http://schemas.microsoft.com/office/drawing/2014/main" id="{12558BFE-E384-41C1-A3F6-8C79A7CB4A8A}"/>
            </a:ext>
          </a:extLst>
        </xdr:cNvPr>
        <xdr:cNvSpPr txBox="1"/>
      </xdr:nvSpPr>
      <xdr:spPr>
        <a:xfrm>
          <a:off x="7673417" y="14764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16781</xdr:rowOff>
    </xdr:from>
    <xdr:ext cx="469744" cy="259045"/>
    <xdr:sp macro="" textlink="">
      <xdr:nvSpPr>
        <xdr:cNvPr id="373" name="n_3mainValue【公営住宅】&#10;一人当たり面積">
          <a:extLst>
            <a:ext uri="{FF2B5EF4-FFF2-40B4-BE49-F238E27FC236}">
              <a16:creationId xmlns:a16="http://schemas.microsoft.com/office/drawing/2014/main" id="{9907E08C-ED2A-4A81-9EE7-EA7B32AE98DD}"/>
            </a:ext>
          </a:extLst>
        </xdr:cNvPr>
        <xdr:cNvSpPr txBox="1"/>
      </xdr:nvSpPr>
      <xdr:spPr>
        <a:xfrm>
          <a:off x="6866332" y="147652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17542</xdr:rowOff>
    </xdr:from>
    <xdr:ext cx="469744" cy="259045"/>
    <xdr:sp macro="" textlink="">
      <xdr:nvSpPr>
        <xdr:cNvPr id="374" name="n_4mainValue【公営住宅】&#10;一人当たり面積">
          <a:extLst>
            <a:ext uri="{FF2B5EF4-FFF2-40B4-BE49-F238E27FC236}">
              <a16:creationId xmlns:a16="http://schemas.microsoft.com/office/drawing/2014/main" id="{2578A83D-86D2-485A-B9E4-EEE047582145}"/>
            </a:ext>
          </a:extLst>
        </xdr:cNvPr>
        <xdr:cNvSpPr txBox="1"/>
      </xdr:nvSpPr>
      <xdr:spPr>
        <a:xfrm>
          <a:off x="6068772" y="147660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5" name="正方形/長方形 374">
          <a:extLst>
            <a:ext uri="{FF2B5EF4-FFF2-40B4-BE49-F238E27FC236}">
              <a16:creationId xmlns:a16="http://schemas.microsoft.com/office/drawing/2014/main" id="{81013A5F-BDF1-41B1-B871-FE5D28D6EC6D}"/>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6" name="正方形/長方形 375">
          <a:extLst>
            <a:ext uri="{FF2B5EF4-FFF2-40B4-BE49-F238E27FC236}">
              <a16:creationId xmlns:a16="http://schemas.microsoft.com/office/drawing/2014/main" id="{1A12D0D5-EB61-4213-9B14-1B4AEDEAE86A}"/>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7" name="正方形/長方形 376">
          <a:extLst>
            <a:ext uri="{FF2B5EF4-FFF2-40B4-BE49-F238E27FC236}">
              <a16:creationId xmlns:a16="http://schemas.microsoft.com/office/drawing/2014/main" id="{CFAC10F1-CB1A-4FA3-8211-BEA154C494BC}"/>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8" name="正方形/長方形 377">
          <a:extLst>
            <a:ext uri="{FF2B5EF4-FFF2-40B4-BE49-F238E27FC236}">
              <a16:creationId xmlns:a16="http://schemas.microsoft.com/office/drawing/2014/main" id="{0D2C6937-53D7-409B-9146-7F9E9B5764C7}"/>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9" name="正方形/長方形 378">
          <a:extLst>
            <a:ext uri="{FF2B5EF4-FFF2-40B4-BE49-F238E27FC236}">
              <a16:creationId xmlns:a16="http://schemas.microsoft.com/office/drawing/2014/main" id="{2BDBC5D0-081B-43C7-97CE-7FEA474D7176}"/>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0" name="正方形/長方形 379">
          <a:extLst>
            <a:ext uri="{FF2B5EF4-FFF2-40B4-BE49-F238E27FC236}">
              <a16:creationId xmlns:a16="http://schemas.microsoft.com/office/drawing/2014/main" id="{7BF63D04-F8F9-4E81-BE5E-8B593A96DE8F}"/>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1" name="正方形/長方形 380">
          <a:extLst>
            <a:ext uri="{FF2B5EF4-FFF2-40B4-BE49-F238E27FC236}">
              <a16:creationId xmlns:a16="http://schemas.microsoft.com/office/drawing/2014/main" id="{D5B3825A-5827-416E-ACE4-BF7794193CD0}"/>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2" name="正方形/長方形 381">
          <a:extLst>
            <a:ext uri="{FF2B5EF4-FFF2-40B4-BE49-F238E27FC236}">
              <a16:creationId xmlns:a16="http://schemas.microsoft.com/office/drawing/2014/main" id="{37C2F7CC-417D-43D0-9A6F-E3850B5CABEB}"/>
            </a:ext>
          </a:extLst>
        </xdr:cNvPr>
        <xdr:cNvSpPr/>
      </xdr:nvSpPr>
      <xdr:spPr>
        <a:xfrm>
          <a:off x="685800" y="16760190"/>
          <a:ext cx="42672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3" name="正方形/長方形 382">
          <a:extLst>
            <a:ext uri="{FF2B5EF4-FFF2-40B4-BE49-F238E27FC236}">
              <a16:creationId xmlns:a16="http://schemas.microsoft.com/office/drawing/2014/main" id="{9881BF61-44BD-44E9-8DC9-4DD387F30F62}"/>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4" name="正方形/長方形 383">
          <a:extLst>
            <a:ext uri="{FF2B5EF4-FFF2-40B4-BE49-F238E27FC236}">
              <a16:creationId xmlns:a16="http://schemas.microsoft.com/office/drawing/2014/main" id="{FB32BD4E-4B51-4A04-A90C-332A0536615C}"/>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5" name="正方形/長方形 384">
          <a:extLst>
            <a:ext uri="{FF2B5EF4-FFF2-40B4-BE49-F238E27FC236}">
              <a16:creationId xmlns:a16="http://schemas.microsoft.com/office/drawing/2014/main" id="{45206507-7E08-4276-B2E8-F872432D3A0C}"/>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6" name="正方形/長方形 385">
          <a:extLst>
            <a:ext uri="{FF2B5EF4-FFF2-40B4-BE49-F238E27FC236}">
              <a16:creationId xmlns:a16="http://schemas.microsoft.com/office/drawing/2014/main" id="{C5AF0C3A-276F-4625-9EC7-8169FA6EF708}"/>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7" name="正方形/長方形 386">
          <a:extLst>
            <a:ext uri="{FF2B5EF4-FFF2-40B4-BE49-F238E27FC236}">
              <a16:creationId xmlns:a16="http://schemas.microsoft.com/office/drawing/2014/main" id="{15D1BE27-7AD2-49B0-A436-FC0B90016054}"/>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123,351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8" name="正方形/長方形 387">
          <a:extLst>
            <a:ext uri="{FF2B5EF4-FFF2-40B4-BE49-F238E27FC236}">
              <a16:creationId xmlns:a16="http://schemas.microsoft.com/office/drawing/2014/main" id="{3266466A-EA84-43CE-8DD3-6F35F832BFCD}"/>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89" name="正方形/長方形 388">
          <a:extLst>
            <a:ext uri="{FF2B5EF4-FFF2-40B4-BE49-F238E27FC236}">
              <a16:creationId xmlns:a16="http://schemas.microsoft.com/office/drawing/2014/main" id="{958A1E05-A4FA-4368-9E1D-A2F2768896CD}"/>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0" name="正方形/長方形 389">
          <a:extLst>
            <a:ext uri="{FF2B5EF4-FFF2-40B4-BE49-F238E27FC236}">
              <a16:creationId xmlns:a16="http://schemas.microsoft.com/office/drawing/2014/main" id="{915A54E2-B83B-4E7D-966C-94DCB967BD36}"/>
            </a:ext>
          </a:extLst>
        </xdr:cNvPr>
        <xdr:cNvSpPr/>
      </xdr:nvSpPr>
      <xdr:spPr>
        <a:xfrm>
          <a:off x="5960110" y="16760190"/>
          <a:ext cx="424815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1" name="正方形/長方形 390">
          <a:extLst>
            <a:ext uri="{FF2B5EF4-FFF2-40B4-BE49-F238E27FC236}">
              <a16:creationId xmlns:a16="http://schemas.microsoft.com/office/drawing/2014/main" id="{6F920BAD-38A7-42EC-BA09-379F452E2514}"/>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2" name="正方形/長方形 391">
          <a:extLst>
            <a:ext uri="{FF2B5EF4-FFF2-40B4-BE49-F238E27FC236}">
              <a16:creationId xmlns:a16="http://schemas.microsoft.com/office/drawing/2014/main" id="{E561DE09-3B93-4DB0-8A3C-3574BB8B6B0B}"/>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3" name="正方形/長方形 392">
          <a:extLst>
            <a:ext uri="{FF2B5EF4-FFF2-40B4-BE49-F238E27FC236}">
              <a16:creationId xmlns:a16="http://schemas.microsoft.com/office/drawing/2014/main" id="{B091DB78-6069-4A3E-AEA7-0F052AF390EA}"/>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4" name="正方形/長方形 393">
          <a:extLst>
            <a:ext uri="{FF2B5EF4-FFF2-40B4-BE49-F238E27FC236}">
              <a16:creationId xmlns:a16="http://schemas.microsoft.com/office/drawing/2014/main" id="{F4AD589C-54D2-490F-BCEE-429B43D7E1DA}"/>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5" name="正方形/長方形 394">
          <a:extLst>
            <a:ext uri="{FF2B5EF4-FFF2-40B4-BE49-F238E27FC236}">
              <a16:creationId xmlns:a16="http://schemas.microsoft.com/office/drawing/2014/main" id="{A1BFA813-09AF-4824-8A97-8421E76B5F8A}"/>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6" name="正方形/長方形 395">
          <a:extLst>
            <a:ext uri="{FF2B5EF4-FFF2-40B4-BE49-F238E27FC236}">
              <a16:creationId xmlns:a16="http://schemas.microsoft.com/office/drawing/2014/main" id="{545562F2-C4C8-4CF7-80A8-C7AB71B5F8D6}"/>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7" name="正方形/長方形 396">
          <a:extLst>
            <a:ext uri="{FF2B5EF4-FFF2-40B4-BE49-F238E27FC236}">
              <a16:creationId xmlns:a16="http://schemas.microsoft.com/office/drawing/2014/main" id="{38D81A6E-F12E-4A5D-A2D9-26DAEF5083EB}"/>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8" name="正方形/長方形 397">
          <a:extLst>
            <a:ext uri="{FF2B5EF4-FFF2-40B4-BE49-F238E27FC236}">
              <a16:creationId xmlns:a16="http://schemas.microsoft.com/office/drawing/2014/main" id="{BDF05777-56FD-4133-8962-B36FBF34738E}"/>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9" name="テキスト ボックス 398">
          <a:extLst>
            <a:ext uri="{FF2B5EF4-FFF2-40B4-BE49-F238E27FC236}">
              <a16:creationId xmlns:a16="http://schemas.microsoft.com/office/drawing/2014/main" id="{2041E3B8-94AC-4596-AE70-E9D5AD241AB6}"/>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0" name="直線コネクタ 399">
          <a:extLst>
            <a:ext uri="{FF2B5EF4-FFF2-40B4-BE49-F238E27FC236}">
              <a16:creationId xmlns:a16="http://schemas.microsoft.com/office/drawing/2014/main" id="{6BF99CBA-B86C-4CB6-B0CF-D5D19D111199}"/>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1" name="テキスト ボックス 400">
          <a:extLst>
            <a:ext uri="{FF2B5EF4-FFF2-40B4-BE49-F238E27FC236}">
              <a16:creationId xmlns:a16="http://schemas.microsoft.com/office/drawing/2014/main" id="{644C2324-0347-4AD1-B3D4-5AB506E557A9}"/>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2" name="直線コネクタ 401">
          <a:extLst>
            <a:ext uri="{FF2B5EF4-FFF2-40B4-BE49-F238E27FC236}">
              <a16:creationId xmlns:a16="http://schemas.microsoft.com/office/drawing/2014/main" id="{CD5C2814-0709-4400-86F4-DAC9E62C51BF}"/>
            </a:ext>
          </a:extLst>
        </xdr:cNvPr>
        <xdr:cNvCxnSpPr/>
      </xdr:nvCxnSpPr>
      <xdr:spPr>
        <a:xfrm>
          <a:off x="1120394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3" name="テキスト ボックス 402">
          <a:extLst>
            <a:ext uri="{FF2B5EF4-FFF2-40B4-BE49-F238E27FC236}">
              <a16:creationId xmlns:a16="http://schemas.microsoft.com/office/drawing/2014/main" id="{7A1FF6AD-9E4B-4D64-B3FF-04D11717AD67}"/>
            </a:ext>
          </a:extLst>
        </xdr:cNvPr>
        <xdr:cNvSpPr txBox="1"/>
      </xdr:nvSpPr>
      <xdr:spPr>
        <a:xfrm>
          <a:off x="10801531"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4" name="直線コネクタ 403">
          <a:extLst>
            <a:ext uri="{FF2B5EF4-FFF2-40B4-BE49-F238E27FC236}">
              <a16:creationId xmlns:a16="http://schemas.microsoft.com/office/drawing/2014/main" id="{0128D2B2-835D-42E0-A05A-8385E9A4E479}"/>
            </a:ext>
          </a:extLst>
        </xdr:cNvPr>
        <xdr:cNvCxnSpPr/>
      </xdr:nvCxnSpPr>
      <xdr:spPr>
        <a:xfrm>
          <a:off x="1120394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5" name="テキスト ボックス 404">
          <a:extLst>
            <a:ext uri="{FF2B5EF4-FFF2-40B4-BE49-F238E27FC236}">
              <a16:creationId xmlns:a16="http://schemas.microsoft.com/office/drawing/2014/main" id="{D3C5D377-C629-46EE-A832-6582E49912A4}"/>
            </a:ext>
          </a:extLst>
        </xdr:cNvPr>
        <xdr:cNvSpPr txBox="1"/>
      </xdr:nvSpPr>
      <xdr:spPr>
        <a:xfrm>
          <a:off x="10842791" y="671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6" name="直線コネクタ 405">
          <a:extLst>
            <a:ext uri="{FF2B5EF4-FFF2-40B4-BE49-F238E27FC236}">
              <a16:creationId xmlns:a16="http://schemas.microsoft.com/office/drawing/2014/main" id="{6A711353-7B4E-40E1-A075-6233796FB570}"/>
            </a:ext>
          </a:extLst>
        </xdr:cNvPr>
        <xdr:cNvCxnSpPr/>
      </xdr:nvCxnSpPr>
      <xdr:spPr>
        <a:xfrm>
          <a:off x="1120394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7" name="テキスト ボックス 406">
          <a:extLst>
            <a:ext uri="{FF2B5EF4-FFF2-40B4-BE49-F238E27FC236}">
              <a16:creationId xmlns:a16="http://schemas.microsoft.com/office/drawing/2014/main" id="{FFBD4D9A-A6D4-4DF7-B7FE-8CA86750857C}"/>
            </a:ext>
          </a:extLst>
        </xdr:cNvPr>
        <xdr:cNvSpPr txBox="1"/>
      </xdr:nvSpPr>
      <xdr:spPr>
        <a:xfrm>
          <a:off x="10842791" y="6336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8" name="直線コネクタ 407">
          <a:extLst>
            <a:ext uri="{FF2B5EF4-FFF2-40B4-BE49-F238E27FC236}">
              <a16:creationId xmlns:a16="http://schemas.microsoft.com/office/drawing/2014/main" id="{98CC40FD-06F3-4DA3-9643-CBB8943C6943}"/>
            </a:ext>
          </a:extLst>
        </xdr:cNvPr>
        <xdr:cNvCxnSpPr/>
      </xdr:nvCxnSpPr>
      <xdr:spPr>
        <a:xfrm>
          <a:off x="1120394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9" name="テキスト ボックス 408">
          <a:extLst>
            <a:ext uri="{FF2B5EF4-FFF2-40B4-BE49-F238E27FC236}">
              <a16:creationId xmlns:a16="http://schemas.microsoft.com/office/drawing/2014/main" id="{3F16AC73-AFC5-412D-B4BB-C35C0CAF60B0}"/>
            </a:ext>
          </a:extLst>
        </xdr:cNvPr>
        <xdr:cNvSpPr txBox="1"/>
      </xdr:nvSpPr>
      <xdr:spPr>
        <a:xfrm>
          <a:off x="10842791" y="595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0" name="直線コネクタ 409">
          <a:extLst>
            <a:ext uri="{FF2B5EF4-FFF2-40B4-BE49-F238E27FC236}">
              <a16:creationId xmlns:a16="http://schemas.microsoft.com/office/drawing/2014/main" id="{EEA63624-529A-40ED-8B7C-F5B780AC9F84}"/>
            </a:ext>
          </a:extLst>
        </xdr:cNvPr>
        <xdr:cNvCxnSpPr/>
      </xdr:nvCxnSpPr>
      <xdr:spPr>
        <a:xfrm>
          <a:off x="1120394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1" name="テキスト ボックス 410">
          <a:extLst>
            <a:ext uri="{FF2B5EF4-FFF2-40B4-BE49-F238E27FC236}">
              <a16:creationId xmlns:a16="http://schemas.microsoft.com/office/drawing/2014/main" id="{5413491C-BDE6-4E30-81A6-52E1BB6F0298}"/>
            </a:ext>
          </a:extLst>
        </xdr:cNvPr>
        <xdr:cNvSpPr txBox="1"/>
      </xdr:nvSpPr>
      <xdr:spPr>
        <a:xfrm>
          <a:off x="10842791" y="557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2" name="直線コネクタ 411">
          <a:extLst>
            <a:ext uri="{FF2B5EF4-FFF2-40B4-BE49-F238E27FC236}">
              <a16:creationId xmlns:a16="http://schemas.microsoft.com/office/drawing/2014/main" id="{EF1C8B38-7055-4B59-9C74-4D76EC21315B}"/>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3" name="テキスト ボックス 412">
          <a:extLst>
            <a:ext uri="{FF2B5EF4-FFF2-40B4-BE49-F238E27FC236}">
              <a16:creationId xmlns:a16="http://schemas.microsoft.com/office/drawing/2014/main" id="{53D4AEAE-8C21-4D5B-AC58-726303F50484}"/>
            </a:ext>
          </a:extLst>
        </xdr:cNvPr>
        <xdr:cNvSpPr txBox="1"/>
      </xdr:nvSpPr>
      <xdr:spPr>
        <a:xfrm>
          <a:off x="10905006" y="519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4" name="【認定こども園・幼稚園・保育所】&#10;有形固定資産減価償却率グラフ枠">
          <a:extLst>
            <a:ext uri="{FF2B5EF4-FFF2-40B4-BE49-F238E27FC236}">
              <a16:creationId xmlns:a16="http://schemas.microsoft.com/office/drawing/2014/main" id="{8F1ACD06-2AE4-4DF2-85E4-6A8F021081CE}"/>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85725</xdr:rowOff>
    </xdr:from>
    <xdr:to>
      <xdr:col>85</xdr:col>
      <xdr:colOff>126364</xdr:colOff>
      <xdr:row>41</xdr:row>
      <xdr:rowOff>142875</xdr:rowOff>
    </xdr:to>
    <xdr:cxnSp macro="">
      <xdr:nvCxnSpPr>
        <xdr:cNvPr id="415" name="直線コネクタ 414">
          <a:extLst>
            <a:ext uri="{FF2B5EF4-FFF2-40B4-BE49-F238E27FC236}">
              <a16:creationId xmlns:a16="http://schemas.microsoft.com/office/drawing/2014/main" id="{BD4447B1-28E7-41DD-B509-2D4A1CF5B204}"/>
            </a:ext>
          </a:extLst>
        </xdr:cNvPr>
        <xdr:cNvCxnSpPr/>
      </xdr:nvCxnSpPr>
      <xdr:spPr>
        <a:xfrm flipV="1">
          <a:off x="14703424" y="5916930"/>
          <a:ext cx="0" cy="12534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146702</xdr:rowOff>
    </xdr:from>
    <xdr:ext cx="405111" cy="259045"/>
    <xdr:sp macro="" textlink="">
      <xdr:nvSpPr>
        <xdr:cNvPr id="416" name="【認定こども園・幼稚園・保育所】&#10;有形固定資産減価償却率最小値テキスト">
          <a:extLst>
            <a:ext uri="{FF2B5EF4-FFF2-40B4-BE49-F238E27FC236}">
              <a16:creationId xmlns:a16="http://schemas.microsoft.com/office/drawing/2014/main" id="{A66B94DA-23DD-43DE-ACE9-2855F72196A5}"/>
            </a:ext>
          </a:extLst>
        </xdr:cNvPr>
        <xdr:cNvSpPr txBox="1"/>
      </xdr:nvSpPr>
      <xdr:spPr>
        <a:xfrm>
          <a:off x="14742160" y="7174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142875</xdr:rowOff>
    </xdr:from>
    <xdr:to>
      <xdr:col>86</xdr:col>
      <xdr:colOff>25400</xdr:colOff>
      <xdr:row>41</xdr:row>
      <xdr:rowOff>142875</xdr:rowOff>
    </xdr:to>
    <xdr:cxnSp macro="">
      <xdr:nvCxnSpPr>
        <xdr:cNvPr id="417" name="直線コネクタ 416">
          <a:extLst>
            <a:ext uri="{FF2B5EF4-FFF2-40B4-BE49-F238E27FC236}">
              <a16:creationId xmlns:a16="http://schemas.microsoft.com/office/drawing/2014/main" id="{4E4DAAD3-EE79-4CBE-94A9-321B6A2007B8}"/>
            </a:ext>
          </a:extLst>
        </xdr:cNvPr>
        <xdr:cNvCxnSpPr/>
      </xdr:nvCxnSpPr>
      <xdr:spPr>
        <a:xfrm>
          <a:off x="14611350" y="717042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32402</xdr:rowOff>
    </xdr:from>
    <xdr:ext cx="405111" cy="259045"/>
    <xdr:sp macro="" textlink="">
      <xdr:nvSpPr>
        <xdr:cNvPr id="418" name="【認定こども園・幼稚園・保育所】&#10;有形固定資産減価償却率最大値テキスト">
          <a:extLst>
            <a:ext uri="{FF2B5EF4-FFF2-40B4-BE49-F238E27FC236}">
              <a16:creationId xmlns:a16="http://schemas.microsoft.com/office/drawing/2014/main" id="{7AFD4B5D-950E-4CB1-A394-FDB562A00DFD}"/>
            </a:ext>
          </a:extLst>
        </xdr:cNvPr>
        <xdr:cNvSpPr txBox="1"/>
      </xdr:nvSpPr>
      <xdr:spPr>
        <a:xfrm>
          <a:off x="14742160" y="5688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85725</xdr:rowOff>
    </xdr:from>
    <xdr:to>
      <xdr:col>86</xdr:col>
      <xdr:colOff>25400</xdr:colOff>
      <xdr:row>34</xdr:row>
      <xdr:rowOff>85725</xdr:rowOff>
    </xdr:to>
    <xdr:cxnSp macro="">
      <xdr:nvCxnSpPr>
        <xdr:cNvPr id="419" name="直線コネクタ 418">
          <a:extLst>
            <a:ext uri="{FF2B5EF4-FFF2-40B4-BE49-F238E27FC236}">
              <a16:creationId xmlns:a16="http://schemas.microsoft.com/office/drawing/2014/main" id="{5C60E487-A914-4269-AE7F-FB4412166998}"/>
            </a:ext>
          </a:extLst>
        </xdr:cNvPr>
        <xdr:cNvCxnSpPr/>
      </xdr:nvCxnSpPr>
      <xdr:spPr>
        <a:xfrm>
          <a:off x="14611350" y="59169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132097</xdr:rowOff>
    </xdr:from>
    <xdr:ext cx="405111" cy="259045"/>
    <xdr:sp macro="" textlink="">
      <xdr:nvSpPr>
        <xdr:cNvPr id="420" name="【認定こども園・幼稚園・保育所】&#10;有形固定資産減価償却率平均値テキスト">
          <a:extLst>
            <a:ext uri="{FF2B5EF4-FFF2-40B4-BE49-F238E27FC236}">
              <a16:creationId xmlns:a16="http://schemas.microsoft.com/office/drawing/2014/main" id="{9C334FDF-198C-4DDC-B978-0874CE846C63}"/>
            </a:ext>
          </a:extLst>
        </xdr:cNvPr>
        <xdr:cNvSpPr txBox="1"/>
      </xdr:nvSpPr>
      <xdr:spPr>
        <a:xfrm>
          <a:off x="14742160" y="63081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109220</xdr:rowOff>
    </xdr:from>
    <xdr:to>
      <xdr:col>85</xdr:col>
      <xdr:colOff>177800</xdr:colOff>
      <xdr:row>38</xdr:row>
      <xdr:rowOff>39370</xdr:rowOff>
    </xdr:to>
    <xdr:sp macro="" textlink="">
      <xdr:nvSpPr>
        <xdr:cNvPr id="421" name="フローチャート: 判断 420">
          <a:extLst>
            <a:ext uri="{FF2B5EF4-FFF2-40B4-BE49-F238E27FC236}">
              <a16:creationId xmlns:a16="http://schemas.microsoft.com/office/drawing/2014/main" id="{E204AD55-4C6F-42B7-8D7C-65409E855C52}"/>
            </a:ext>
          </a:extLst>
        </xdr:cNvPr>
        <xdr:cNvSpPr/>
      </xdr:nvSpPr>
      <xdr:spPr>
        <a:xfrm>
          <a:off x="14649450" y="645096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124460</xdr:rowOff>
    </xdr:from>
    <xdr:to>
      <xdr:col>81</xdr:col>
      <xdr:colOff>101600</xdr:colOff>
      <xdr:row>38</xdr:row>
      <xdr:rowOff>54610</xdr:rowOff>
    </xdr:to>
    <xdr:sp macro="" textlink="">
      <xdr:nvSpPr>
        <xdr:cNvPr id="422" name="フローチャート: 判断 421">
          <a:extLst>
            <a:ext uri="{FF2B5EF4-FFF2-40B4-BE49-F238E27FC236}">
              <a16:creationId xmlns:a16="http://schemas.microsoft.com/office/drawing/2014/main" id="{5025EF5F-A352-4436-A78F-4F7E38D4D215}"/>
            </a:ext>
          </a:extLst>
        </xdr:cNvPr>
        <xdr:cNvSpPr/>
      </xdr:nvSpPr>
      <xdr:spPr>
        <a:xfrm>
          <a:off x="13887450" y="647001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132080</xdr:rowOff>
    </xdr:from>
    <xdr:to>
      <xdr:col>76</xdr:col>
      <xdr:colOff>165100</xdr:colOff>
      <xdr:row>38</xdr:row>
      <xdr:rowOff>62230</xdr:rowOff>
    </xdr:to>
    <xdr:sp macro="" textlink="">
      <xdr:nvSpPr>
        <xdr:cNvPr id="423" name="フローチャート: 判断 422">
          <a:extLst>
            <a:ext uri="{FF2B5EF4-FFF2-40B4-BE49-F238E27FC236}">
              <a16:creationId xmlns:a16="http://schemas.microsoft.com/office/drawing/2014/main" id="{15B659FF-80B8-43AC-87D0-CC5111BAECB0}"/>
            </a:ext>
          </a:extLst>
        </xdr:cNvPr>
        <xdr:cNvSpPr/>
      </xdr:nvSpPr>
      <xdr:spPr>
        <a:xfrm>
          <a:off x="13089890" y="6479540"/>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133985</xdr:rowOff>
    </xdr:from>
    <xdr:to>
      <xdr:col>72</xdr:col>
      <xdr:colOff>38100</xdr:colOff>
      <xdr:row>38</xdr:row>
      <xdr:rowOff>64135</xdr:rowOff>
    </xdr:to>
    <xdr:sp macro="" textlink="">
      <xdr:nvSpPr>
        <xdr:cNvPr id="424" name="フローチャート: 判断 423">
          <a:extLst>
            <a:ext uri="{FF2B5EF4-FFF2-40B4-BE49-F238E27FC236}">
              <a16:creationId xmlns:a16="http://schemas.microsoft.com/office/drawing/2014/main" id="{6E09E2C4-5F2A-4137-9EC8-B0542686AAC0}"/>
            </a:ext>
          </a:extLst>
        </xdr:cNvPr>
        <xdr:cNvSpPr/>
      </xdr:nvSpPr>
      <xdr:spPr>
        <a:xfrm>
          <a:off x="12303760" y="647382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149225</xdr:rowOff>
    </xdr:from>
    <xdr:to>
      <xdr:col>67</xdr:col>
      <xdr:colOff>101600</xdr:colOff>
      <xdr:row>38</xdr:row>
      <xdr:rowOff>79375</xdr:rowOff>
    </xdr:to>
    <xdr:sp macro="" textlink="">
      <xdr:nvSpPr>
        <xdr:cNvPr id="425" name="フローチャート: 判断 424">
          <a:extLst>
            <a:ext uri="{FF2B5EF4-FFF2-40B4-BE49-F238E27FC236}">
              <a16:creationId xmlns:a16="http://schemas.microsoft.com/office/drawing/2014/main" id="{78BCC196-430A-4373-85D5-E071004F83E7}"/>
            </a:ext>
          </a:extLst>
        </xdr:cNvPr>
        <xdr:cNvSpPr/>
      </xdr:nvSpPr>
      <xdr:spPr>
        <a:xfrm>
          <a:off x="11487150" y="6492875"/>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F335D2E6-01D8-42E8-BD10-A47E80974B90}"/>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7" name="テキスト ボックス 426">
          <a:extLst>
            <a:ext uri="{FF2B5EF4-FFF2-40B4-BE49-F238E27FC236}">
              <a16:creationId xmlns:a16="http://schemas.microsoft.com/office/drawing/2014/main" id="{08DF1630-0BC9-4311-BCF6-842070C119D2}"/>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8" name="テキスト ボックス 427">
          <a:extLst>
            <a:ext uri="{FF2B5EF4-FFF2-40B4-BE49-F238E27FC236}">
              <a16:creationId xmlns:a16="http://schemas.microsoft.com/office/drawing/2014/main" id="{0A337D47-D1FD-4C9E-865F-2E8487F46FF4}"/>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9" name="テキスト ボックス 428">
          <a:extLst>
            <a:ext uri="{FF2B5EF4-FFF2-40B4-BE49-F238E27FC236}">
              <a16:creationId xmlns:a16="http://schemas.microsoft.com/office/drawing/2014/main" id="{81A5F2A8-4094-410E-BDAB-735972103229}"/>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F0D28153-2DFB-4CA0-9658-7FD26E435D28}"/>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103505</xdr:rowOff>
    </xdr:from>
    <xdr:to>
      <xdr:col>85</xdr:col>
      <xdr:colOff>177800</xdr:colOff>
      <xdr:row>39</xdr:row>
      <xdr:rowOff>33655</xdr:rowOff>
    </xdr:to>
    <xdr:sp macro="" textlink="">
      <xdr:nvSpPr>
        <xdr:cNvPr id="431" name="楕円 430">
          <a:extLst>
            <a:ext uri="{FF2B5EF4-FFF2-40B4-BE49-F238E27FC236}">
              <a16:creationId xmlns:a16="http://schemas.microsoft.com/office/drawing/2014/main" id="{68CD2A1A-87DA-4CBF-8E02-0DB47FC5A330}"/>
            </a:ext>
          </a:extLst>
        </xdr:cNvPr>
        <xdr:cNvSpPr/>
      </xdr:nvSpPr>
      <xdr:spPr>
        <a:xfrm>
          <a:off x="14649450" y="6616700"/>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81932</xdr:rowOff>
    </xdr:from>
    <xdr:ext cx="405111" cy="259045"/>
    <xdr:sp macro="" textlink="">
      <xdr:nvSpPr>
        <xdr:cNvPr id="432" name="【認定こども園・幼稚園・保育所】&#10;有形固定資産減価償却率該当値テキスト">
          <a:extLst>
            <a:ext uri="{FF2B5EF4-FFF2-40B4-BE49-F238E27FC236}">
              <a16:creationId xmlns:a16="http://schemas.microsoft.com/office/drawing/2014/main" id="{7DD86DC7-AB7F-4FF8-BF29-810227A8DF94}"/>
            </a:ext>
          </a:extLst>
        </xdr:cNvPr>
        <xdr:cNvSpPr txBox="1"/>
      </xdr:nvSpPr>
      <xdr:spPr>
        <a:xfrm>
          <a:off x="14742160" y="65989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93980</xdr:rowOff>
    </xdr:from>
    <xdr:to>
      <xdr:col>81</xdr:col>
      <xdr:colOff>101600</xdr:colOff>
      <xdr:row>39</xdr:row>
      <xdr:rowOff>24130</xdr:rowOff>
    </xdr:to>
    <xdr:sp macro="" textlink="">
      <xdr:nvSpPr>
        <xdr:cNvPr id="433" name="楕円 432">
          <a:extLst>
            <a:ext uri="{FF2B5EF4-FFF2-40B4-BE49-F238E27FC236}">
              <a16:creationId xmlns:a16="http://schemas.microsoft.com/office/drawing/2014/main" id="{F9216B06-781E-4F46-AF88-447CA0094BE8}"/>
            </a:ext>
          </a:extLst>
        </xdr:cNvPr>
        <xdr:cNvSpPr/>
      </xdr:nvSpPr>
      <xdr:spPr>
        <a:xfrm>
          <a:off x="13887450" y="661289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38</xdr:row>
      <xdr:rowOff>144780</xdr:rowOff>
    </xdr:from>
    <xdr:to>
      <xdr:col>85</xdr:col>
      <xdr:colOff>127000</xdr:colOff>
      <xdr:row>38</xdr:row>
      <xdr:rowOff>154305</xdr:rowOff>
    </xdr:to>
    <xdr:cxnSp macro="">
      <xdr:nvCxnSpPr>
        <xdr:cNvPr id="434" name="直線コネクタ 433">
          <a:extLst>
            <a:ext uri="{FF2B5EF4-FFF2-40B4-BE49-F238E27FC236}">
              <a16:creationId xmlns:a16="http://schemas.microsoft.com/office/drawing/2014/main" id="{C22A971F-68E0-4150-B5B7-A1FAECFEF7BD}"/>
            </a:ext>
          </a:extLst>
        </xdr:cNvPr>
        <xdr:cNvCxnSpPr/>
      </xdr:nvCxnSpPr>
      <xdr:spPr>
        <a:xfrm>
          <a:off x="13942060" y="6657975"/>
          <a:ext cx="762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61595</xdr:rowOff>
    </xdr:from>
    <xdr:to>
      <xdr:col>76</xdr:col>
      <xdr:colOff>165100</xdr:colOff>
      <xdr:row>38</xdr:row>
      <xdr:rowOff>163195</xdr:rowOff>
    </xdr:to>
    <xdr:sp macro="" textlink="">
      <xdr:nvSpPr>
        <xdr:cNvPr id="435" name="楕円 434">
          <a:extLst>
            <a:ext uri="{FF2B5EF4-FFF2-40B4-BE49-F238E27FC236}">
              <a16:creationId xmlns:a16="http://schemas.microsoft.com/office/drawing/2014/main" id="{8383E388-A7EB-434D-87B8-EF4D94BB40F9}"/>
            </a:ext>
          </a:extLst>
        </xdr:cNvPr>
        <xdr:cNvSpPr/>
      </xdr:nvSpPr>
      <xdr:spPr>
        <a:xfrm>
          <a:off x="13089890" y="6572885"/>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112395</xdr:rowOff>
    </xdr:from>
    <xdr:to>
      <xdr:col>81</xdr:col>
      <xdr:colOff>50800</xdr:colOff>
      <xdr:row>38</xdr:row>
      <xdr:rowOff>144780</xdr:rowOff>
    </xdr:to>
    <xdr:cxnSp macro="">
      <xdr:nvCxnSpPr>
        <xdr:cNvPr id="436" name="直線コネクタ 435">
          <a:extLst>
            <a:ext uri="{FF2B5EF4-FFF2-40B4-BE49-F238E27FC236}">
              <a16:creationId xmlns:a16="http://schemas.microsoft.com/office/drawing/2014/main" id="{860A939F-B29D-454C-A842-61B78EA26EAE}"/>
            </a:ext>
          </a:extLst>
        </xdr:cNvPr>
        <xdr:cNvCxnSpPr/>
      </xdr:nvCxnSpPr>
      <xdr:spPr>
        <a:xfrm>
          <a:off x="13144500" y="6627495"/>
          <a:ext cx="79756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19685</xdr:rowOff>
    </xdr:from>
    <xdr:to>
      <xdr:col>72</xdr:col>
      <xdr:colOff>38100</xdr:colOff>
      <xdr:row>38</xdr:row>
      <xdr:rowOff>121285</xdr:rowOff>
    </xdr:to>
    <xdr:sp macro="" textlink="">
      <xdr:nvSpPr>
        <xdr:cNvPr id="437" name="楕円 436">
          <a:extLst>
            <a:ext uri="{FF2B5EF4-FFF2-40B4-BE49-F238E27FC236}">
              <a16:creationId xmlns:a16="http://schemas.microsoft.com/office/drawing/2014/main" id="{B1C54D65-E286-458F-AA24-1707141AF826}"/>
            </a:ext>
          </a:extLst>
        </xdr:cNvPr>
        <xdr:cNvSpPr/>
      </xdr:nvSpPr>
      <xdr:spPr>
        <a:xfrm>
          <a:off x="12303760" y="6530975"/>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38</xdr:row>
      <xdr:rowOff>70485</xdr:rowOff>
    </xdr:from>
    <xdr:to>
      <xdr:col>76</xdr:col>
      <xdr:colOff>114300</xdr:colOff>
      <xdr:row>38</xdr:row>
      <xdr:rowOff>112395</xdr:rowOff>
    </xdr:to>
    <xdr:cxnSp macro="">
      <xdr:nvCxnSpPr>
        <xdr:cNvPr id="438" name="直線コネクタ 437">
          <a:extLst>
            <a:ext uri="{FF2B5EF4-FFF2-40B4-BE49-F238E27FC236}">
              <a16:creationId xmlns:a16="http://schemas.microsoft.com/office/drawing/2014/main" id="{00BD8F3A-3443-4A44-92B4-559AD0036D3A}"/>
            </a:ext>
          </a:extLst>
        </xdr:cNvPr>
        <xdr:cNvCxnSpPr/>
      </xdr:nvCxnSpPr>
      <xdr:spPr>
        <a:xfrm>
          <a:off x="12346940" y="6583680"/>
          <a:ext cx="79756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149225</xdr:rowOff>
    </xdr:from>
    <xdr:to>
      <xdr:col>67</xdr:col>
      <xdr:colOff>101600</xdr:colOff>
      <xdr:row>38</xdr:row>
      <xdr:rowOff>79375</xdr:rowOff>
    </xdr:to>
    <xdr:sp macro="" textlink="">
      <xdr:nvSpPr>
        <xdr:cNvPr id="439" name="楕円 438">
          <a:extLst>
            <a:ext uri="{FF2B5EF4-FFF2-40B4-BE49-F238E27FC236}">
              <a16:creationId xmlns:a16="http://schemas.microsoft.com/office/drawing/2014/main" id="{7476CE84-4C8A-402F-9BC0-B481E1CEFD84}"/>
            </a:ext>
          </a:extLst>
        </xdr:cNvPr>
        <xdr:cNvSpPr/>
      </xdr:nvSpPr>
      <xdr:spPr>
        <a:xfrm>
          <a:off x="11487150" y="6492875"/>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38</xdr:row>
      <xdr:rowOff>28575</xdr:rowOff>
    </xdr:from>
    <xdr:to>
      <xdr:col>71</xdr:col>
      <xdr:colOff>177800</xdr:colOff>
      <xdr:row>38</xdr:row>
      <xdr:rowOff>70485</xdr:rowOff>
    </xdr:to>
    <xdr:cxnSp macro="">
      <xdr:nvCxnSpPr>
        <xdr:cNvPr id="440" name="直線コネクタ 439">
          <a:extLst>
            <a:ext uri="{FF2B5EF4-FFF2-40B4-BE49-F238E27FC236}">
              <a16:creationId xmlns:a16="http://schemas.microsoft.com/office/drawing/2014/main" id="{8A8D8259-BB01-4C89-AB3D-8086B7D9C9E1}"/>
            </a:ext>
          </a:extLst>
        </xdr:cNvPr>
        <xdr:cNvCxnSpPr/>
      </xdr:nvCxnSpPr>
      <xdr:spPr>
        <a:xfrm>
          <a:off x="11541760" y="6541770"/>
          <a:ext cx="80518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71137</xdr:rowOff>
    </xdr:from>
    <xdr:ext cx="405111" cy="259045"/>
    <xdr:sp macro="" textlink="">
      <xdr:nvSpPr>
        <xdr:cNvPr id="441" name="n_1aveValue【認定こども園・幼稚園・保育所】&#10;有形固定資産減価償却率">
          <a:extLst>
            <a:ext uri="{FF2B5EF4-FFF2-40B4-BE49-F238E27FC236}">
              <a16:creationId xmlns:a16="http://schemas.microsoft.com/office/drawing/2014/main" id="{2C48D918-6B7F-43BF-9247-A75D27EDC6FE}"/>
            </a:ext>
          </a:extLst>
        </xdr:cNvPr>
        <xdr:cNvSpPr txBox="1"/>
      </xdr:nvSpPr>
      <xdr:spPr>
        <a:xfrm>
          <a:off x="13738234" y="6241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78757</xdr:rowOff>
    </xdr:from>
    <xdr:ext cx="405111" cy="259045"/>
    <xdr:sp macro="" textlink="">
      <xdr:nvSpPr>
        <xdr:cNvPr id="442" name="n_2aveValue【認定こども園・幼稚園・保育所】&#10;有形固定資産減価償却率">
          <a:extLst>
            <a:ext uri="{FF2B5EF4-FFF2-40B4-BE49-F238E27FC236}">
              <a16:creationId xmlns:a16="http://schemas.microsoft.com/office/drawing/2014/main" id="{5A4256ED-9D6E-4955-AB81-FF546818DB77}"/>
            </a:ext>
          </a:extLst>
        </xdr:cNvPr>
        <xdr:cNvSpPr txBox="1"/>
      </xdr:nvSpPr>
      <xdr:spPr>
        <a:xfrm>
          <a:off x="12957184" y="6250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80662</xdr:rowOff>
    </xdr:from>
    <xdr:ext cx="405111" cy="259045"/>
    <xdr:sp macro="" textlink="">
      <xdr:nvSpPr>
        <xdr:cNvPr id="443" name="n_3aveValue【認定こども園・幼稚園・保育所】&#10;有形固定資産減価償却率">
          <a:extLst>
            <a:ext uri="{FF2B5EF4-FFF2-40B4-BE49-F238E27FC236}">
              <a16:creationId xmlns:a16="http://schemas.microsoft.com/office/drawing/2014/main" id="{5091E289-B478-4C17-AA1A-07A96DE8083B}"/>
            </a:ext>
          </a:extLst>
        </xdr:cNvPr>
        <xdr:cNvSpPr txBox="1"/>
      </xdr:nvSpPr>
      <xdr:spPr>
        <a:xfrm>
          <a:off x="12171054" y="6254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70502</xdr:rowOff>
    </xdr:from>
    <xdr:ext cx="405111" cy="259045"/>
    <xdr:sp macro="" textlink="">
      <xdr:nvSpPr>
        <xdr:cNvPr id="444" name="n_4aveValue【認定こども園・幼稚園・保育所】&#10;有形固定資産減価償却率">
          <a:extLst>
            <a:ext uri="{FF2B5EF4-FFF2-40B4-BE49-F238E27FC236}">
              <a16:creationId xmlns:a16="http://schemas.microsoft.com/office/drawing/2014/main" id="{0C17A1B1-7835-4000-9E45-799C077F58F7}"/>
            </a:ext>
          </a:extLst>
        </xdr:cNvPr>
        <xdr:cNvSpPr txBox="1"/>
      </xdr:nvSpPr>
      <xdr:spPr>
        <a:xfrm>
          <a:off x="11354444" y="658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39</xdr:row>
      <xdr:rowOff>15257</xdr:rowOff>
    </xdr:from>
    <xdr:ext cx="405111" cy="259045"/>
    <xdr:sp macro="" textlink="">
      <xdr:nvSpPr>
        <xdr:cNvPr id="445" name="n_1mainValue【認定こども園・幼稚園・保育所】&#10;有形固定資産減価償却率">
          <a:extLst>
            <a:ext uri="{FF2B5EF4-FFF2-40B4-BE49-F238E27FC236}">
              <a16:creationId xmlns:a16="http://schemas.microsoft.com/office/drawing/2014/main" id="{759F218F-EC7C-4547-8FF9-D8A7DF2635F8}"/>
            </a:ext>
          </a:extLst>
        </xdr:cNvPr>
        <xdr:cNvSpPr txBox="1"/>
      </xdr:nvSpPr>
      <xdr:spPr>
        <a:xfrm>
          <a:off x="13738234" y="67056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154322</xdr:rowOff>
    </xdr:from>
    <xdr:ext cx="405111" cy="259045"/>
    <xdr:sp macro="" textlink="">
      <xdr:nvSpPr>
        <xdr:cNvPr id="446" name="n_2mainValue【認定こども園・幼稚園・保育所】&#10;有形固定資産減価償却率">
          <a:extLst>
            <a:ext uri="{FF2B5EF4-FFF2-40B4-BE49-F238E27FC236}">
              <a16:creationId xmlns:a16="http://schemas.microsoft.com/office/drawing/2014/main" id="{25F226B5-79C6-4209-ABA0-377910D31B60}"/>
            </a:ext>
          </a:extLst>
        </xdr:cNvPr>
        <xdr:cNvSpPr txBox="1"/>
      </xdr:nvSpPr>
      <xdr:spPr>
        <a:xfrm>
          <a:off x="12957184" y="6669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112412</xdr:rowOff>
    </xdr:from>
    <xdr:ext cx="405111" cy="259045"/>
    <xdr:sp macro="" textlink="">
      <xdr:nvSpPr>
        <xdr:cNvPr id="447" name="n_3mainValue【認定こども園・幼稚園・保育所】&#10;有形固定資産減価償却率">
          <a:extLst>
            <a:ext uri="{FF2B5EF4-FFF2-40B4-BE49-F238E27FC236}">
              <a16:creationId xmlns:a16="http://schemas.microsoft.com/office/drawing/2014/main" id="{5C468716-5319-4D18-959A-6890A339DE46}"/>
            </a:ext>
          </a:extLst>
        </xdr:cNvPr>
        <xdr:cNvSpPr txBox="1"/>
      </xdr:nvSpPr>
      <xdr:spPr>
        <a:xfrm>
          <a:off x="12171054" y="6627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95902</xdr:rowOff>
    </xdr:from>
    <xdr:ext cx="405111" cy="259045"/>
    <xdr:sp macro="" textlink="">
      <xdr:nvSpPr>
        <xdr:cNvPr id="448" name="n_4mainValue【認定こども園・幼稚園・保育所】&#10;有形固定資産減価償却率">
          <a:extLst>
            <a:ext uri="{FF2B5EF4-FFF2-40B4-BE49-F238E27FC236}">
              <a16:creationId xmlns:a16="http://schemas.microsoft.com/office/drawing/2014/main" id="{81EED418-88CD-41BB-BC17-72535417812A}"/>
            </a:ext>
          </a:extLst>
        </xdr:cNvPr>
        <xdr:cNvSpPr txBox="1"/>
      </xdr:nvSpPr>
      <xdr:spPr>
        <a:xfrm>
          <a:off x="11354444" y="62642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9" name="正方形/長方形 448">
          <a:extLst>
            <a:ext uri="{FF2B5EF4-FFF2-40B4-BE49-F238E27FC236}">
              <a16:creationId xmlns:a16="http://schemas.microsoft.com/office/drawing/2014/main" id="{62A2169A-BFFC-4C6D-989D-6B95F9058CA6}"/>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0" name="正方形/長方形 449">
          <a:extLst>
            <a:ext uri="{FF2B5EF4-FFF2-40B4-BE49-F238E27FC236}">
              <a16:creationId xmlns:a16="http://schemas.microsoft.com/office/drawing/2014/main" id="{9A8EDABC-42A0-4673-907B-FF35BDB5FB40}"/>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1" name="正方形/長方形 450">
          <a:extLst>
            <a:ext uri="{FF2B5EF4-FFF2-40B4-BE49-F238E27FC236}">
              <a16:creationId xmlns:a16="http://schemas.microsoft.com/office/drawing/2014/main" id="{3872794A-262A-49CB-8356-E5AC4C10C154}"/>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2" name="正方形/長方形 451">
          <a:extLst>
            <a:ext uri="{FF2B5EF4-FFF2-40B4-BE49-F238E27FC236}">
              <a16:creationId xmlns:a16="http://schemas.microsoft.com/office/drawing/2014/main" id="{390FD6E2-4C38-42B2-9744-C2EBE7F1F313}"/>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3" name="正方形/長方形 452">
          <a:extLst>
            <a:ext uri="{FF2B5EF4-FFF2-40B4-BE49-F238E27FC236}">
              <a16:creationId xmlns:a16="http://schemas.microsoft.com/office/drawing/2014/main" id="{7BB59487-DD65-4D52-9D83-8FEB9918654F}"/>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4" name="正方形/長方形 453">
          <a:extLst>
            <a:ext uri="{FF2B5EF4-FFF2-40B4-BE49-F238E27FC236}">
              <a16:creationId xmlns:a16="http://schemas.microsoft.com/office/drawing/2014/main" id="{00BB1C66-AA9E-4FEA-8E02-E365AB814854}"/>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5" name="正方形/長方形 454">
          <a:extLst>
            <a:ext uri="{FF2B5EF4-FFF2-40B4-BE49-F238E27FC236}">
              <a16:creationId xmlns:a16="http://schemas.microsoft.com/office/drawing/2014/main" id="{B8CFAC75-3A73-46E3-92AF-B9BF50A715C9}"/>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6" name="正方形/長方形 455">
          <a:extLst>
            <a:ext uri="{FF2B5EF4-FFF2-40B4-BE49-F238E27FC236}">
              <a16:creationId xmlns:a16="http://schemas.microsoft.com/office/drawing/2014/main" id="{F665A71B-E9B7-4858-8704-45DDE839A81D}"/>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7" name="テキスト ボックス 456">
          <a:extLst>
            <a:ext uri="{FF2B5EF4-FFF2-40B4-BE49-F238E27FC236}">
              <a16:creationId xmlns:a16="http://schemas.microsoft.com/office/drawing/2014/main" id="{F96762A2-4CFF-4D84-9A48-07D3D0EE3E43}"/>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8" name="直線コネクタ 457">
          <a:extLst>
            <a:ext uri="{FF2B5EF4-FFF2-40B4-BE49-F238E27FC236}">
              <a16:creationId xmlns:a16="http://schemas.microsoft.com/office/drawing/2014/main" id="{F120041C-D227-4C75-BC55-CBE68F7680AC}"/>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59" name="直線コネクタ 458">
          <a:extLst>
            <a:ext uri="{FF2B5EF4-FFF2-40B4-BE49-F238E27FC236}">
              <a16:creationId xmlns:a16="http://schemas.microsoft.com/office/drawing/2014/main" id="{9A0F27D2-5BA5-4CA9-8463-FD226DDE9983}"/>
            </a:ext>
          </a:extLst>
        </xdr:cNvPr>
        <xdr:cNvCxnSpPr/>
      </xdr:nvCxnSpPr>
      <xdr:spPr>
        <a:xfrm>
          <a:off x="1645920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460" name="テキスト ボックス 459">
          <a:extLst>
            <a:ext uri="{FF2B5EF4-FFF2-40B4-BE49-F238E27FC236}">
              <a16:creationId xmlns:a16="http://schemas.microsoft.com/office/drawing/2014/main" id="{811486F4-4974-411D-90F7-13611E390986}"/>
            </a:ext>
          </a:extLst>
        </xdr:cNvPr>
        <xdr:cNvSpPr txBox="1"/>
      </xdr:nvSpPr>
      <xdr:spPr>
        <a:xfrm>
          <a:off x="16047266"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61" name="直線コネクタ 460">
          <a:extLst>
            <a:ext uri="{FF2B5EF4-FFF2-40B4-BE49-F238E27FC236}">
              <a16:creationId xmlns:a16="http://schemas.microsoft.com/office/drawing/2014/main" id="{4547829E-5668-41AC-8E3F-95232618F71B}"/>
            </a:ext>
          </a:extLst>
        </xdr:cNvPr>
        <xdr:cNvCxnSpPr/>
      </xdr:nvCxnSpPr>
      <xdr:spPr>
        <a:xfrm>
          <a:off x="1645920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462" name="テキスト ボックス 461">
          <a:extLst>
            <a:ext uri="{FF2B5EF4-FFF2-40B4-BE49-F238E27FC236}">
              <a16:creationId xmlns:a16="http://schemas.microsoft.com/office/drawing/2014/main" id="{1049DBD2-D35F-4234-8D2C-4515776CBB1F}"/>
            </a:ext>
          </a:extLst>
        </xdr:cNvPr>
        <xdr:cNvSpPr txBox="1"/>
      </xdr:nvSpPr>
      <xdr:spPr>
        <a:xfrm>
          <a:off x="16047266" y="671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63" name="直線コネクタ 462">
          <a:extLst>
            <a:ext uri="{FF2B5EF4-FFF2-40B4-BE49-F238E27FC236}">
              <a16:creationId xmlns:a16="http://schemas.microsoft.com/office/drawing/2014/main" id="{BFB70F8D-64F9-4023-B8B6-3E0C5C56A28B}"/>
            </a:ext>
          </a:extLst>
        </xdr:cNvPr>
        <xdr:cNvCxnSpPr/>
      </xdr:nvCxnSpPr>
      <xdr:spPr>
        <a:xfrm>
          <a:off x="164592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464" name="テキスト ボックス 463">
          <a:extLst>
            <a:ext uri="{FF2B5EF4-FFF2-40B4-BE49-F238E27FC236}">
              <a16:creationId xmlns:a16="http://schemas.microsoft.com/office/drawing/2014/main" id="{E36FAB2B-7613-45EA-A3F7-8E3778E055AE}"/>
            </a:ext>
          </a:extLst>
        </xdr:cNvPr>
        <xdr:cNvSpPr txBox="1"/>
      </xdr:nvSpPr>
      <xdr:spPr>
        <a:xfrm>
          <a:off x="16047266" y="6336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65" name="直線コネクタ 464">
          <a:extLst>
            <a:ext uri="{FF2B5EF4-FFF2-40B4-BE49-F238E27FC236}">
              <a16:creationId xmlns:a16="http://schemas.microsoft.com/office/drawing/2014/main" id="{28FF351E-B039-4235-8704-E28A4784883E}"/>
            </a:ext>
          </a:extLst>
        </xdr:cNvPr>
        <xdr:cNvCxnSpPr/>
      </xdr:nvCxnSpPr>
      <xdr:spPr>
        <a:xfrm>
          <a:off x="1645920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466" name="テキスト ボックス 465">
          <a:extLst>
            <a:ext uri="{FF2B5EF4-FFF2-40B4-BE49-F238E27FC236}">
              <a16:creationId xmlns:a16="http://schemas.microsoft.com/office/drawing/2014/main" id="{C7753795-7B92-4471-B137-0F366EB39B15}"/>
            </a:ext>
          </a:extLst>
        </xdr:cNvPr>
        <xdr:cNvSpPr txBox="1"/>
      </xdr:nvSpPr>
      <xdr:spPr>
        <a:xfrm>
          <a:off x="16047266" y="595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67" name="直線コネクタ 466">
          <a:extLst>
            <a:ext uri="{FF2B5EF4-FFF2-40B4-BE49-F238E27FC236}">
              <a16:creationId xmlns:a16="http://schemas.microsoft.com/office/drawing/2014/main" id="{2EEA2627-ECA7-491F-85D5-CB3F6E3D2691}"/>
            </a:ext>
          </a:extLst>
        </xdr:cNvPr>
        <xdr:cNvCxnSpPr/>
      </xdr:nvCxnSpPr>
      <xdr:spPr>
        <a:xfrm>
          <a:off x="1645920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468" name="テキスト ボックス 467">
          <a:extLst>
            <a:ext uri="{FF2B5EF4-FFF2-40B4-BE49-F238E27FC236}">
              <a16:creationId xmlns:a16="http://schemas.microsoft.com/office/drawing/2014/main" id="{399BE215-5D75-4696-B541-F7F12DCAA490}"/>
            </a:ext>
          </a:extLst>
        </xdr:cNvPr>
        <xdr:cNvSpPr txBox="1"/>
      </xdr:nvSpPr>
      <xdr:spPr>
        <a:xfrm>
          <a:off x="16047266" y="557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9" name="直線コネクタ 468">
          <a:extLst>
            <a:ext uri="{FF2B5EF4-FFF2-40B4-BE49-F238E27FC236}">
              <a16:creationId xmlns:a16="http://schemas.microsoft.com/office/drawing/2014/main" id="{AE1A4281-E193-43A9-82CB-089F0469CE1F}"/>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0" name="テキスト ボックス 469">
          <a:extLst>
            <a:ext uri="{FF2B5EF4-FFF2-40B4-BE49-F238E27FC236}">
              <a16:creationId xmlns:a16="http://schemas.microsoft.com/office/drawing/2014/main" id="{9F265A51-B699-4C5C-8CFC-4B7F0CD95F05}"/>
            </a:ext>
          </a:extLst>
        </xdr:cNvPr>
        <xdr:cNvSpPr txBox="1"/>
      </xdr:nvSpPr>
      <xdr:spPr>
        <a:xfrm>
          <a:off x="16047266" y="519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1" name="【認定こども園・幼稚園・保育所】&#10;一人当たり面積グラフ枠">
          <a:extLst>
            <a:ext uri="{FF2B5EF4-FFF2-40B4-BE49-F238E27FC236}">
              <a16:creationId xmlns:a16="http://schemas.microsoft.com/office/drawing/2014/main" id="{E219DBFE-8954-414A-A8A9-E950E568E5EE}"/>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32</xdr:row>
      <xdr:rowOff>133350</xdr:rowOff>
    </xdr:from>
    <xdr:to>
      <xdr:col>116</xdr:col>
      <xdr:colOff>62864</xdr:colOff>
      <xdr:row>42</xdr:row>
      <xdr:rowOff>3810</xdr:rowOff>
    </xdr:to>
    <xdr:cxnSp macro="">
      <xdr:nvCxnSpPr>
        <xdr:cNvPr id="472" name="直線コネクタ 471">
          <a:extLst>
            <a:ext uri="{FF2B5EF4-FFF2-40B4-BE49-F238E27FC236}">
              <a16:creationId xmlns:a16="http://schemas.microsoft.com/office/drawing/2014/main" id="{1015E4B5-7B2E-4A7C-8B80-AB3DF01276E9}"/>
            </a:ext>
          </a:extLst>
        </xdr:cNvPr>
        <xdr:cNvCxnSpPr/>
      </xdr:nvCxnSpPr>
      <xdr:spPr>
        <a:xfrm flipV="1">
          <a:off x="19947254" y="5615940"/>
          <a:ext cx="0" cy="15906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7637</xdr:rowOff>
    </xdr:from>
    <xdr:ext cx="469744" cy="259045"/>
    <xdr:sp macro="" textlink="">
      <xdr:nvSpPr>
        <xdr:cNvPr id="473" name="【認定こども園・幼稚園・保育所】&#10;一人当たり面積最小値テキスト">
          <a:extLst>
            <a:ext uri="{FF2B5EF4-FFF2-40B4-BE49-F238E27FC236}">
              <a16:creationId xmlns:a16="http://schemas.microsoft.com/office/drawing/2014/main" id="{A10FEBF1-B7A4-4B5F-A349-67180EB8726C}"/>
            </a:ext>
          </a:extLst>
        </xdr:cNvPr>
        <xdr:cNvSpPr txBox="1"/>
      </xdr:nvSpPr>
      <xdr:spPr>
        <a:xfrm>
          <a:off x="19985990" y="72104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3810</xdr:rowOff>
    </xdr:from>
    <xdr:to>
      <xdr:col>116</xdr:col>
      <xdr:colOff>152400</xdr:colOff>
      <xdr:row>42</xdr:row>
      <xdr:rowOff>3810</xdr:rowOff>
    </xdr:to>
    <xdr:cxnSp macro="">
      <xdr:nvCxnSpPr>
        <xdr:cNvPr id="474" name="直線コネクタ 473">
          <a:extLst>
            <a:ext uri="{FF2B5EF4-FFF2-40B4-BE49-F238E27FC236}">
              <a16:creationId xmlns:a16="http://schemas.microsoft.com/office/drawing/2014/main" id="{BED8F32E-A5D1-4DA0-A2A5-D2D3B48F7EE5}"/>
            </a:ext>
          </a:extLst>
        </xdr:cNvPr>
        <xdr:cNvCxnSpPr/>
      </xdr:nvCxnSpPr>
      <xdr:spPr>
        <a:xfrm>
          <a:off x="19885660" y="720661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80027</xdr:rowOff>
    </xdr:from>
    <xdr:ext cx="469744" cy="259045"/>
    <xdr:sp macro="" textlink="">
      <xdr:nvSpPr>
        <xdr:cNvPr id="475" name="【認定こども園・幼稚園・保育所】&#10;一人当たり面積最大値テキスト">
          <a:extLst>
            <a:ext uri="{FF2B5EF4-FFF2-40B4-BE49-F238E27FC236}">
              <a16:creationId xmlns:a16="http://schemas.microsoft.com/office/drawing/2014/main" id="{05004153-260F-4A5B-AA97-8A953F05E1AB}"/>
            </a:ext>
          </a:extLst>
        </xdr:cNvPr>
        <xdr:cNvSpPr txBox="1"/>
      </xdr:nvSpPr>
      <xdr:spPr>
        <a:xfrm>
          <a:off x="19985990" y="5396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133350</xdr:rowOff>
    </xdr:from>
    <xdr:to>
      <xdr:col>116</xdr:col>
      <xdr:colOff>152400</xdr:colOff>
      <xdr:row>32</xdr:row>
      <xdr:rowOff>133350</xdr:rowOff>
    </xdr:to>
    <xdr:cxnSp macro="">
      <xdr:nvCxnSpPr>
        <xdr:cNvPr id="476" name="直線コネクタ 475">
          <a:extLst>
            <a:ext uri="{FF2B5EF4-FFF2-40B4-BE49-F238E27FC236}">
              <a16:creationId xmlns:a16="http://schemas.microsoft.com/office/drawing/2014/main" id="{E65E1AB4-9B73-419A-B5D5-F63B69863663}"/>
            </a:ext>
          </a:extLst>
        </xdr:cNvPr>
        <xdr:cNvCxnSpPr/>
      </xdr:nvCxnSpPr>
      <xdr:spPr>
        <a:xfrm>
          <a:off x="19885660" y="56159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158767</xdr:rowOff>
    </xdr:from>
    <xdr:ext cx="469744" cy="259045"/>
    <xdr:sp macro="" textlink="">
      <xdr:nvSpPr>
        <xdr:cNvPr id="477" name="【認定こども園・幼稚園・保育所】&#10;一人当たり面積平均値テキスト">
          <a:extLst>
            <a:ext uri="{FF2B5EF4-FFF2-40B4-BE49-F238E27FC236}">
              <a16:creationId xmlns:a16="http://schemas.microsoft.com/office/drawing/2014/main" id="{147B2F42-E946-4E3D-87A9-4458AFB20583}"/>
            </a:ext>
          </a:extLst>
        </xdr:cNvPr>
        <xdr:cNvSpPr txBox="1"/>
      </xdr:nvSpPr>
      <xdr:spPr>
        <a:xfrm>
          <a:off x="19985990" y="650432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135890</xdr:rowOff>
    </xdr:from>
    <xdr:to>
      <xdr:col>116</xdr:col>
      <xdr:colOff>114300</xdr:colOff>
      <xdr:row>39</xdr:row>
      <xdr:rowOff>66040</xdr:rowOff>
    </xdr:to>
    <xdr:sp macro="" textlink="">
      <xdr:nvSpPr>
        <xdr:cNvPr id="478" name="フローチャート: 判断 477">
          <a:extLst>
            <a:ext uri="{FF2B5EF4-FFF2-40B4-BE49-F238E27FC236}">
              <a16:creationId xmlns:a16="http://schemas.microsoft.com/office/drawing/2014/main" id="{1AF5722D-E2D1-4FFF-A3BE-13C26F92FEA4}"/>
            </a:ext>
          </a:extLst>
        </xdr:cNvPr>
        <xdr:cNvSpPr/>
      </xdr:nvSpPr>
      <xdr:spPr>
        <a:xfrm>
          <a:off x="19904710" y="664718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135890</xdr:rowOff>
    </xdr:from>
    <xdr:to>
      <xdr:col>112</xdr:col>
      <xdr:colOff>38100</xdr:colOff>
      <xdr:row>39</xdr:row>
      <xdr:rowOff>66040</xdr:rowOff>
    </xdr:to>
    <xdr:sp macro="" textlink="">
      <xdr:nvSpPr>
        <xdr:cNvPr id="479" name="フローチャート: 判断 478">
          <a:extLst>
            <a:ext uri="{FF2B5EF4-FFF2-40B4-BE49-F238E27FC236}">
              <a16:creationId xmlns:a16="http://schemas.microsoft.com/office/drawing/2014/main" id="{1FB615E1-91A4-41B1-B943-E6581A7A84EF}"/>
            </a:ext>
          </a:extLst>
        </xdr:cNvPr>
        <xdr:cNvSpPr/>
      </xdr:nvSpPr>
      <xdr:spPr>
        <a:xfrm>
          <a:off x="19161760" y="664718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105410</xdr:rowOff>
    </xdr:from>
    <xdr:to>
      <xdr:col>107</xdr:col>
      <xdr:colOff>101600</xdr:colOff>
      <xdr:row>39</xdr:row>
      <xdr:rowOff>35560</xdr:rowOff>
    </xdr:to>
    <xdr:sp macro="" textlink="">
      <xdr:nvSpPr>
        <xdr:cNvPr id="480" name="フローチャート: 判断 479">
          <a:extLst>
            <a:ext uri="{FF2B5EF4-FFF2-40B4-BE49-F238E27FC236}">
              <a16:creationId xmlns:a16="http://schemas.microsoft.com/office/drawing/2014/main" id="{2DAE0A00-5727-47AE-9A2E-653474210753}"/>
            </a:ext>
          </a:extLst>
        </xdr:cNvPr>
        <xdr:cNvSpPr/>
      </xdr:nvSpPr>
      <xdr:spPr>
        <a:xfrm>
          <a:off x="18345150" y="661860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105410</xdr:rowOff>
    </xdr:from>
    <xdr:to>
      <xdr:col>102</xdr:col>
      <xdr:colOff>165100</xdr:colOff>
      <xdr:row>39</xdr:row>
      <xdr:rowOff>35560</xdr:rowOff>
    </xdr:to>
    <xdr:sp macro="" textlink="">
      <xdr:nvSpPr>
        <xdr:cNvPr id="481" name="フローチャート: 判断 480">
          <a:extLst>
            <a:ext uri="{FF2B5EF4-FFF2-40B4-BE49-F238E27FC236}">
              <a16:creationId xmlns:a16="http://schemas.microsoft.com/office/drawing/2014/main" id="{AE42F3D5-2214-4C6E-8672-7314C384DDFC}"/>
            </a:ext>
          </a:extLst>
        </xdr:cNvPr>
        <xdr:cNvSpPr/>
      </xdr:nvSpPr>
      <xdr:spPr>
        <a:xfrm>
          <a:off x="17547590" y="6618605"/>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38</xdr:row>
      <xdr:rowOff>124460</xdr:rowOff>
    </xdr:from>
    <xdr:to>
      <xdr:col>98</xdr:col>
      <xdr:colOff>38100</xdr:colOff>
      <xdr:row>39</xdr:row>
      <xdr:rowOff>54610</xdr:rowOff>
    </xdr:to>
    <xdr:sp macro="" textlink="">
      <xdr:nvSpPr>
        <xdr:cNvPr id="482" name="フローチャート: 判断 481">
          <a:extLst>
            <a:ext uri="{FF2B5EF4-FFF2-40B4-BE49-F238E27FC236}">
              <a16:creationId xmlns:a16="http://schemas.microsoft.com/office/drawing/2014/main" id="{E3C3D43A-2B90-4C53-A51D-A2EF64B89942}"/>
            </a:ext>
          </a:extLst>
        </xdr:cNvPr>
        <xdr:cNvSpPr/>
      </xdr:nvSpPr>
      <xdr:spPr>
        <a:xfrm>
          <a:off x="16761460" y="664146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2BDFCCA2-C923-498E-BC23-D081AA685F80}"/>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4" name="テキスト ボックス 483">
          <a:extLst>
            <a:ext uri="{FF2B5EF4-FFF2-40B4-BE49-F238E27FC236}">
              <a16:creationId xmlns:a16="http://schemas.microsoft.com/office/drawing/2014/main" id="{CB7A05CD-3367-42DC-A4EC-43DA565541AF}"/>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73C2A01F-A688-4156-9EE3-510691202BDA}"/>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F2D449F6-066D-4993-8CDD-03277740BD9E}"/>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75D699F3-97BB-4B6C-A4CB-B61221A632E5}"/>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158750</xdr:rowOff>
    </xdr:from>
    <xdr:to>
      <xdr:col>116</xdr:col>
      <xdr:colOff>114300</xdr:colOff>
      <xdr:row>41</xdr:row>
      <xdr:rowOff>88900</xdr:rowOff>
    </xdr:to>
    <xdr:sp macro="" textlink="">
      <xdr:nvSpPr>
        <xdr:cNvPr id="488" name="楕円 487">
          <a:extLst>
            <a:ext uri="{FF2B5EF4-FFF2-40B4-BE49-F238E27FC236}">
              <a16:creationId xmlns:a16="http://schemas.microsoft.com/office/drawing/2014/main" id="{8B75626A-F730-4EA3-8F06-03AB54AC62C7}"/>
            </a:ext>
          </a:extLst>
        </xdr:cNvPr>
        <xdr:cNvSpPr/>
      </xdr:nvSpPr>
      <xdr:spPr>
        <a:xfrm>
          <a:off x="19904710" y="701865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137177</xdr:rowOff>
    </xdr:from>
    <xdr:ext cx="469744" cy="259045"/>
    <xdr:sp macro="" textlink="">
      <xdr:nvSpPr>
        <xdr:cNvPr id="489" name="【認定こども園・幼稚園・保育所】&#10;一人当たり面積該当値テキスト">
          <a:extLst>
            <a:ext uri="{FF2B5EF4-FFF2-40B4-BE49-F238E27FC236}">
              <a16:creationId xmlns:a16="http://schemas.microsoft.com/office/drawing/2014/main" id="{DE340693-ED89-4D16-8CF3-E8A3F3704194}"/>
            </a:ext>
          </a:extLst>
        </xdr:cNvPr>
        <xdr:cNvSpPr txBox="1"/>
      </xdr:nvSpPr>
      <xdr:spPr>
        <a:xfrm>
          <a:off x="19985990" y="69913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158750</xdr:rowOff>
    </xdr:from>
    <xdr:to>
      <xdr:col>112</xdr:col>
      <xdr:colOff>38100</xdr:colOff>
      <xdr:row>41</xdr:row>
      <xdr:rowOff>88900</xdr:rowOff>
    </xdr:to>
    <xdr:sp macro="" textlink="">
      <xdr:nvSpPr>
        <xdr:cNvPr id="490" name="楕円 489">
          <a:extLst>
            <a:ext uri="{FF2B5EF4-FFF2-40B4-BE49-F238E27FC236}">
              <a16:creationId xmlns:a16="http://schemas.microsoft.com/office/drawing/2014/main" id="{5D60FA80-4F44-4FFF-A4CF-E9685D782BB8}"/>
            </a:ext>
          </a:extLst>
        </xdr:cNvPr>
        <xdr:cNvSpPr/>
      </xdr:nvSpPr>
      <xdr:spPr>
        <a:xfrm>
          <a:off x="19161760" y="701865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38100</xdr:rowOff>
    </xdr:from>
    <xdr:to>
      <xdr:col>116</xdr:col>
      <xdr:colOff>63500</xdr:colOff>
      <xdr:row>41</xdr:row>
      <xdr:rowOff>38100</xdr:rowOff>
    </xdr:to>
    <xdr:cxnSp macro="">
      <xdr:nvCxnSpPr>
        <xdr:cNvPr id="491" name="直線コネクタ 490">
          <a:extLst>
            <a:ext uri="{FF2B5EF4-FFF2-40B4-BE49-F238E27FC236}">
              <a16:creationId xmlns:a16="http://schemas.microsoft.com/office/drawing/2014/main" id="{A659B02C-2902-4C04-8541-20662C41B4DF}"/>
            </a:ext>
          </a:extLst>
        </xdr:cNvPr>
        <xdr:cNvCxnSpPr/>
      </xdr:nvCxnSpPr>
      <xdr:spPr>
        <a:xfrm>
          <a:off x="19204940" y="7067550"/>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158750</xdr:rowOff>
    </xdr:from>
    <xdr:to>
      <xdr:col>107</xdr:col>
      <xdr:colOff>101600</xdr:colOff>
      <xdr:row>41</xdr:row>
      <xdr:rowOff>88900</xdr:rowOff>
    </xdr:to>
    <xdr:sp macro="" textlink="">
      <xdr:nvSpPr>
        <xdr:cNvPr id="492" name="楕円 491">
          <a:extLst>
            <a:ext uri="{FF2B5EF4-FFF2-40B4-BE49-F238E27FC236}">
              <a16:creationId xmlns:a16="http://schemas.microsoft.com/office/drawing/2014/main" id="{B5233A1E-5571-4909-B6C2-355A27F97D00}"/>
            </a:ext>
          </a:extLst>
        </xdr:cNvPr>
        <xdr:cNvSpPr/>
      </xdr:nvSpPr>
      <xdr:spPr>
        <a:xfrm>
          <a:off x="18345150" y="701865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38100</xdr:rowOff>
    </xdr:from>
    <xdr:to>
      <xdr:col>111</xdr:col>
      <xdr:colOff>177800</xdr:colOff>
      <xdr:row>41</xdr:row>
      <xdr:rowOff>38100</xdr:rowOff>
    </xdr:to>
    <xdr:cxnSp macro="">
      <xdr:nvCxnSpPr>
        <xdr:cNvPr id="493" name="直線コネクタ 492">
          <a:extLst>
            <a:ext uri="{FF2B5EF4-FFF2-40B4-BE49-F238E27FC236}">
              <a16:creationId xmlns:a16="http://schemas.microsoft.com/office/drawing/2014/main" id="{94711518-0FDB-4683-B594-C8818D3ED1BA}"/>
            </a:ext>
          </a:extLst>
        </xdr:cNvPr>
        <xdr:cNvCxnSpPr/>
      </xdr:nvCxnSpPr>
      <xdr:spPr>
        <a:xfrm>
          <a:off x="18399760" y="7067550"/>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162560</xdr:rowOff>
    </xdr:from>
    <xdr:to>
      <xdr:col>102</xdr:col>
      <xdr:colOff>165100</xdr:colOff>
      <xdr:row>41</xdr:row>
      <xdr:rowOff>92710</xdr:rowOff>
    </xdr:to>
    <xdr:sp macro="" textlink="">
      <xdr:nvSpPr>
        <xdr:cNvPr id="494" name="楕円 493">
          <a:extLst>
            <a:ext uri="{FF2B5EF4-FFF2-40B4-BE49-F238E27FC236}">
              <a16:creationId xmlns:a16="http://schemas.microsoft.com/office/drawing/2014/main" id="{6EF1747C-C770-43E7-BA8A-D328C7386F0B}"/>
            </a:ext>
          </a:extLst>
        </xdr:cNvPr>
        <xdr:cNvSpPr/>
      </xdr:nvSpPr>
      <xdr:spPr>
        <a:xfrm>
          <a:off x="17547590" y="702246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38100</xdr:rowOff>
    </xdr:from>
    <xdr:to>
      <xdr:col>107</xdr:col>
      <xdr:colOff>50800</xdr:colOff>
      <xdr:row>41</xdr:row>
      <xdr:rowOff>41910</xdr:rowOff>
    </xdr:to>
    <xdr:cxnSp macro="">
      <xdr:nvCxnSpPr>
        <xdr:cNvPr id="495" name="直線コネクタ 494">
          <a:extLst>
            <a:ext uri="{FF2B5EF4-FFF2-40B4-BE49-F238E27FC236}">
              <a16:creationId xmlns:a16="http://schemas.microsoft.com/office/drawing/2014/main" id="{A66168F2-F836-45CD-8195-F526782CDBD8}"/>
            </a:ext>
          </a:extLst>
        </xdr:cNvPr>
        <xdr:cNvCxnSpPr/>
      </xdr:nvCxnSpPr>
      <xdr:spPr>
        <a:xfrm flipV="1">
          <a:off x="17602200" y="7067550"/>
          <a:ext cx="79756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162560</xdr:rowOff>
    </xdr:from>
    <xdr:to>
      <xdr:col>98</xdr:col>
      <xdr:colOff>38100</xdr:colOff>
      <xdr:row>41</xdr:row>
      <xdr:rowOff>92710</xdr:rowOff>
    </xdr:to>
    <xdr:sp macro="" textlink="">
      <xdr:nvSpPr>
        <xdr:cNvPr id="496" name="楕円 495">
          <a:extLst>
            <a:ext uri="{FF2B5EF4-FFF2-40B4-BE49-F238E27FC236}">
              <a16:creationId xmlns:a16="http://schemas.microsoft.com/office/drawing/2014/main" id="{845C16F8-5D4E-43E9-A031-D93C61F2FCA4}"/>
            </a:ext>
          </a:extLst>
        </xdr:cNvPr>
        <xdr:cNvSpPr/>
      </xdr:nvSpPr>
      <xdr:spPr>
        <a:xfrm>
          <a:off x="16761460" y="702246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41910</xdr:rowOff>
    </xdr:from>
    <xdr:to>
      <xdr:col>102</xdr:col>
      <xdr:colOff>114300</xdr:colOff>
      <xdr:row>41</xdr:row>
      <xdr:rowOff>41910</xdr:rowOff>
    </xdr:to>
    <xdr:cxnSp macro="">
      <xdr:nvCxnSpPr>
        <xdr:cNvPr id="497" name="直線コネクタ 496">
          <a:extLst>
            <a:ext uri="{FF2B5EF4-FFF2-40B4-BE49-F238E27FC236}">
              <a16:creationId xmlns:a16="http://schemas.microsoft.com/office/drawing/2014/main" id="{1EA38613-8BD6-455A-A184-DE151D2D2907}"/>
            </a:ext>
          </a:extLst>
        </xdr:cNvPr>
        <xdr:cNvCxnSpPr/>
      </xdr:nvCxnSpPr>
      <xdr:spPr>
        <a:xfrm>
          <a:off x="16804640" y="7073265"/>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82567</xdr:rowOff>
    </xdr:from>
    <xdr:ext cx="469744" cy="259045"/>
    <xdr:sp macro="" textlink="">
      <xdr:nvSpPr>
        <xdr:cNvPr id="498" name="n_1aveValue【認定こども園・幼稚園・保育所】&#10;一人当たり面積">
          <a:extLst>
            <a:ext uri="{FF2B5EF4-FFF2-40B4-BE49-F238E27FC236}">
              <a16:creationId xmlns:a16="http://schemas.microsoft.com/office/drawing/2014/main" id="{67A85243-1AA7-42E9-9C18-A5296CF6AB88}"/>
            </a:ext>
          </a:extLst>
        </xdr:cNvPr>
        <xdr:cNvSpPr txBox="1"/>
      </xdr:nvSpPr>
      <xdr:spPr>
        <a:xfrm>
          <a:off x="18982132" y="6428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52087</xdr:rowOff>
    </xdr:from>
    <xdr:ext cx="469744" cy="259045"/>
    <xdr:sp macro="" textlink="">
      <xdr:nvSpPr>
        <xdr:cNvPr id="499" name="n_2aveValue【認定こども園・幼稚園・保育所】&#10;一人当たり面積">
          <a:extLst>
            <a:ext uri="{FF2B5EF4-FFF2-40B4-BE49-F238E27FC236}">
              <a16:creationId xmlns:a16="http://schemas.microsoft.com/office/drawing/2014/main" id="{79D15819-876A-4C33-8EF6-7CC44F840F49}"/>
            </a:ext>
          </a:extLst>
        </xdr:cNvPr>
        <xdr:cNvSpPr txBox="1"/>
      </xdr:nvSpPr>
      <xdr:spPr>
        <a:xfrm>
          <a:off x="18182032" y="6399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52087</xdr:rowOff>
    </xdr:from>
    <xdr:ext cx="469744" cy="259045"/>
    <xdr:sp macro="" textlink="">
      <xdr:nvSpPr>
        <xdr:cNvPr id="500" name="n_3aveValue【認定こども園・幼稚園・保育所】&#10;一人当たり面積">
          <a:extLst>
            <a:ext uri="{FF2B5EF4-FFF2-40B4-BE49-F238E27FC236}">
              <a16:creationId xmlns:a16="http://schemas.microsoft.com/office/drawing/2014/main" id="{B2C8F855-1D12-45D0-AD2B-4CFAE61D14A0}"/>
            </a:ext>
          </a:extLst>
        </xdr:cNvPr>
        <xdr:cNvSpPr txBox="1"/>
      </xdr:nvSpPr>
      <xdr:spPr>
        <a:xfrm>
          <a:off x="17384472" y="6399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71137</xdr:rowOff>
    </xdr:from>
    <xdr:ext cx="469744" cy="259045"/>
    <xdr:sp macro="" textlink="">
      <xdr:nvSpPr>
        <xdr:cNvPr id="501" name="n_4aveValue【認定こども園・幼稚園・保育所】&#10;一人当たり面積">
          <a:extLst>
            <a:ext uri="{FF2B5EF4-FFF2-40B4-BE49-F238E27FC236}">
              <a16:creationId xmlns:a16="http://schemas.microsoft.com/office/drawing/2014/main" id="{25B7143C-22BB-4109-BC72-0D2DB2C19D0D}"/>
            </a:ext>
          </a:extLst>
        </xdr:cNvPr>
        <xdr:cNvSpPr txBox="1"/>
      </xdr:nvSpPr>
      <xdr:spPr>
        <a:xfrm>
          <a:off x="16588817" y="64128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41</xdr:row>
      <xdr:rowOff>80027</xdr:rowOff>
    </xdr:from>
    <xdr:ext cx="469744" cy="259045"/>
    <xdr:sp macro="" textlink="">
      <xdr:nvSpPr>
        <xdr:cNvPr id="502" name="n_1mainValue【認定こども園・幼稚園・保育所】&#10;一人当たり面積">
          <a:extLst>
            <a:ext uri="{FF2B5EF4-FFF2-40B4-BE49-F238E27FC236}">
              <a16:creationId xmlns:a16="http://schemas.microsoft.com/office/drawing/2014/main" id="{81F42CB6-59AB-4032-8C89-6C861FD8CFCA}"/>
            </a:ext>
          </a:extLst>
        </xdr:cNvPr>
        <xdr:cNvSpPr txBox="1"/>
      </xdr:nvSpPr>
      <xdr:spPr>
        <a:xfrm>
          <a:off x="18982132" y="71113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41</xdr:row>
      <xdr:rowOff>80027</xdr:rowOff>
    </xdr:from>
    <xdr:ext cx="469744" cy="259045"/>
    <xdr:sp macro="" textlink="">
      <xdr:nvSpPr>
        <xdr:cNvPr id="503" name="n_2mainValue【認定こども園・幼稚園・保育所】&#10;一人当たり面積">
          <a:extLst>
            <a:ext uri="{FF2B5EF4-FFF2-40B4-BE49-F238E27FC236}">
              <a16:creationId xmlns:a16="http://schemas.microsoft.com/office/drawing/2014/main" id="{40270F1C-8972-4C54-99D5-CF64F349076B}"/>
            </a:ext>
          </a:extLst>
        </xdr:cNvPr>
        <xdr:cNvSpPr txBox="1"/>
      </xdr:nvSpPr>
      <xdr:spPr>
        <a:xfrm>
          <a:off x="18182032" y="71113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41</xdr:row>
      <xdr:rowOff>83837</xdr:rowOff>
    </xdr:from>
    <xdr:ext cx="469744" cy="259045"/>
    <xdr:sp macro="" textlink="">
      <xdr:nvSpPr>
        <xdr:cNvPr id="504" name="n_3mainValue【認定こども園・幼稚園・保育所】&#10;一人当たり面積">
          <a:extLst>
            <a:ext uri="{FF2B5EF4-FFF2-40B4-BE49-F238E27FC236}">
              <a16:creationId xmlns:a16="http://schemas.microsoft.com/office/drawing/2014/main" id="{77293B9A-22B2-408F-AA9C-790AFB6A108B}"/>
            </a:ext>
          </a:extLst>
        </xdr:cNvPr>
        <xdr:cNvSpPr txBox="1"/>
      </xdr:nvSpPr>
      <xdr:spPr>
        <a:xfrm>
          <a:off x="17384472" y="71151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41</xdr:row>
      <xdr:rowOff>83837</xdr:rowOff>
    </xdr:from>
    <xdr:ext cx="469744" cy="259045"/>
    <xdr:sp macro="" textlink="">
      <xdr:nvSpPr>
        <xdr:cNvPr id="505" name="n_4mainValue【認定こども園・幼稚園・保育所】&#10;一人当たり面積">
          <a:extLst>
            <a:ext uri="{FF2B5EF4-FFF2-40B4-BE49-F238E27FC236}">
              <a16:creationId xmlns:a16="http://schemas.microsoft.com/office/drawing/2014/main" id="{8099BE80-01EB-4D67-B66C-8A4651006AD9}"/>
            </a:ext>
          </a:extLst>
        </xdr:cNvPr>
        <xdr:cNvSpPr txBox="1"/>
      </xdr:nvSpPr>
      <xdr:spPr>
        <a:xfrm>
          <a:off x="16588817" y="71151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6" name="正方形/長方形 505">
          <a:extLst>
            <a:ext uri="{FF2B5EF4-FFF2-40B4-BE49-F238E27FC236}">
              <a16:creationId xmlns:a16="http://schemas.microsoft.com/office/drawing/2014/main" id="{55BC3E62-9D14-4732-A3A1-5C3CDC79B1A3}"/>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7" name="正方形/長方形 506">
          <a:extLst>
            <a:ext uri="{FF2B5EF4-FFF2-40B4-BE49-F238E27FC236}">
              <a16:creationId xmlns:a16="http://schemas.microsoft.com/office/drawing/2014/main" id="{2595A323-2A86-4630-8AE5-299CF99701F7}"/>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8" name="正方形/長方形 507">
          <a:extLst>
            <a:ext uri="{FF2B5EF4-FFF2-40B4-BE49-F238E27FC236}">
              <a16:creationId xmlns:a16="http://schemas.microsoft.com/office/drawing/2014/main" id="{8B3CFEB3-4EF6-478D-8A86-0720C371C7FC}"/>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9" name="正方形/長方形 508">
          <a:extLst>
            <a:ext uri="{FF2B5EF4-FFF2-40B4-BE49-F238E27FC236}">
              <a16:creationId xmlns:a16="http://schemas.microsoft.com/office/drawing/2014/main" id="{4401BE6C-657B-4715-9800-9EAEF24FFA6F}"/>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0" name="正方形/長方形 509">
          <a:extLst>
            <a:ext uri="{FF2B5EF4-FFF2-40B4-BE49-F238E27FC236}">
              <a16:creationId xmlns:a16="http://schemas.microsoft.com/office/drawing/2014/main" id="{D2244480-4972-45B0-8B21-5AA35072B327}"/>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1" name="正方形/長方形 510">
          <a:extLst>
            <a:ext uri="{FF2B5EF4-FFF2-40B4-BE49-F238E27FC236}">
              <a16:creationId xmlns:a16="http://schemas.microsoft.com/office/drawing/2014/main" id="{08595EAE-FA0C-48AE-9194-FEFA7C55EB58}"/>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2" name="正方形/長方形 511">
          <a:extLst>
            <a:ext uri="{FF2B5EF4-FFF2-40B4-BE49-F238E27FC236}">
              <a16:creationId xmlns:a16="http://schemas.microsoft.com/office/drawing/2014/main" id="{424F9136-1FEC-4403-B8B7-B520A9B9A408}"/>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3" name="正方形/長方形 512">
          <a:extLst>
            <a:ext uri="{FF2B5EF4-FFF2-40B4-BE49-F238E27FC236}">
              <a16:creationId xmlns:a16="http://schemas.microsoft.com/office/drawing/2014/main" id="{752C4FA1-0DD9-4721-B562-1209B566D419}"/>
            </a:ext>
          </a:extLst>
        </xdr:cNvPr>
        <xdr:cNvSpPr/>
      </xdr:nvSpPr>
      <xdr:spPr>
        <a:xfrm>
          <a:off x="1120394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4" name="テキスト ボックス 513">
          <a:extLst>
            <a:ext uri="{FF2B5EF4-FFF2-40B4-BE49-F238E27FC236}">
              <a16:creationId xmlns:a16="http://schemas.microsoft.com/office/drawing/2014/main" id="{F90F9949-C288-4579-B377-C6EEA5644AD0}"/>
            </a:ext>
          </a:extLst>
        </xdr:cNvPr>
        <xdr:cNvSpPr txBox="1"/>
      </xdr:nvSpPr>
      <xdr:spPr>
        <a:xfrm>
          <a:off x="1116584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5" name="直線コネクタ 514">
          <a:extLst>
            <a:ext uri="{FF2B5EF4-FFF2-40B4-BE49-F238E27FC236}">
              <a16:creationId xmlns:a16="http://schemas.microsoft.com/office/drawing/2014/main" id="{F9BE1C52-9D4E-47F9-89CE-34B961F47977}"/>
            </a:ext>
          </a:extLst>
        </xdr:cNvPr>
        <xdr:cNvCxnSpPr/>
      </xdr:nvCxnSpPr>
      <xdr:spPr>
        <a:xfrm>
          <a:off x="1120394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6" name="テキスト ボックス 515">
          <a:extLst>
            <a:ext uri="{FF2B5EF4-FFF2-40B4-BE49-F238E27FC236}">
              <a16:creationId xmlns:a16="http://schemas.microsoft.com/office/drawing/2014/main" id="{21A7ACB8-357D-4854-9E9A-9F405B8734CB}"/>
            </a:ext>
          </a:extLst>
        </xdr:cNvPr>
        <xdr:cNvSpPr txBox="1"/>
      </xdr:nvSpPr>
      <xdr:spPr>
        <a:xfrm>
          <a:off x="10801531"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517" name="直線コネクタ 516">
          <a:extLst>
            <a:ext uri="{FF2B5EF4-FFF2-40B4-BE49-F238E27FC236}">
              <a16:creationId xmlns:a16="http://schemas.microsoft.com/office/drawing/2014/main" id="{748545B5-E47D-4526-8F62-50F7B45CEAF5}"/>
            </a:ext>
          </a:extLst>
        </xdr:cNvPr>
        <xdr:cNvCxnSpPr/>
      </xdr:nvCxnSpPr>
      <xdr:spPr>
        <a:xfrm>
          <a:off x="1120394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518" name="テキスト ボックス 517">
          <a:extLst>
            <a:ext uri="{FF2B5EF4-FFF2-40B4-BE49-F238E27FC236}">
              <a16:creationId xmlns:a16="http://schemas.microsoft.com/office/drawing/2014/main" id="{2F8FC3BD-5091-44DF-BE8A-79CFEE8B6900}"/>
            </a:ext>
          </a:extLst>
        </xdr:cNvPr>
        <xdr:cNvSpPr txBox="1"/>
      </xdr:nvSpPr>
      <xdr:spPr>
        <a:xfrm>
          <a:off x="10842791" y="10904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519" name="直線コネクタ 518">
          <a:extLst>
            <a:ext uri="{FF2B5EF4-FFF2-40B4-BE49-F238E27FC236}">
              <a16:creationId xmlns:a16="http://schemas.microsoft.com/office/drawing/2014/main" id="{67E8DCF8-BC65-4E45-A01C-91E03F46ECFE}"/>
            </a:ext>
          </a:extLst>
        </xdr:cNvPr>
        <xdr:cNvCxnSpPr/>
      </xdr:nvCxnSpPr>
      <xdr:spPr>
        <a:xfrm>
          <a:off x="1120394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520" name="テキスト ボックス 519">
          <a:extLst>
            <a:ext uri="{FF2B5EF4-FFF2-40B4-BE49-F238E27FC236}">
              <a16:creationId xmlns:a16="http://schemas.microsoft.com/office/drawing/2014/main" id="{50048E8E-7276-4EAD-9FAB-EF090FEAB9C8}"/>
            </a:ext>
          </a:extLst>
        </xdr:cNvPr>
        <xdr:cNvSpPr txBox="1"/>
      </xdr:nvSpPr>
      <xdr:spPr>
        <a:xfrm>
          <a:off x="10842791" y="1052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521" name="直線コネクタ 520">
          <a:extLst>
            <a:ext uri="{FF2B5EF4-FFF2-40B4-BE49-F238E27FC236}">
              <a16:creationId xmlns:a16="http://schemas.microsoft.com/office/drawing/2014/main" id="{96693AC5-A005-4180-A087-022529CDF43D}"/>
            </a:ext>
          </a:extLst>
        </xdr:cNvPr>
        <xdr:cNvCxnSpPr/>
      </xdr:nvCxnSpPr>
      <xdr:spPr>
        <a:xfrm>
          <a:off x="1120394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522" name="テキスト ボックス 521">
          <a:extLst>
            <a:ext uri="{FF2B5EF4-FFF2-40B4-BE49-F238E27FC236}">
              <a16:creationId xmlns:a16="http://schemas.microsoft.com/office/drawing/2014/main" id="{F655444A-9B1E-4DE2-B18C-CDD9AD2087E4}"/>
            </a:ext>
          </a:extLst>
        </xdr:cNvPr>
        <xdr:cNvSpPr txBox="1"/>
      </xdr:nvSpPr>
      <xdr:spPr>
        <a:xfrm>
          <a:off x="10842791" y="1014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523" name="直線コネクタ 522">
          <a:extLst>
            <a:ext uri="{FF2B5EF4-FFF2-40B4-BE49-F238E27FC236}">
              <a16:creationId xmlns:a16="http://schemas.microsoft.com/office/drawing/2014/main" id="{0A5F7895-76F7-440B-813F-A6BD462A7646}"/>
            </a:ext>
          </a:extLst>
        </xdr:cNvPr>
        <xdr:cNvCxnSpPr/>
      </xdr:nvCxnSpPr>
      <xdr:spPr>
        <a:xfrm>
          <a:off x="1120394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524" name="テキスト ボックス 523">
          <a:extLst>
            <a:ext uri="{FF2B5EF4-FFF2-40B4-BE49-F238E27FC236}">
              <a16:creationId xmlns:a16="http://schemas.microsoft.com/office/drawing/2014/main" id="{BF05FBB3-FD3B-4496-AA4F-6E3FE044D193}"/>
            </a:ext>
          </a:extLst>
        </xdr:cNvPr>
        <xdr:cNvSpPr txBox="1"/>
      </xdr:nvSpPr>
      <xdr:spPr>
        <a:xfrm>
          <a:off x="10842791" y="976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525" name="直線コネクタ 524">
          <a:extLst>
            <a:ext uri="{FF2B5EF4-FFF2-40B4-BE49-F238E27FC236}">
              <a16:creationId xmlns:a16="http://schemas.microsoft.com/office/drawing/2014/main" id="{72CE8193-0909-40C8-ABE8-031B0772D48D}"/>
            </a:ext>
          </a:extLst>
        </xdr:cNvPr>
        <xdr:cNvCxnSpPr/>
      </xdr:nvCxnSpPr>
      <xdr:spPr>
        <a:xfrm>
          <a:off x="1120394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124477</xdr:rowOff>
    </xdr:from>
    <xdr:ext cx="338939" cy="259045"/>
    <xdr:sp macro="" textlink="">
      <xdr:nvSpPr>
        <xdr:cNvPr id="526" name="テキスト ボックス 525">
          <a:extLst>
            <a:ext uri="{FF2B5EF4-FFF2-40B4-BE49-F238E27FC236}">
              <a16:creationId xmlns:a16="http://schemas.microsoft.com/office/drawing/2014/main" id="{2DD2A266-89EB-4CC6-B9F3-B23E5A4C1A61}"/>
            </a:ext>
          </a:extLst>
        </xdr:cNvPr>
        <xdr:cNvSpPr txBox="1"/>
      </xdr:nvSpPr>
      <xdr:spPr>
        <a:xfrm>
          <a:off x="10905006" y="9384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7" name="直線コネクタ 526">
          <a:extLst>
            <a:ext uri="{FF2B5EF4-FFF2-40B4-BE49-F238E27FC236}">
              <a16:creationId xmlns:a16="http://schemas.microsoft.com/office/drawing/2014/main" id="{840809BB-7696-42EE-82AD-44ADDDE53E1B}"/>
            </a:ext>
          </a:extLst>
        </xdr:cNvPr>
        <xdr:cNvCxnSpPr/>
      </xdr:nvCxnSpPr>
      <xdr:spPr>
        <a:xfrm>
          <a:off x="1120394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8" name="【学校施設】&#10;有形固定資産減価償却率グラフ枠">
          <a:extLst>
            <a:ext uri="{FF2B5EF4-FFF2-40B4-BE49-F238E27FC236}">
              <a16:creationId xmlns:a16="http://schemas.microsoft.com/office/drawing/2014/main" id="{14FC2413-3786-4F05-87F1-500A3AA177C7}"/>
            </a:ext>
          </a:extLst>
        </xdr:cNvPr>
        <xdr:cNvSpPr/>
      </xdr:nvSpPr>
      <xdr:spPr>
        <a:xfrm>
          <a:off x="1120394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53340</xdr:rowOff>
    </xdr:from>
    <xdr:to>
      <xdr:col>85</xdr:col>
      <xdr:colOff>126364</xdr:colOff>
      <xdr:row>64</xdr:row>
      <xdr:rowOff>142875</xdr:rowOff>
    </xdr:to>
    <xdr:cxnSp macro="">
      <xdr:nvCxnSpPr>
        <xdr:cNvPr id="529" name="直線コネクタ 528">
          <a:extLst>
            <a:ext uri="{FF2B5EF4-FFF2-40B4-BE49-F238E27FC236}">
              <a16:creationId xmlns:a16="http://schemas.microsoft.com/office/drawing/2014/main" id="{0E5604E1-1979-409F-B5F9-D88E6AC45393}"/>
            </a:ext>
          </a:extLst>
        </xdr:cNvPr>
        <xdr:cNvCxnSpPr/>
      </xdr:nvCxnSpPr>
      <xdr:spPr>
        <a:xfrm flipV="1">
          <a:off x="14703424" y="9658350"/>
          <a:ext cx="0" cy="14554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146702</xdr:rowOff>
    </xdr:from>
    <xdr:ext cx="405111" cy="259045"/>
    <xdr:sp macro="" textlink="">
      <xdr:nvSpPr>
        <xdr:cNvPr id="530" name="【学校施設】&#10;有形固定資産減価償却率最小値テキスト">
          <a:extLst>
            <a:ext uri="{FF2B5EF4-FFF2-40B4-BE49-F238E27FC236}">
              <a16:creationId xmlns:a16="http://schemas.microsoft.com/office/drawing/2014/main" id="{B646BB27-B2E5-4335-8E97-593E915CD0D1}"/>
            </a:ext>
          </a:extLst>
        </xdr:cNvPr>
        <xdr:cNvSpPr txBox="1"/>
      </xdr:nvSpPr>
      <xdr:spPr>
        <a:xfrm>
          <a:off x="14742160" y="11117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142875</xdr:rowOff>
    </xdr:from>
    <xdr:to>
      <xdr:col>86</xdr:col>
      <xdr:colOff>25400</xdr:colOff>
      <xdr:row>64</xdr:row>
      <xdr:rowOff>142875</xdr:rowOff>
    </xdr:to>
    <xdr:cxnSp macro="">
      <xdr:nvCxnSpPr>
        <xdr:cNvPr id="531" name="直線コネクタ 530">
          <a:extLst>
            <a:ext uri="{FF2B5EF4-FFF2-40B4-BE49-F238E27FC236}">
              <a16:creationId xmlns:a16="http://schemas.microsoft.com/office/drawing/2014/main" id="{831330DB-CF32-453F-AE0D-7A9D950104F0}"/>
            </a:ext>
          </a:extLst>
        </xdr:cNvPr>
        <xdr:cNvCxnSpPr/>
      </xdr:nvCxnSpPr>
      <xdr:spPr>
        <a:xfrm>
          <a:off x="14611350" y="111137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17</xdr:rowOff>
    </xdr:from>
    <xdr:ext cx="340478" cy="259045"/>
    <xdr:sp macro="" textlink="">
      <xdr:nvSpPr>
        <xdr:cNvPr id="532" name="【学校施設】&#10;有形固定資産減価償却率最大値テキスト">
          <a:extLst>
            <a:ext uri="{FF2B5EF4-FFF2-40B4-BE49-F238E27FC236}">
              <a16:creationId xmlns:a16="http://schemas.microsoft.com/office/drawing/2014/main" id="{A1BD8D8D-1C71-4FC4-9555-43DE6D5485C4}"/>
            </a:ext>
          </a:extLst>
        </xdr:cNvPr>
        <xdr:cNvSpPr txBox="1"/>
      </xdr:nvSpPr>
      <xdr:spPr>
        <a:xfrm>
          <a:off x="14742160" y="942976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53340</xdr:rowOff>
    </xdr:from>
    <xdr:to>
      <xdr:col>86</xdr:col>
      <xdr:colOff>25400</xdr:colOff>
      <xdr:row>56</xdr:row>
      <xdr:rowOff>53340</xdr:rowOff>
    </xdr:to>
    <xdr:cxnSp macro="">
      <xdr:nvCxnSpPr>
        <xdr:cNvPr id="533" name="直線コネクタ 532">
          <a:extLst>
            <a:ext uri="{FF2B5EF4-FFF2-40B4-BE49-F238E27FC236}">
              <a16:creationId xmlns:a16="http://schemas.microsoft.com/office/drawing/2014/main" id="{9A05A2EB-022E-4D64-A53F-5BF9D1354E8D}"/>
            </a:ext>
          </a:extLst>
        </xdr:cNvPr>
        <xdr:cNvCxnSpPr/>
      </xdr:nvCxnSpPr>
      <xdr:spPr>
        <a:xfrm>
          <a:off x="14611350" y="96583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61</xdr:row>
      <xdr:rowOff>59707</xdr:rowOff>
    </xdr:from>
    <xdr:ext cx="405111" cy="259045"/>
    <xdr:sp macro="" textlink="">
      <xdr:nvSpPr>
        <xdr:cNvPr id="534" name="【学校施設】&#10;有形固定資産減価償却率平均値テキスト">
          <a:extLst>
            <a:ext uri="{FF2B5EF4-FFF2-40B4-BE49-F238E27FC236}">
              <a16:creationId xmlns:a16="http://schemas.microsoft.com/office/drawing/2014/main" id="{CFFC5AA7-8503-43ED-B7AC-F60EE9847071}"/>
            </a:ext>
          </a:extLst>
        </xdr:cNvPr>
        <xdr:cNvSpPr txBox="1"/>
      </xdr:nvSpPr>
      <xdr:spPr>
        <a:xfrm>
          <a:off x="14742160" y="105143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36830</xdr:rowOff>
    </xdr:from>
    <xdr:to>
      <xdr:col>85</xdr:col>
      <xdr:colOff>177800</xdr:colOff>
      <xdr:row>62</xdr:row>
      <xdr:rowOff>138430</xdr:rowOff>
    </xdr:to>
    <xdr:sp macro="" textlink="">
      <xdr:nvSpPr>
        <xdr:cNvPr id="535" name="フローチャート: 判断 534">
          <a:extLst>
            <a:ext uri="{FF2B5EF4-FFF2-40B4-BE49-F238E27FC236}">
              <a16:creationId xmlns:a16="http://schemas.microsoft.com/office/drawing/2014/main" id="{295449F2-8B95-4CFF-ABBB-5339E5A876F8}"/>
            </a:ext>
          </a:extLst>
        </xdr:cNvPr>
        <xdr:cNvSpPr/>
      </xdr:nvSpPr>
      <xdr:spPr>
        <a:xfrm>
          <a:off x="14649450" y="1066673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62</xdr:row>
      <xdr:rowOff>113030</xdr:rowOff>
    </xdr:from>
    <xdr:to>
      <xdr:col>81</xdr:col>
      <xdr:colOff>101600</xdr:colOff>
      <xdr:row>63</xdr:row>
      <xdr:rowOff>43180</xdr:rowOff>
    </xdr:to>
    <xdr:sp macro="" textlink="">
      <xdr:nvSpPr>
        <xdr:cNvPr id="536" name="フローチャート: 判断 535">
          <a:extLst>
            <a:ext uri="{FF2B5EF4-FFF2-40B4-BE49-F238E27FC236}">
              <a16:creationId xmlns:a16="http://schemas.microsoft.com/office/drawing/2014/main" id="{CC4C1B19-7174-4F7E-BB00-1DF2BE72706B}"/>
            </a:ext>
          </a:extLst>
        </xdr:cNvPr>
        <xdr:cNvSpPr/>
      </xdr:nvSpPr>
      <xdr:spPr>
        <a:xfrm>
          <a:off x="13887450" y="1074293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62</xdr:row>
      <xdr:rowOff>105410</xdr:rowOff>
    </xdr:from>
    <xdr:to>
      <xdr:col>76</xdr:col>
      <xdr:colOff>165100</xdr:colOff>
      <xdr:row>63</xdr:row>
      <xdr:rowOff>35560</xdr:rowOff>
    </xdr:to>
    <xdr:sp macro="" textlink="">
      <xdr:nvSpPr>
        <xdr:cNvPr id="537" name="フローチャート: 判断 536">
          <a:extLst>
            <a:ext uri="{FF2B5EF4-FFF2-40B4-BE49-F238E27FC236}">
              <a16:creationId xmlns:a16="http://schemas.microsoft.com/office/drawing/2014/main" id="{33E5C6B6-8102-4F4D-AE10-CB74FFA8223D}"/>
            </a:ext>
          </a:extLst>
        </xdr:cNvPr>
        <xdr:cNvSpPr/>
      </xdr:nvSpPr>
      <xdr:spPr>
        <a:xfrm>
          <a:off x="13089890" y="10733405"/>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62</xdr:row>
      <xdr:rowOff>88265</xdr:rowOff>
    </xdr:from>
    <xdr:to>
      <xdr:col>72</xdr:col>
      <xdr:colOff>38100</xdr:colOff>
      <xdr:row>63</xdr:row>
      <xdr:rowOff>18415</xdr:rowOff>
    </xdr:to>
    <xdr:sp macro="" textlink="">
      <xdr:nvSpPr>
        <xdr:cNvPr id="538" name="フローチャート: 判断 537">
          <a:extLst>
            <a:ext uri="{FF2B5EF4-FFF2-40B4-BE49-F238E27FC236}">
              <a16:creationId xmlns:a16="http://schemas.microsoft.com/office/drawing/2014/main" id="{ABDCF9F7-C624-4214-B2BF-539903EC6416}"/>
            </a:ext>
          </a:extLst>
        </xdr:cNvPr>
        <xdr:cNvSpPr/>
      </xdr:nvSpPr>
      <xdr:spPr>
        <a:xfrm>
          <a:off x="12303760" y="1072197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62</xdr:row>
      <xdr:rowOff>95885</xdr:rowOff>
    </xdr:from>
    <xdr:to>
      <xdr:col>67</xdr:col>
      <xdr:colOff>101600</xdr:colOff>
      <xdr:row>63</xdr:row>
      <xdr:rowOff>26035</xdr:rowOff>
    </xdr:to>
    <xdr:sp macro="" textlink="">
      <xdr:nvSpPr>
        <xdr:cNvPr id="539" name="フローチャート: 判断 538">
          <a:extLst>
            <a:ext uri="{FF2B5EF4-FFF2-40B4-BE49-F238E27FC236}">
              <a16:creationId xmlns:a16="http://schemas.microsoft.com/office/drawing/2014/main" id="{CBF41F23-E31A-47E5-90FB-C9FE67F3FAB9}"/>
            </a:ext>
          </a:extLst>
        </xdr:cNvPr>
        <xdr:cNvSpPr/>
      </xdr:nvSpPr>
      <xdr:spPr>
        <a:xfrm>
          <a:off x="11487150" y="10721975"/>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F3099123-C281-4FD8-894D-CE63927BDA20}"/>
            </a:ext>
          </a:extLst>
        </xdr:cNvPr>
        <xdr:cNvSpPr txBox="1"/>
      </xdr:nvSpPr>
      <xdr:spPr>
        <a:xfrm>
          <a:off x="1453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D3978F23-FEE1-41B7-907A-410F7D7ECB33}"/>
            </a:ext>
          </a:extLst>
        </xdr:cNvPr>
        <xdr:cNvSpPr txBox="1"/>
      </xdr:nvSpPr>
      <xdr:spPr>
        <a:xfrm>
          <a:off x="13770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DD342F1D-059D-4D60-BA85-80B682710256}"/>
            </a:ext>
          </a:extLst>
        </xdr:cNvPr>
        <xdr:cNvSpPr txBox="1"/>
      </xdr:nvSpPr>
      <xdr:spPr>
        <a:xfrm>
          <a:off x="12973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3" name="テキスト ボックス 542">
          <a:extLst>
            <a:ext uri="{FF2B5EF4-FFF2-40B4-BE49-F238E27FC236}">
              <a16:creationId xmlns:a16="http://schemas.microsoft.com/office/drawing/2014/main" id="{6A329D7D-0FB7-4D6B-8325-DBAF365119E9}"/>
            </a:ext>
          </a:extLst>
        </xdr:cNvPr>
        <xdr:cNvSpPr txBox="1"/>
      </xdr:nvSpPr>
      <xdr:spPr>
        <a:xfrm>
          <a:off x="12175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86BFD6DF-9FB5-4732-85E4-28FFC2F6D07F}"/>
            </a:ext>
          </a:extLst>
        </xdr:cNvPr>
        <xdr:cNvSpPr txBox="1"/>
      </xdr:nvSpPr>
      <xdr:spPr>
        <a:xfrm>
          <a:off x="11370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63</xdr:row>
      <xdr:rowOff>2540</xdr:rowOff>
    </xdr:from>
    <xdr:to>
      <xdr:col>85</xdr:col>
      <xdr:colOff>177800</xdr:colOff>
      <xdr:row>63</xdr:row>
      <xdr:rowOff>104140</xdr:rowOff>
    </xdr:to>
    <xdr:sp macro="" textlink="">
      <xdr:nvSpPr>
        <xdr:cNvPr id="545" name="楕円 544">
          <a:extLst>
            <a:ext uri="{FF2B5EF4-FFF2-40B4-BE49-F238E27FC236}">
              <a16:creationId xmlns:a16="http://schemas.microsoft.com/office/drawing/2014/main" id="{E72DFF2D-8491-4D03-87E3-ED5C3BEEB941}"/>
            </a:ext>
          </a:extLst>
        </xdr:cNvPr>
        <xdr:cNvSpPr/>
      </xdr:nvSpPr>
      <xdr:spPr>
        <a:xfrm>
          <a:off x="14649450" y="10803890"/>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152417</xdr:rowOff>
    </xdr:from>
    <xdr:ext cx="405111" cy="259045"/>
    <xdr:sp macro="" textlink="">
      <xdr:nvSpPr>
        <xdr:cNvPr id="546" name="【学校施設】&#10;有形固定資産減価償却率該当値テキスト">
          <a:extLst>
            <a:ext uri="{FF2B5EF4-FFF2-40B4-BE49-F238E27FC236}">
              <a16:creationId xmlns:a16="http://schemas.microsoft.com/office/drawing/2014/main" id="{3870AFEE-E4DC-429D-9DC7-05720714C118}"/>
            </a:ext>
          </a:extLst>
        </xdr:cNvPr>
        <xdr:cNvSpPr txBox="1"/>
      </xdr:nvSpPr>
      <xdr:spPr>
        <a:xfrm>
          <a:off x="14742160" y="107823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162560</xdr:rowOff>
    </xdr:from>
    <xdr:to>
      <xdr:col>81</xdr:col>
      <xdr:colOff>101600</xdr:colOff>
      <xdr:row>63</xdr:row>
      <xdr:rowOff>92710</xdr:rowOff>
    </xdr:to>
    <xdr:sp macro="" textlink="">
      <xdr:nvSpPr>
        <xdr:cNvPr id="547" name="楕円 546">
          <a:extLst>
            <a:ext uri="{FF2B5EF4-FFF2-40B4-BE49-F238E27FC236}">
              <a16:creationId xmlns:a16="http://schemas.microsoft.com/office/drawing/2014/main" id="{22C9A29A-E32A-4BF2-A007-53C058ED0975}"/>
            </a:ext>
          </a:extLst>
        </xdr:cNvPr>
        <xdr:cNvSpPr/>
      </xdr:nvSpPr>
      <xdr:spPr>
        <a:xfrm>
          <a:off x="13887450" y="1079436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63</xdr:row>
      <xdr:rowOff>41910</xdr:rowOff>
    </xdr:from>
    <xdr:to>
      <xdr:col>85</xdr:col>
      <xdr:colOff>127000</xdr:colOff>
      <xdr:row>63</xdr:row>
      <xdr:rowOff>53340</xdr:rowOff>
    </xdr:to>
    <xdr:cxnSp macro="">
      <xdr:nvCxnSpPr>
        <xdr:cNvPr id="548" name="直線コネクタ 547">
          <a:extLst>
            <a:ext uri="{FF2B5EF4-FFF2-40B4-BE49-F238E27FC236}">
              <a16:creationId xmlns:a16="http://schemas.microsoft.com/office/drawing/2014/main" id="{5B6FF621-4EF1-4F85-AB7D-434E3794B34F}"/>
            </a:ext>
          </a:extLst>
        </xdr:cNvPr>
        <xdr:cNvCxnSpPr/>
      </xdr:nvCxnSpPr>
      <xdr:spPr>
        <a:xfrm>
          <a:off x="13942060" y="10845165"/>
          <a:ext cx="762000" cy="133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137795</xdr:rowOff>
    </xdr:from>
    <xdr:to>
      <xdr:col>76</xdr:col>
      <xdr:colOff>165100</xdr:colOff>
      <xdr:row>63</xdr:row>
      <xdr:rowOff>67945</xdr:rowOff>
    </xdr:to>
    <xdr:sp macro="" textlink="">
      <xdr:nvSpPr>
        <xdr:cNvPr id="549" name="楕円 548">
          <a:extLst>
            <a:ext uri="{FF2B5EF4-FFF2-40B4-BE49-F238E27FC236}">
              <a16:creationId xmlns:a16="http://schemas.microsoft.com/office/drawing/2014/main" id="{70F6BE25-D867-4071-A45C-CD9EA46D10CE}"/>
            </a:ext>
          </a:extLst>
        </xdr:cNvPr>
        <xdr:cNvSpPr/>
      </xdr:nvSpPr>
      <xdr:spPr>
        <a:xfrm>
          <a:off x="13089890" y="1076388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63</xdr:row>
      <xdr:rowOff>17145</xdr:rowOff>
    </xdr:from>
    <xdr:to>
      <xdr:col>81</xdr:col>
      <xdr:colOff>50800</xdr:colOff>
      <xdr:row>63</xdr:row>
      <xdr:rowOff>41910</xdr:rowOff>
    </xdr:to>
    <xdr:cxnSp macro="">
      <xdr:nvCxnSpPr>
        <xdr:cNvPr id="550" name="直線コネクタ 549">
          <a:extLst>
            <a:ext uri="{FF2B5EF4-FFF2-40B4-BE49-F238E27FC236}">
              <a16:creationId xmlns:a16="http://schemas.microsoft.com/office/drawing/2014/main" id="{1712790C-E045-499F-9922-0F37AE5DFC86}"/>
            </a:ext>
          </a:extLst>
        </xdr:cNvPr>
        <xdr:cNvCxnSpPr/>
      </xdr:nvCxnSpPr>
      <xdr:spPr>
        <a:xfrm>
          <a:off x="13144500" y="10822305"/>
          <a:ext cx="79756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97790</xdr:rowOff>
    </xdr:from>
    <xdr:to>
      <xdr:col>72</xdr:col>
      <xdr:colOff>38100</xdr:colOff>
      <xdr:row>63</xdr:row>
      <xdr:rowOff>27940</xdr:rowOff>
    </xdr:to>
    <xdr:sp macro="" textlink="">
      <xdr:nvSpPr>
        <xdr:cNvPr id="551" name="楕円 550">
          <a:extLst>
            <a:ext uri="{FF2B5EF4-FFF2-40B4-BE49-F238E27FC236}">
              <a16:creationId xmlns:a16="http://schemas.microsoft.com/office/drawing/2014/main" id="{B036BCF2-6B92-4E51-9CC3-C525D4542A9A}"/>
            </a:ext>
          </a:extLst>
        </xdr:cNvPr>
        <xdr:cNvSpPr/>
      </xdr:nvSpPr>
      <xdr:spPr>
        <a:xfrm>
          <a:off x="12303760" y="1072388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148590</xdr:rowOff>
    </xdr:from>
    <xdr:to>
      <xdr:col>76</xdr:col>
      <xdr:colOff>114300</xdr:colOff>
      <xdr:row>63</xdr:row>
      <xdr:rowOff>17145</xdr:rowOff>
    </xdr:to>
    <xdr:cxnSp macro="">
      <xdr:nvCxnSpPr>
        <xdr:cNvPr id="552" name="直線コネクタ 551">
          <a:extLst>
            <a:ext uri="{FF2B5EF4-FFF2-40B4-BE49-F238E27FC236}">
              <a16:creationId xmlns:a16="http://schemas.microsoft.com/office/drawing/2014/main" id="{00B8A340-2494-425D-A923-6D39AE524107}"/>
            </a:ext>
          </a:extLst>
        </xdr:cNvPr>
        <xdr:cNvCxnSpPr/>
      </xdr:nvCxnSpPr>
      <xdr:spPr>
        <a:xfrm>
          <a:off x="12346940" y="10778490"/>
          <a:ext cx="79756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62</xdr:row>
      <xdr:rowOff>118745</xdr:rowOff>
    </xdr:from>
    <xdr:to>
      <xdr:col>67</xdr:col>
      <xdr:colOff>101600</xdr:colOff>
      <xdr:row>63</xdr:row>
      <xdr:rowOff>48895</xdr:rowOff>
    </xdr:to>
    <xdr:sp macro="" textlink="">
      <xdr:nvSpPr>
        <xdr:cNvPr id="553" name="楕円 552">
          <a:extLst>
            <a:ext uri="{FF2B5EF4-FFF2-40B4-BE49-F238E27FC236}">
              <a16:creationId xmlns:a16="http://schemas.microsoft.com/office/drawing/2014/main" id="{DE3A8046-D8B8-4DE7-970F-F6055E5B6298}"/>
            </a:ext>
          </a:extLst>
        </xdr:cNvPr>
        <xdr:cNvSpPr/>
      </xdr:nvSpPr>
      <xdr:spPr>
        <a:xfrm>
          <a:off x="11487150" y="10750550"/>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148590</xdr:rowOff>
    </xdr:from>
    <xdr:to>
      <xdr:col>71</xdr:col>
      <xdr:colOff>177800</xdr:colOff>
      <xdr:row>62</xdr:row>
      <xdr:rowOff>169545</xdr:rowOff>
    </xdr:to>
    <xdr:cxnSp macro="">
      <xdr:nvCxnSpPr>
        <xdr:cNvPr id="554" name="直線コネクタ 553">
          <a:extLst>
            <a:ext uri="{FF2B5EF4-FFF2-40B4-BE49-F238E27FC236}">
              <a16:creationId xmlns:a16="http://schemas.microsoft.com/office/drawing/2014/main" id="{8750223D-70A9-4DA7-8E07-2E4A174A1024}"/>
            </a:ext>
          </a:extLst>
        </xdr:cNvPr>
        <xdr:cNvCxnSpPr/>
      </xdr:nvCxnSpPr>
      <xdr:spPr>
        <a:xfrm flipV="1">
          <a:off x="11541760" y="10778490"/>
          <a:ext cx="805180" cy="24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59707</xdr:rowOff>
    </xdr:from>
    <xdr:ext cx="405111" cy="259045"/>
    <xdr:sp macro="" textlink="">
      <xdr:nvSpPr>
        <xdr:cNvPr id="555" name="n_1aveValue【学校施設】&#10;有形固定資産減価償却率">
          <a:extLst>
            <a:ext uri="{FF2B5EF4-FFF2-40B4-BE49-F238E27FC236}">
              <a16:creationId xmlns:a16="http://schemas.microsoft.com/office/drawing/2014/main" id="{407385E4-369F-4CCA-B55E-80BCE2050322}"/>
            </a:ext>
          </a:extLst>
        </xdr:cNvPr>
        <xdr:cNvSpPr txBox="1"/>
      </xdr:nvSpPr>
      <xdr:spPr>
        <a:xfrm>
          <a:off x="13738234" y="10514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52087</xdr:rowOff>
    </xdr:from>
    <xdr:ext cx="405111" cy="259045"/>
    <xdr:sp macro="" textlink="">
      <xdr:nvSpPr>
        <xdr:cNvPr id="556" name="n_2aveValue【学校施設】&#10;有形固定資産減価償却率">
          <a:extLst>
            <a:ext uri="{FF2B5EF4-FFF2-40B4-BE49-F238E27FC236}">
              <a16:creationId xmlns:a16="http://schemas.microsoft.com/office/drawing/2014/main" id="{080D7EF3-03AE-483B-AA5E-E08A68CA258C}"/>
            </a:ext>
          </a:extLst>
        </xdr:cNvPr>
        <xdr:cNvSpPr txBox="1"/>
      </xdr:nvSpPr>
      <xdr:spPr>
        <a:xfrm>
          <a:off x="12957184" y="10514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34942</xdr:rowOff>
    </xdr:from>
    <xdr:ext cx="405111" cy="259045"/>
    <xdr:sp macro="" textlink="">
      <xdr:nvSpPr>
        <xdr:cNvPr id="557" name="n_3aveValue【学校施設】&#10;有形固定資産減価償却率">
          <a:extLst>
            <a:ext uri="{FF2B5EF4-FFF2-40B4-BE49-F238E27FC236}">
              <a16:creationId xmlns:a16="http://schemas.microsoft.com/office/drawing/2014/main" id="{B446F8A7-22FE-44C8-B833-839AF014071E}"/>
            </a:ext>
          </a:extLst>
        </xdr:cNvPr>
        <xdr:cNvSpPr txBox="1"/>
      </xdr:nvSpPr>
      <xdr:spPr>
        <a:xfrm>
          <a:off x="12171054" y="10493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42562</xdr:rowOff>
    </xdr:from>
    <xdr:ext cx="405111" cy="259045"/>
    <xdr:sp macro="" textlink="">
      <xdr:nvSpPr>
        <xdr:cNvPr id="558" name="n_4aveValue【学校施設】&#10;有形固定資産減価償却率">
          <a:extLst>
            <a:ext uri="{FF2B5EF4-FFF2-40B4-BE49-F238E27FC236}">
              <a16:creationId xmlns:a16="http://schemas.microsoft.com/office/drawing/2014/main" id="{79E413BB-E921-41BB-BF1A-BC47E15AEECC}"/>
            </a:ext>
          </a:extLst>
        </xdr:cNvPr>
        <xdr:cNvSpPr txBox="1"/>
      </xdr:nvSpPr>
      <xdr:spPr>
        <a:xfrm>
          <a:off x="11354444" y="10502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83837</xdr:rowOff>
    </xdr:from>
    <xdr:ext cx="405111" cy="259045"/>
    <xdr:sp macro="" textlink="">
      <xdr:nvSpPr>
        <xdr:cNvPr id="559" name="n_1mainValue【学校施設】&#10;有形固定資産減価償却率">
          <a:extLst>
            <a:ext uri="{FF2B5EF4-FFF2-40B4-BE49-F238E27FC236}">
              <a16:creationId xmlns:a16="http://schemas.microsoft.com/office/drawing/2014/main" id="{058F5D80-95A0-4F51-B3F6-C33DFBEA838A}"/>
            </a:ext>
          </a:extLst>
        </xdr:cNvPr>
        <xdr:cNvSpPr txBox="1"/>
      </xdr:nvSpPr>
      <xdr:spPr>
        <a:xfrm>
          <a:off x="13738234" y="10887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63</xdr:row>
      <xdr:rowOff>59072</xdr:rowOff>
    </xdr:from>
    <xdr:ext cx="405111" cy="259045"/>
    <xdr:sp macro="" textlink="">
      <xdr:nvSpPr>
        <xdr:cNvPr id="560" name="n_2mainValue【学校施設】&#10;有形固定資産減価償却率">
          <a:extLst>
            <a:ext uri="{FF2B5EF4-FFF2-40B4-BE49-F238E27FC236}">
              <a16:creationId xmlns:a16="http://schemas.microsoft.com/office/drawing/2014/main" id="{A90299AF-8B26-43C7-ACD0-A173979758B2}"/>
            </a:ext>
          </a:extLst>
        </xdr:cNvPr>
        <xdr:cNvSpPr txBox="1"/>
      </xdr:nvSpPr>
      <xdr:spPr>
        <a:xfrm>
          <a:off x="12957184" y="10856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63</xdr:row>
      <xdr:rowOff>19067</xdr:rowOff>
    </xdr:from>
    <xdr:ext cx="405111" cy="259045"/>
    <xdr:sp macro="" textlink="">
      <xdr:nvSpPr>
        <xdr:cNvPr id="561" name="n_3mainValue【学校施設】&#10;有形固定資産減価償却率">
          <a:extLst>
            <a:ext uri="{FF2B5EF4-FFF2-40B4-BE49-F238E27FC236}">
              <a16:creationId xmlns:a16="http://schemas.microsoft.com/office/drawing/2014/main" id="{B1AD18D6-3B13-489B-A337-0BE33F665206}"/>
            </a:ext>
          </a:extLst>
        </xdr:cNvPr>
        <xdr:cNvSpPr txBox="1"/>
      </xdr:nvSpPr>
      <xdr:spPr>
        <a:xfrm>
          <a:off x="12171054" y="10816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63</xdr:row>
      <xdr:rowOff>40022</xdr:rowOff>
    </xdr:from>
    <xdr:ext cx="405111" cy="259045"/>
    <xdr:sp macro="" textlink="">
      <xdr:nvSpPr>
        <xdr:cNvPr id="562" name="n_4mainValue【学校施設】&#10;有形固定資産減価償却率">
          <a:extLst>
            <a:ext uri="{FF2B5EF4-FFF2-40B4-BE49-F238E27FC236}">
              <a16:creationId xmlns:a16="http://schemas.microsoft.com/office/drawing/2014/main" id="{291971EE-EAE6-4291-90A8-0533178CEF32}"/>
            </a:ext>
          </a:extLst>
        </xdr:cNvPr>
        <xdr:cNvSpPr txBox="1"/>
      </xdr:nvSpPr>
      <xdr:spPr>
        <a:xfrm>
          <a:off x="11354444" y="10841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3" name="正方形/長方形 562">
          <a:extLst>
            <a:ext uri="{FF2B5EF4-FFF2-40B4-BE49-F238E27FC236}">
              <a16:creationId xmlns:a16="http://schemas.microsoft.com/office/drawing/2014/main" id="{FB37A082-2DDB-497B-B494-6B40095AA7D5}"/>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4" name="正方形/長方形 563">
          <a:extLst>
            <a:ext uri="{FF2B5EF4-FFF2-40B4-BE49-F238E27FC236}">
              <a16:creationId xmlns:a16="http://schemas.microsoft.com/office/drawing/2014/main" id="{F8305FBB-36B6-45F6-97DF-B726412FA3A5}"/>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5" name="正方形/長方形 564">
          <a:extLst>
            <a:ext uri="{FF2B5EF4-FFF2-40B4-BE49-F238E27FC236}">
              <a16:creationId xmlns:a16="http://schemas.microsoft.com/office/drawing/2014/main" id="{7F1E2854-A24B-4907-A22B-EAF0362BDFFE}"/>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6" name="正方形/長方形 565">
          <a:extLst>
            <a:ext uri="{FF2B5EF4-FFF2-40B4-BE49-F238E27FC236}">
              <a16:creationId xmlns:a16="http://schemas.microsoft.com/office/drawing/2014/main" id="{52EAB9D5-E6BC-4EB4-A590-0C4BB5C1B56E}"/>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7" name="正方形/長方形 566">
          <a:extLst>
            <a:ext uri="{FF2B5EF4-FFF2-40B4-BE49-F238E27FC236}">
              <a16:creationId xmlns:a16="http://schemas.microsoft.com/office/drawing/2014/main" id="{4EE618DF-F2A1-4E84-A0A5-FF772AAF6BD0}"/>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8" name="正方形/長方形 567">
          <a:extLst>
            <a:ext uri="{FF2B5EF4-FFF2-40B4-BE49-F238E27FC236}">
              <a16:creationId xmlns:a16="http://schemas.microsoft.com/office/drawing/2014/main" id="{BA5C0EC2-C58C-4887-9E0B-C34AAA93662C}"/>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9" name="正方形/長方形 568">
          <a:extLst>
            <a:ext uri="{FF2B5EF4-FFF2-40B4-BE49-F238E27FC236}">
              <a16:creationId xmlns:a16="http://schemas.microsoft.com/office/drawing/2014/main" id="{4AC72AB1-2422-4306-B420-4CB7DF8E6F16}"/>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0" name="正方形/長方形 569">
          <a:extLst>
            <a:ext uri="{FF2B5EF4-FFF2-40B4-BE49-F238E27FC236}">
              <a16:creationId xmlns:a16="http://schemas.microsoft.com/office/drawing/2014/main" id="{13707BAB-4805-4379-AE3D-82991510E413}"/>
            </a:ext>
          </a:extLst>
        </xdr:cNvPr>
        <xdr:cNvSpPr/>
      </xdr:nvSpPr>
      <xdr:spPr>
        <a:xfrm>
          <a:off x="164592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1" name="テキスト ボックス 570">
          <a:extLst>
            <a:ext uri="{FF2B5EF4-FFF2-40B4-BE49-F238E27FC236}">
              <a16:creationId xmlns:a16="http://schemas.microsoft.com/office/drawing/2014/main" id="{242BB161-7BA5-436E-8E8D-133A6974A06A}"/>
            </a:ext>
          </a:extLst>
        </xdr:cNvPr>
        <xdr:cNvSpPr txBox="1"/>
      </xdr:nvSpPr>
      <xdr:spPr>
        <a:xfrm>
          <a:off x="1644015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2" name="直線コネクタ 571">
          <a:extLst>
            <a:ext uri="{FF2B5EF4-FFF2-40B4-BE49-F238E27FC236}">
              <a16:creationId xmlns:a16="http://schemas.microsoft.com/office/drawing/2014/main" id="{6390DB7A-4E89-42E9-A59D-AA628E65E962}"/>
            </a:ext>
          </a:extLst>
        </xdr:cNvPr>
        <xdr:cNvCxnSpPr/>
      </xdr:nvCxnSpPr>
      <xdr:spPr>
        <a:xfrm>
          <a:off x="164592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573" name="テキスト ボックス 572">
          <a:extLst>
            <a:ext uri="{FF2B5EF4-FFF2-40B4-BE49-F238E27FC236}">
              <a16:creationId xmlns:a16="http://schemas.microsoft.com/office/drawing/2014/main" id="{DBEF8BC9-2FD4-4DA2-869B-1655E06C94A9}"/>
            </a:ext>
          </a:extLst>
        </xdr:cNvPr>
        <xdr:cNvSpPr txBox="1"/>
      </xdr:nvSpPr>
      <xdr:spPr>
        <a:xfrm>
          <a:off x="160472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76200</xdr:rowOff>
    </xdr:from>
    <xdr:to>
      <xdr:col>120</xdr:col>
      <xdr:colOff>114300</xdr:colOff>
      <xdr:row>64</xdr:row>
      <xdr:rowOff>76200</xdr:rowOff>
    </xdr:to>
    <xdr:cxnSp macro="">
      <xdr:nvCxnSpPr>
        <xdr:cNvPr id="574" name="直線コネクタ 573">
          <a:extLst>
            <a:ext uri="{FF2B5EF4-FFF2-40B4-BE49-F238E27FC236}">
              <a16:creationId xmlns:a16="http://schemas.microsoft.com/office/drawing/2014/main" id="{A14E8AB1-5B8B-48AB-9222-6BCA44E2BF57}"/>
            </a:ext>
          </a:extLst>
        </xdr:cNvPr>
        <xdr:cNvCxnSpPr/>
      </xdr:nvCxnSpPr>
      <xdr:spPr>
        <a:xfrm>
          <a:off x="1645920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5" name="テキスト ボックス 574">
          <a:extLst>
            <a:ext uri="{FF2B5EF4-FFF2-40B4-BE49-F238E27FC236}">
              <a16:creationId xmlns:a16="http://schemas.microsoft.com/office/drawing/2014/main" id="{A79A3979-4802-40A4-8BAB-36085191B75A}"/>
            </a:ext>
          </a:extLst>
        </xdr:cNvPr>
        <xdr:cNvSpPr txBox="1"/>
      </xdr:nvSpPr>
      <xdr:spPr>
        <a:xfrm>
          <a:off x="16047266"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6" name="直線コネクタ 575">
          <a:extLst>
            <a:ext uri="{FF2B5EF4-FFF2-40B4-BE49-F238E27FC236}">
              <a16:creationId xmlns:a16="http://schemas.microsoft.com/office/drawing/2014/main" id="{D6615B2E-F669-42FA-B8CD-12038FFD7076}"/>
            </a:ext>
          </a:extLst>
        </xdr:cNvPr>
        <xdr:cNvCxnSpPr/>
      </xdr:nvCxnSpPr>
      <xdr:spPr>
        <a:xfrm>
          <a:off x="1645920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7" name="テキスト ボックス 576">
          <a:extLst>
            <a:ext uri="{FF2B5EF4-FFF2-40B4-BE49-F238E27FC236}">
              <a16:creationId xmlns:a16="http://schemas.microsoft.com/office/drawing/2014/main" id="{06E700AB-EEC7-4994-B548-D327C5B3260C}"/>
            </a:ext>
          </a:extLst>
        </xdr:cNvPr>
        <xdr:cNvSpPr txBox="1"/>
      </xdr:nvSpPr>
      <xdr:spPr>
        <a:xfrm>
          <a:off x="16047266" y="1052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8" name="直線コネクタ 577">
          <a:extLst>
            <a:ext uri="{FF2B5EF4-FFF2-40B4-BE49-F238E27FC236}">
              <a16:creationId xmlns:a16="http://schemas.microsoft.com/office/drawing/2014/main" id="{EAC9DF38-E3B3-44D1-915B-2E32BFE1EBA9}"/>
            </a:ext>
          </a:extLst>
        </xdr:cNvPr>
        <xdr:cNvCxnSpPr/>
      </xdr:nvCxnSpPr>
      <xdr:spPr>
        <a:xfrm>
          <a:off x="1645920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579" name="テキスト ボックス 578">
          <a:extLst>
            <a:ext uri="{FF2B5EF4-FFF2-40B4-BE49-F238E27FC236}">
              <a16:creationId xmlns:a16="http://schemas.microsoft.com/office/drawing/2014/main" id="{F0D12FEB-5E1B-4900-9740-1F5F8E105313}"/>
            </a:ext>
          </a:extLst>
        </xdr:cNvPr>
        <xdr:cNvSpPr txBox="1"/>
      </xdr:nvSpPr>
      <xdr:spPr>
        <a:xfrm>
          <a:off x="16047266" y="1014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80" name="直線コネクタ 579">
          <a:extLst>
            <a:ext uri="{FF2B5EF4-FFF2-40B4-BE49-F238E27FC236}">
              <a16:creationId xmlns:a16="http://schemas.microsoft.com/office/drawing/2014/main" id="{9B42C577-16FF-420A-BD31-FC43C022753E}"/>
            </a:ext>
          </a:extLst>
        </xdr:cNvPr>
        <xdr:cNvCxnSpPr/>
      </xdr:nvCxnSpPr>
      <xdr:spPr>
        <a:xfrm>
          <a:off x="1645920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81" name="テキスト ボックス 580">
          <a:extLst>
            <a:ext uri="{FF2B5EF4-FFF2-40B4-BE49-F238E27FC236}">
              <a16:creationId xmlns:a16="http://schemas.microsoft.com/office/drawing/2014/main" id="{CD6EBEDE-88E7-45A9-A091-DE6795B5C2C4}"/>
            </a:ext>
          </a:extLst>
        </xdr:cNvPr>
        <xdr:cNvSpPr txBox="1"/>
      </xdr:nvSpPr>
      <xdr:spPr>
        <a:xfrm>
          <a:off x="16047266" y="976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82" name="直線コネクタ 581">
          <a:extLst>
            <a:ext uri="{FF2B5EF4-FFF2-40B4-BE49-F238E27FC236}">
              <a16:creationId xmlns:a16="http://schemas.microsoft.com/office/drawing/2014/main" id="{E71E762A-34EE-4847-A7AE-337A9513D5E5}"/>
            </a:ext>
          </a:extLst>
        </xdr:cNvPr>
        <xdr:cNvCxnSpPr/>
      </xdr:nvCxnSpPr>
      <xdr:spPr>
        <a:xfrm>
          <a:off x="1645920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83" name="テキスト ボックス 582">
          <a:extLst>
            <a:ext uri="{FF2B5EF4-FFF2-40B4-BE49-F238E27FC236}">
              <a16:creationId xmlns:a16="http://schemas.microsoft.com/office/drawing/2014/main" id="{E45407F8-6308-4C23-BD6C-35A1DBD10658}"/>
            </a:ext>
          </a:extLst>
        </xdr:cNvPr>
        <xdr:cNvSpPr txBox="1"/>
      </xdr:nvSpPr>
      <xdr:spPr>
        <a:xfrm>
          <a:off x="16047266" y="938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4" name="直線コネクタ 583">
          <a:extLst>
            <a:ext uri="{FF2B5EF4-FFF2-40B4-BE49-F238E27FC236}">
              <a16:creationId xmlns:a16="http://schemas.microsoft.com/office/drawing/2014/main" id="{E31436FE-22B5-441B-A747-9FD01DC4736A}"/>
            </a:ext>
          </a:extLst>
        </xdr:cNvPr>
        <xdr:cNvCxnSpPr/>
      </xdr:nvCxnSpPr>
      <xdr:spPr>
        <a:xfrm>
          <a:off x="164592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5" name="テキスト ボックス 584">
          <a:extLst>
            <a:ext uri="{FF2B5EF4-FFF2-40B4-BE49-F238E27FC236}">
              <a16:creationId xmlns:a16="http://schemas.microsoft.com/office/drawing/2014/main" id="{614AB9D8-2CC3-4823-8CD8-9452D3960E92}"/>
            </a:ext>
          </a:extLst>
        </xdr:cNvPr>
        <xdr:cNvSpPr txBox="1"/>
      </xdr:nvSpPr>
      <xdr:spPr>
        <a:xfrm>
          <a:off x="16047266"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6" name="【学校施設】&#10;一人当たり面積グラフ枠">
          <a:extLst>
            <a:ext uri="{FF2B5EF4-FFF2-40B4-BE49-F238E27FC236}">
              <a16:creationId xmlns:a16="http://schemas.microsoft.com/office/drawing/2014/main" id="{D059E023-7D5F-4B24-9198-AF9389DF8D00}"/>
            </a:ext>
          </a:extLst>
        </xdr:cNvPr>
        <xdr:cNvSpPr/>
      </xdr:nvSpPr>
      <xdr:spPr>
        <a:xfrm>
          <a:off x="164592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60960</xdr:rowOff>
    </xdr:from>
    <xdr:to>
      <xdr:col>116</xdr:col>
      <xdr:colOff>62864</xdr:colOff>
      <xdr:row>64</xdr:row>
      <xdr:rowOff>4572</xdr:rowOff>
    </xdr:to>
    <xdr:cxnSp macro="">
      <xdr:nvCxnSpPr>
        <xdr:cNvPr id="587" name="直線コネクタ 586">
          <a:extLst>
            <a:ext uri="{FF2B5EF4-FFF2-40B4-BE49-F238E27FC236}">
              <a16:creationId xmlns:a16="http://schemas.microsoft.com/office/drawing/2014/main" id="{2741965A-5510-44ED-987C-5F2354B2D0F0}"/>
            </a:ext>
          </a:extLst>
        </xdr:cNvPr>
        <xdr:cNvCxnSpPr/>
      </xdr:nvCxnSpPr>
      <xdr:spPr>
        <a:xfrm flipV="1">
          <a:off x="19947254" y="9486900"/>
          <a:ext cx="0" cy="14923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8399</xdr:rowOff>
    </xdr:from>
    <xdr:ext cx="469744" cy="259045"/>
    <xdr:sp macro="" textlink="">
      <xdr:nvSpPr>
        <xdr:cNvPr id="588" name="【学校施設】&#10;一人当たり面積最小値テキスト">
          <a:extLst>
            <a:ext uri="{FF2B5EF4-FFF2-40B4-BE49-F238E27FC236}">
              <a16:creationId xmlns:a16="http://schemas.microsoft.com/office/drawing/2014/main" id="{A01FF17F-A1BB-4BAA-9D76-A3467D935743}"/>
            </a:ext>
          </a:extLst>
        </xdr:cNvPr>
        <xdr:cNvSpPr txBox="1"/>
      </xdr:nvSpPr>
      <xdr:spPr>
        <a:xfrm>
          <a:off x="19985990" y="10983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4572</xdr:rowOff>
    </xdr:from>
    <xdr:to>
      <xdr:col>116</xdr:col>
      <xdr:colOff>152400</xdr:colOff>
      <xdr:row>64</xdr:row>
      <xdr:rowOff>4572</xdr:rowOff>
    </xdr:to>
    <xdr:cxnSp macro="">
      <xdr:nvCxnSpPr>
        <xdr:cNvPr id="589" name="直線コネクタ 588">
          <a:extLst>
            <a:ext uri="{FF2B5EF4-FFF2-40B4-BE49-F238E27FC236}">
              <a16:creationId xmlns:a16="http://schemas.microsoft.com/office/drawing/2014/main" id="{CFE96DFA-276D-4624-BF71-D27DD409D1ED}"/>
            </a:ext>
          </a:extLst>
        </xdr:cNvPr>
        <xdr:cNvCxnSpPr/>
      </xdr:nvCxnSpPr>
      <xdr:spPr>
        <a:xfrm>
          <a:off x="19885660" y="1097927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7637</xdr:rowOff>
    </xdr:from>
    <xdr:ext cx="469744" cy="259045"/>
    <xdr:sp macro="" textlink="">
      <xdr:nvSpPr>
        <xdr:cNvPr id="590" name="【学校施設】&#10;一人当たり面積最大値テキスト">
          <a:extLst>
            <a:ext uri="{FF2B5EF4-FFF2-40B4-BE49-F238E27FC236}">
              <a16:creationId xmlns:a16="http://schemas.microsoft.com/office/drawing/2014/main" id="{F8103CAB-BEC4-439B-8E23-3C172AFD98C7}"/>
            </a:ext>
          </a:extLst>
        </xdr:cNvPr>
        <xdr:cNvSpPr txBox="1"/>
      </xdr:nvSpPr>
      <xdr:spPr>
        <a:xfrm>
          <a:off x="19985990" y="92678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60960</xdr:rowOff>
    </xdr:from>
    <xdr:to>
      <xdr:col>116</xdr:col>
      <xdr:colOff>152400</xdr:colOff>
      <xdr:row>55</xdr:row>
      <xdr:rowOff>60960</xdr:rowOff>
    </xdr:to>
    <xdr:cxnSp macro="">
      <xdr:nvCxnSpPr>
        <xdr:cNvPr id="591" name="直線コネクタ 590">
          <a:extLst>
            <a:ext uri="{FF2B5EF4-FFF2-40B4-BE49-F238E27FC236}">
              <a16:creationId xmlns:a16="http://schemas.microsoft.com/office/drawing/2014/main" id="{2CC28CFC-1461-4071-89A6-CBC225BFA84F}"/>
            </a:ext>
          </a:extLst>
        </xdr:cNvPr>
        <xdr:cNvCxnSpPr/>
      </xdr:nvCxnSpPr>
      <xdr:spPr>
        <a:xfrm>
          <a:off x="19885660" y="94869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32275</xdr:rowOff>
    </xdr:from>
    <xdr:ext cx="469744" cy="259045"/>
    <xdr:sp macro="" textlink="">
      <xdr:nvSpPr>
        <xdr:cNvPr id="592" name="【学校施設】&#10;一人当たり面積平均値テキスト">
          <a:extLst>
            <a:ext uri="{FF2B5EF4-FFF2-40B4-BE49-F238E27FC236}">
              <a16:creationId xmlns:a16="http://schemas.microsoft.com/office/drawing/2014/main" id="{7C5A9CBD-F1CE-423A-A17D-2B422184F371}"/>
            </a:ext>
          </a:extLst>
        </xdr:cNvPr>
        <xdr:cNvSpPr txBox="1"/>
      </xdr:nvSpPr>
      <xdr:spPr>
        <a:xfrm>
          <a:off x="19985990" y="1031737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9398</xdr:rowOff>
    </xdr:from>
    <xdr:to>
      <xdr:col>116</xdr:col>
      <xdr:colOff>114300</xdr:colOff>
      <xdr:row>61</xdr:row>
      <xdr:rowOff>110998</xdr:rowOff>
    </xdr:to>
    <xdr:sp macro="" textlink="">
      <xdr:nvSpPr>
        <xdr:cNvPr id="593" name="フローチャート: 判断 592">
          <a:extLst>
            <a:ext uri="{FF2B5EF4-FFF2-40B4-BE49-F238E27FC236}">
              <a16:creationId xmlns:a16="http://schemas.microsoft.com/office/drawing/2014/main" id="{B156F90B-3AE4-460E-B23E-5FF3620FE4C3}"/>
            </a:ext>
          </a:extLst>
        </xdr:cNvPr>
        <xdr:cNvSpPr/>
      </xdr:nvSpPr>
      <xdr:spPr>
        <a:xfrm>
          <a:off x="19904710" y="10469753"/>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61</xdr:row>
      <xdr:rowOff>8636</xdr:rowOff>
    </xdr:from>
    <xdr:to>
      <xdr:col>112</xdr:col>
      <xdr:colOff>38100</xdr:colOff>
      <xdr:row>61</xdr:row>
      <xdr:rowOff>110236</xdr:rowOff>
    </xdr:to>
    <xdr:sp macro="" textlink="">
      <xdr:nvSpPr>
        <xdr:cNvPr id="594" name="フローチャート: 判断 593">
          <a:extLst>
            <a:ext uri="{FF2B5EF4-FFF2-40B4-BE49-F238E27FC236}">
              <a16:creationId xmlns:a16="http://schemas.microsoft.com/office/drawing/2014/main" id="{5988B4D7-6BEC-427B-A101-7162987F5790}"/>
            </a:ext>
          </a:extLst>
        </xdr:cNvPr>
        <xdr:cNvSpPr/>
      </xdr:nvSpPr>
      <xdr:spPr>
        <a:xfrm>
          <a:off x="19161760" y="1046899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14732</xdr:rowOff>
    </xdr:from>
    <xdr:to>
      <xdr:col>107</xdr:col>
      <xdr:colOff>101600</xdr:colOff>
      <xdr:row>61</xdr:row>
      <xdr:rowOff>116332</xdr:rowOff>
    </xdr:to>
    <xdr:sp macro="" textlink="">
      <xdr:nvSpPr>
        <xdr:cNvPr id="595" name="フローチャート: 判断 594">
          <a:extLst>
            <a:ext uri="{FF2B5EF4-FFF2-40B4-BE49-F238E27FC236}">
              <a16:creationId xmlns:a16="http://schemas.microsoft.com/office/drawing/2014/main" id="{656D704A-DBE9-41E8-B5D1-8C2249E3794F}"/>
            </a:ext>
          </a:extLst>
        </xdr:cNvPr>
        <xdr:cNvSpPr/>
      </xdr:nvSpPr>
      <xdr:spPr>
        <a:xfrm>
          <a:off x="18345150" y="10476992"/>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13208</xdr:rowOff>
    </xdr:from>
    <xdr:to>
      <xdr:col>102</xdr:col>
      <xdr:colOff>165100</xdr:colOff>
      <xdr:row>61</xdr:row>
      <xdr:rowOff>114808</xdr:rowOff>
    </xdr:to>
    <xdr:sp macro="" textlink="">
      <xdr:nvSpPr>
        <xdr:cNvPr id="596" name="フローチャート: 判断 595">
          <a:extLst>
            <a:ext uri="{FF2B5EF4-FFF2-40B4-BE49-F238E27FC236}">
              <a16:creationId xmlns:a16="http://schemas.microsoft.com/office/drawing/2014/main" id="{83755D4B-B314-4859-8ADB-A004BEF566FA}"/>
            </a:ext>
          </a:extLst>
        </xdr:cNvPr>
        <xdr:cNvSpPr/>
      </xdr:nvSpPr>
      <xdr:spPr>
        <a:xfrm>
          <a:off x="17547590" y="10475468"/>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40640</xdr:rowOff>
    </xdr:from>
    <xdr:to>
      <xdr:col>98</xdr:col>
      <xdr:colOff>38100</xdr:colOff>
      <xdr:row>61</xdr:row>
      <xdr:rowOff>142240</xdr:rowOff>
    </xdr:to>
    <xdr:sp macro="" textlink="">
      <xdr:nvSpPr>
        <xdr:cNvPr id="597" name="フローチャート: 判断 596">
          <a:extLst>
            <a:ext uri="{FF2B5EF4-FFF2-40B4-BE49-F238E27FC236}">
              <a16:creationId xmlns:a16="http://schemas.microsoft.com/office/drawing/2014/main" id="{839D8E4B-CFB3-45BB-980D-55D6319C3C38}"/>
            </a:ext>
          </a:extLst>
        </xdr:cNvPr>
        <xdr:cNvSpPr/>
      </xdr:nvSpPr>
      <xdr:spPr>
        <a:xfrm>
          <a:off x="16761460" y="10499090"/>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8" name="テキスト ボックス 597">
          <a:extLst>
            <a:ext uri="{FF2B5EF4-FFF2-40B4-BE49-F238E27FC236}">
              <a16:creationId xmlns:a16="http://schemas.microsoft.com/office/drawing/2014/main" id="{0386CBA7-23B0-4209-AE66-5B40C5709832}"/>
            </a:ext>
          </a:extLst>
        </xdr:cNvPr>
        <xdr:cNvSpPr txBox="1"/>
      </xdr:nvSpPr>
      <xdr:spPr>
        <a:xfrm>
          <a:off x="197764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1137F0D1-1984-43F1-A09C-B1623AF1B5BF}"/>
            </a:ext>
          </a:extLst>
        </xdr:cNvPr>
        <xdr:cNvSpPr txBox="1"/>
      </xdr:nvSpPr>
      <xdr:spPr>
        <a:xfrm>
          <a:off x="19033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F4EFE349-19EA-4E81-8090-CD65C05246F0}"/>
            </a:ext>
          </a:extLst>
        </xdr:cNvPr>
        <xdr:cNvSpPr txBox="1"/>
      </xdr:nvSpPr>
      <xdr:spPr>
        <a:xfrm>
          <a:off x="18228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A147058C-A46A-4519-9073-CE62824579B4}"/>
            </a:ext>
          </a:extLst>
        </xdr:cNvPr>
        <xdr:cNvSpPr txBox="1"/>
      </xdr:nvSpPr>
      <xdr:spPr>
        <a:xfrm>
          <a:off x="174307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F790EBCB-EE11-4287-84B3-70C05AA0FFC1}"/>
            </a:ext>
          </a:extLst>
        </xdr:cNvPr>
        <xdr:cNvSpPr txBox="1"/>
      </xdr:nvSpPr>
      <xdr:spPr>
        <a:xfrm>
          <a:off x="166331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23114</xdr:rowOff>
    </xdr:from>
    <xdr:to>
      <xdr:col>116</xdr:col>
      <xdr:colOff>114300</xdr:colOff>
      <xdr:row>63</xdr:row>
      <xdr:rowOff>124714</xdr:rowOff>
    </xdr:to>
    <xdr:sp macro="" textlink="">
      <xdr:nvSpPr>
        <xdr:cNvPr id="603" name="楕円 602">
          <a:extLst>
            <a:ext uri="{FF2B5EF4-FFF2-40B4-BE49-F238E27FC236}">
              <a16:creationId xmlns:a16="http://schemas.microsoft.com/office/drawing/2014/main" id="{5206F220-9588-4A04-AD84-30D13B93D564}"/>
            </a:ext>
          </a:extLst>
        </xdr:cNvPr>
        <xdr:cNvSpPr/>
      </xdr:nvSpPr>
      <xdr:spPr>
        <a:xfrm>
          <a:off x="19904710" y="10820654"/>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109491</xdr:rowOff>
    </xdr:from>
    <xdr:ext cx="469744" cy="259045"/>
    <xdr:sp macro="" textlink="">
      <xdr:nvSpPr>
        <xdr:cNvPr id="604" name="【学校施設】&#10;一人当たり面積該当値テキスト">
          <a:extLst>
            <a:ext uri="{FF2B5EF4-FFF2-40B4-BE49-F238E27FC236}">
              <a16:creationId xmlns:a16="http://schemas.microsoft.com/office/drawing/2014/main" id="{35E8D2C8-14EF-49B8-ADB3-6A83FF17F1BA}"/>
            </a:ext>
          </a:extLst>
        </xdr:cNvPr>
        <xdr:cNvSpPr txBox="1"/>
      </xdr:nvSpPr>
      <xdr:spPr>
        <a:xfrm>
          <a:off x="19985990" y="10737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27686</xdr:rowOff>
    </xdr:from>
    <xdr:to>
      <xdr:col>112</xdr:col>
      <xdr:colOff>38100</xdr:colOff>
      <xdr:row>63</xdr:row>
      <xdr:rowOff>129286</xdr:rowOff>
    </xdr:to>
    <xdr:sp macro="" textlink="">
      <xdr:nvSpPr>
        <xdr:cNvPr id="605" name="楕円 604">
          <a:extLst>
            <a:ext uri="{FF2B5EF4-FFF2-40B4-BE49-F238E27FC236}">
              <a16:creationId xmlns:a16="http://schemas.microsoft.com/office/drawing/2014/main" id="{8101DA8D-00D2-4AFE-AEE6-F919A654E4C7}"/>
            </a:ext>
          </a:extLst>
        </xdr:cNvPr>
        <xdr:cNvSpPr/>
      </xdr:nvSpPr>
      <xdr:spPr>
        <a:xfrm>
          <a:off x="19161760" y="10827131"/>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73914</xdr:rowOff>
    </xdr:from>
    <xdr:to>
      <xdr:col>116</xdr:col>
      <xdr:colOff>63500</xdr:colOff>
      <xdr:row>63</xdr:row>
      <xdr:rowOff>78486</xdr:rowOff>
    </xdr:to>
    <xdr:cxnSp macro="">
      <xdr:nvCxnSpPr>
        <xdr:cNvPr id="606" name="直線コネクタ 605">
          <a:extLst>
            <a:ext uri="{FF2B5EF4-FFF2-40B4-BE49-F238E27FC236}">
              <a16:creationId xmlns:a16="http://schemas.microsoft.com/office/drawing/2014/main" id="{28B43A69-9B88-4E08-921C-81D5AF8D10AB}"/>
            </a:ext>
          </a:extLst>
        </xdr:cNvPr>
        <xdr:cNvCxnSpPr/>
      </xdr:nvCxnSpPr>
      <xdr:spPr>
        <a:xfrm flipV="1">
          <a:off x="19204940" y="10875264"/>
          <a:ext cx="74295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31496</xdr:rowOff>
    </xdr:from>
    <xdr:to>
      <xdr:col>107</xdr:col>
      <xdr:colOff>101600</xdr:colOff>
      <xdr:row>63</xdr:row>
      <xdr:rowOff>133096</xdr:rowOff>
    </xdr:to>
    <xdr:sp macro="" textlink="">
      <xdr:nvSpPr>
        <xdr:cNvPr id="607" name="楕円 606">
          <a:extLst>
            <a:ext uri="{FF2B5EF4-FFF2-40B4-BE49-F238E27FC236}">
              <a16:creationId xmlns:a16="http://schemas.microsoft.com/office/drawing/2014/main" id="{891801D4-7DED-4F42-8582-8279B37FCE41}"/>
            </a:ext>
          </a:extLst>
        </xdr:cNvPr>
        <xdr:cNvSpPr/>
      </xdr:nvSpPr>
      <xdr:spPr>
        <a:xfrm>
          <a:off x="18345150" y="10830941"/>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78486</xdr:rowOff>
    </xdr:from>
    <xdr:to>
      <xdr:col>111</xdr:col>
      <xdr:colOff>177800</xdr:colOff>
      <xdr:row>63</xdr:row>
      <xdr:rowOff>82296</xdr:rowOff>
    </xdr:to>
    <xdr:cxnSp macro="">
      <xdr:nvCxnSpPr>
        <xdr:cNvPr id="608" name="直線コネクタ 607">
          <a:extLst>
            <a:ext uri="{FF2B5EF4-FFF2-40B4-BE49-F238E27FC236}">
              <a16:creationId xmlns:a16="http://schemas.microsoft.com/office/drawing/2014/main" id="{015FC5C7-4BDD-423A-8741-4232FF0C2D98}"/>
            </a:ext>
          </a:extLst>
        </xdr:cNvPr>
        <xdr:cNvCxnSpPr/>
      </xdr:nvCxnSpPr>
      <xdr:spPr>
        <a:xfrm flipV="1">
          <a:off x="18399760" y="10879836"/>
          <a:ext cx="80518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33020</xdr:rowOff>
    </xdr:from>
    <xdr:to>
      <xdr:col>102</xdr:col>
      <xdr:colOff>165100</xdr:colOff>
      <xdr:row>63</xdr:row>
      <xdr:rowOff>134620</xdr:rowOff>
    </xdr:to>
    <xdr:sp macro="" textlink="">
      <xdr:nvSpPr>
        <xdr:cNvPr id="609" name="楕円 608">
          <a:extLst>
            <a:ext uri="{FF2B5EF4-FFF2-40B4-BE49-F238E27FC236}">
              <a16:creationId xmlns:a16="http://schemas.microsoft.com/office/drawing/2014/main" id="{76F1804C-2450-4128-AFEA-65D48641BC1C}"/>
            </a:ext>
          </a:extLst>
        </xdr:cNvPr>
        <xdr:cNvSpPr/>
      </xdr:nvSpPr>
      <xdr:spPr>
        <a:xfrm>
          <a:off x="17547590" y="10832465"/>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82296</xdr:rowOff>
    </xdr:from>
    <xdr:to>
      <xdr:col>107</xdr:col>
      <xdr:colOff>50800</xdr:colOff>
      <xdr:row>63</xdr:row>
      <xdr:rowOff>83820</xdr:rowOff>
    </xdr:to>
    <xdr:cxnSp macro="">
      <xdr:nvCxnSpPr>
        <xdr:cNvPr id="610" name="直線コネクタ 609">
          <a:extLst>
            <a:ext uri="{FF2B5EF4-FFF2-40B4-BE49-F238E27FC236}">
              <a16:creationId xmlns:a16="http://schemas.microsoft.com/office/drawing/2014/main" id="{5B7E2AE7-3B77-495E-A362-EEF6553FD8DC}"/>
            </a:ext>
          </a:extLst>
        </xdr:cNvPr>
        <xdr:cNvCxnSpPr/>
      </xdr:nvCxnSpPr>
      <xdr:spPr>
        <a:xfrm flipV="1">
          <a:off x="17602200" y="10885551"/>
          <a:ext cx="79756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40640</xdr:rowOff>
    </xdr:from>
    <xdr:to>
      <xdr:col>98</xdr:col>
      <xdr:colOff>38100</xdr:colOff>
      <xdr:row>63</xdr:row>
      <xdr:rowOff>142240</xdr:rowOff>
    </xdr:to>
    <xdr:sp macro="" textlink="">
      <xdr:nvSpPr>
        <xdr:cNvPr id="611" name="楕円 610">
          <a:extLst>
            <a:ext uri="{FF2B5EF4-FFF2-40B4-BE49-F238E27FC236}">
              <a16:creationId xmlns:a16="http://schemas.microsoft.com/office/drawing/2014/main" id="{9CF2EEC1-CF0B-4165-A2A1-2A70AC967275}"/>
            </a:ext>
          </a:extLst>
        </xdr:cNvPr>
        <xdr:cNvSpPr/>
      </xdr:nvSpPr>
      <xdr:spPr>
        <a:xfrm>
          <a:off x="16761460" y="10841990"/>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83820</xdr:rowOff>
    </xdr:from>
    <xdr:to>
      <xdr:col>102</xdr:col>
      <xdr:colOff>114300</xdr:colOff>
      <xdr:row>63</xdr:row>
      <xdr:rowOff>91440</xdr:rowOff>
    </xdr:to>
    <xdr:cxnSp macro="">
      <xdr:nvCxnSpPr>
        <xdr:cNvPr id="612" name="直線コネクタ 611">
          <a:extLst>
            <a:ext uri="{FF2B5EF4-FFF2-40B4-BE49-F238E27FC236}">
              <a16:creationId xmlns:a16="http://schemas.microsoft.com/office/drawing/2014/main" id="{53A779C2-DBCC-47EA-9167-35125608F552}"/>
            </a:ext>
          </a:extLst>
        </xdr:cNvPr>
        <xdr:cNvCxnSpPr/>
      </xdr:nvCxnSpPr>
      <xdr:spPr>
        <a:xfrm flipV="1">
          <a:off x="16804640" y="10887075"/>
          <a:ext cx="79756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59</xdr:row>
      <xdr:rowOff>126763</xdr:rowOff>
    </xdr:from>
    <xdr:ext cx="469744" cy="259045"/>
    <xdr:sp macro="" textlink="">
      <xdr:nvSpPr>
        <xdr:cNvPr id="613" name="n_1aveValue【学校施設】&#10;一人当たり面積">
          <a:extLst>
            <a:ext uri="{FF2B5EF4-FFF2-40B4-BE49-F238E27FC236}">
              <a16:creationId xmlns:a16="http://schemas.microsoft.com/office/drawing/2014/main" id="{6BB77AF9-BCCD-4052-8643-13A33EB5DC39}"/>
            </a:ext>
          </a:extLst>
        </xdr:cNvPr>
        <xdr:cNvSpPr txBox="1"/>
      </xdr:nvSpPr>
      <xdr:spPr>
        <a:xfrm>
          <a:off x="18982132" y="102461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132859</xdr:rowOff>
    </xdr:from>
    <xdr:ext cx="469744" cy="259045"/>
    <xdr:sp macro="" textlink="">
      <xdr:nvSpPr>
        <xdr:cNvPr id="614" name="n_2aveValue【学校施設】&#10;一人当たり面積">
          <a:extLst>
            <a:ext uri="{FF2B5EF4-FFF2-40B4-BE49-F238E27FC236}">
              <a16:creationId xmlns:a16="http://schemas.microsoft.com/office/drawing/2014/main" id="{4A53B9AF-6378-492A-A347-0C6391569249}"/>
            </a:ext>
          </a:extLst>
        </xdr:cNvPr>
        <xdr:cNvSpPr txBox="1"/>
      </xdr:nvSpPr>
      <xdr:spPr>
        <a:xfrm>
          <a:off x="18182032" y="102522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131335</xdr:rowOff>
    </xdr:from>
    <xdr:ext cx="469744" cy="259045"/>
    <xdr:sp macro="" textlink="">
      <xdr:nvSpPr>
        <xdr:cNvPr id="615" name="n_3aveValue【学校施設】&#10;一人当たり面積">
          <a:extLst>
            <a:ext uri="{FF2B5EF4-FFF2-40B4-BE49-F238E27FC236}">
              <a16:creationId xmlns:a16="http://schemas.microsoft.com/office/drawing/2014/main" id="{A65A7D59-CCF7-4188-94EB-4723AC5ED1CB}"/>
            </a:ext>
          </a:extLst>
        </xdr:cNvPr>
        <xdr:cNvSpPr txBox="1"/>
      </xdr:nvSpPr>
      <xdr:spPr>
        <a:xfrm>
          <a:off x="17384472" y="102506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158767</xdr:rowOff>
    </xdr:from>
    <xdr:ext cx="469744" cy="259045"/>
    <xdr:sp macro="" textlink="">
      <xdr:nvSpPr>
        <xdr:cNvPr id="616" name="n_4aveValue【学校施設】&#10;一人当たり面積">
          <a:extLst>
            <a:ext uri="{FF2B5EF4-FFF2-40B4-BE49-F238E27FC236}">
              <a16:creationId xmlns:a16="http://schemas.microsoft.com/office/drawing/2014/main" id="{954C6403-6A44-4197-A939-97140462C580}"/>
            </a:ext>
          </a:extLst>
        </xdr:cNvPr>
        <xdr:cNvSpPr txBox="1"/>
      </xdr:nvSpPr>
      <xdr:spPr>
        <a:xfrm>
          <a:off x="16588817" y="10276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120413</xdr:rowOff>
    </xdr:from>
    <xdr:ext cx="469744" cy="259045"/>
    <xdr:sp macro="" textlink="">
      <xdr:nvSpPr>
        <xdr:cNvPr id="617" name="n_1mainValue【学校施設】&#10;一人当たり面積">
          <a:extLst>
            <a:ext uri="{FF2B5EF4-FFF2-40B4-BE49-F238E27FC236}">
              <a16:creationId xmlns:a16="http://schemas.microsoft.com/office/drawing/2014/main" id="{9603D6A3-61B9-4852-9A1E-8D3D1564764E}"/>
            </a:ext>
          </a:extLst>
        </xdr:cNvPr>
        <xdr:cNvSpPr txBox="1"/>
      </xdr:nvSpPr>
      <xdr:spPr>
        <a:xfrm>
          <a:off x="18982132" y="10923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124223</xdr:rowOff>
    </xdr:from>
    <xdr:ext cx="469744" cy="259045"/>
    <xdr:sp macro="" textlink="">
      <xdr:nvSpPr>
        <xdr:cNvPr id="618" name="n_2mainValue【学校施設】&#10;一人当たり面積">
          <a:extLst>
            <a:ext uri="{FF2B5EF4-FFF2-40B4-BE49-F238E27FC236}">
              <a16:creationId xmlns:a16="http://schemas.microsoft.com/office/drawing/2014/main" id="{E2425CBD-D82B-4544-AD9C-E81E5BCB0092}"/>
            </a:ext>
          </a:extLst>
        </xdr:cNvPr>
        <xdr:cNvSpPr txBox="1"/>
      </xdr:nvSpPr>
      <xdr:spPr>
        <a:xfrm>
          <a:off x="18182032" y="10927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125747</xdr:rowOff>
    </xdr:from>
    <xdr:ext cx="469744" cy="259045"/>
    <xdr:sp macro="" textlink="">
      <xdr:nvSpPr>
        <xdr:cNvPr id="619" name="n_3mainValue【学校施設】&#10;一人当たり面積">
          <a:extLst>
            <a:ext uri="{FF2B5EF4-FFF2-40B4-BE49-F238E27FC236}">
              <a16:creationId xmlns:a16="http://schemas.microsoft.com/office/drawing/2014/main" id="{BADB2F43-1D8C-48BA-8380-686AD40B41E7}"/>
            </a:ext>
          </a:extLst>
        </xdr:cNvPr>
        <xdr:cNvSpPr txBox="1"/>
      </xdr:nvSpPr>
      <xdr:spPr>
        <a:xfrm>
          <a:off x="17384472" y="10930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133367</xdr:rowOff>
    </xdr:from>
    <xdr:ext cx="469744" cy="259045"/>
    <xdr:sp macro="" textlink="">
      <xdr:nvSpPr>
        <xdr:cNvPr id="620" name="n_4mainValue【学校施設】&#10;一人当たり面積">
          <a:extLst>
            <a:ext uri="{FF2B5EF4-FFF2-40B4-BE49-F238E27FC236}">
              <a16:creationId xmlns:a16="http://schemas.microsoft.com/office/drawing/2014/main" id="{5CB05329-E77F-463C-B00A-164A7C9AF8CF}"/>
            </a:ext>
          </a:extLst>
        </xdr:cNvPr>
        <xdr:cNvSpPr txBox="1"/>
      </xdr:nvSpPr>
      <xdr:spPr>
        <a:xfrm>
          <a:off x="16588817" y="10930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1" name="正方形/長方形 620">
          <a:extLst>
            <a:ext uri="{FF2B5EF4-FFF2-40B4-BE49-F238E27FC236}">
              <a16:creationId xmlns:a16="http://schemas.microsoft.com/office/drawing/2014/main" id="{F603DF82-DA1D-4AE5-B8F9-15616CBBD3D2}"/>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2" name="正方形/長方形 621">
          <a:extLst>
            <a:ext uri="{FF2B5EF4-FFF2-40B4-BE49-F238E27FC236}">
              <a16:creationId xmlns:a16="http://schemas.microsoft.com/office/drawing/2014/main" id="{0AB88CD5-EFB4-485F-9135-44E253398306}"/>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3" name="正方形/長方形 622">
          <a:extLst>
            <a:ext uri="{FF2B5EF4-FFF2-40B4-BE49-F238E27FC236}">
              <a16:creationId xmlns:a16="http://schemas.microsoft.com/office/drawing/2014/main" id="{0926B7D0-56D9-4175-B176-2899291EBE3B}"/>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4" name="正方形/長方形 623">
          <a:extLst>
            <a:ext uri="{FF2B5EF4-FFF2-40B4-BE49-F238E27FC236}">
              <a16:creationId xmlns:a16="http://schemas.microsoft.com/office/drawing/2014/main" id="{3749088F-D3BD-4883-B5B5-9359E3020910}"/>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5" name="正方形/長方形 624">
          <a:extLst>
            <a:ext uri="{FF2B5EF4-FFF2-40B4-BE49-F238E27FC236}">
              <a16:creationId xmlns:a16="http://schemas.microsoft.com/office/drawing/2014/main" id="{B502CD5E-CCAF-4E09-ACCD-AEE8AC844D3F}"/>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6" name="正方形/長方形 625">
          <a:extLst>
            <a:ext uri="{FF2B5EF4-FFF2-40B4-BE49-F238E27FC236}">
              <a16:creationId xmlns:a16="http://schemas.microsoft.com/office/drawing/2014/main" id="{ED560DF6-F789-4813-8DEA-35EE743316F2}"/>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7" name="正方形/長方形 626">
          <a:extLst>
            <a:ext uri="{FF2B5EF4-FFF2-40B4-BE49-F238E27FC236}">
              <a16:creationId xmlns:a16="http://schemas.microsoft.com/office/drawing/2014/main" id="{6898EBEB-9A86-4600-8B30-6F65E2A1CC47}"/>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8" name="正方形/長方形 627">
          <a:extLst>
            <a:ext uri="{FF2B5EF4-FFF2-40B4-BE49-F238E27FC236}">
              <a16:creationId xmlns:a16="http://schemas.microsoft.com/office/drawing/2014/main" id="{F69A4517-E24E-4C4B-8072-648C9F6FD35E}"/>
            </a:ext>
          </a:extLst>
        </xdr:cNvPr>
        <xdr:cNvSpPr/>
      </xdr:nvSpPr>
      <xdr:spPr>
        <a:xfrm>
          <a:off x="1120394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29" name="テキスト ボックス 628">
          <a:extLst>
            <a:ext uri="{FF2B5EF4-FFF2-40B4-BE49-F238E27FC236}">
              <a16:creationId xmlns:a16="http://schemas.microsoft.com/office/drawing/2014/main" id="{470D549F-DE06-4DC8-A0D2-9530A5548E1C}"/>
            </a:ext>
          </a:extLst>
        </xdr:cNvPr>
        <xdr:cNvSpPr txBox="1"/>
      </xdr:nvSpPr>
      <xdr:spPr>
        <a:xfrm>
          <a:off x="1116584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0" name="直線コネクタ 629">
          <a:extLst>
            <a:ext uri="{FF2B5EF4-FFF2-40B4-BE49-F238E27FC236}">
              <a16:creationId xmlns:a16="http://schemas.microsoft.com/office/drawing/2014/main" id="{DD54A3D9-3D5C-4C22-82B5-7AF9B05BC315}"/>
            </a:ext>
          </a:extLst>
        </xdr:cNvPr>
        <xdr:cNvCxnSpPr/>
      </xdr:nvCxnSpPr>
      <xdr:spPr>
        <a:xfrm>
          <a:off x="1120394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1" name="テキスト ボックス 630">
          <a:extLst>
            <a:ext uri="{FF2B5EF4-FFF2-40B4-BE49-F238E27FC236}">
              <a16:creationId xmlns:a16="http://schemas.microsoft.com/office/drawing/2014/main" id="{BD0749AD-99FC-409E-AC7A-E317D09600E7}"/>
            </a:ext>
          </a:extLst>
        </xdr:cNvPr>
        <xdr:cNvSpPr txBox="1"/>
      </xdr:nvSpPr>
      <xdr:spPr>
        <a:xfrm>
          <a:off x="10801531"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2" name="直線コネクタ 631">
          <a:extLst>
            <a:ext uri="{FF2B5EF4-FFF2-40B4-BE49-F238E27FC236}">
              <a16:creationId xmlns:a16="http://schemas.microsoft.com/office/drawing/2014/main" id="{45A924A1-E085-48A7-AF2C-2DCC62F03EDA}"/>
            </a:ext>
          </a:extLst>
        </xdr:cNvPr>
        <xdr:cNvCxnSpPr/>
      </xdr:nvCxnSpPr>
      <xdr:spPr>
        <a:xfrm>
          <a:off x="1120394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33" name="テキスト ボックス 632">
          <a:extLst>
            <a:ext uri="{FF2B5EF4-FFF2-40B4-BE49-F238E27FC236}">
              <a16:creationId xmlns:a16="http://schemas.microsoft.com/office/drawing/2014/main" id="{2BA2EEE9-5329-42DD-BF71-C31E92A82654}"/>
            </a:ext>
          </a:extLst>
        </xdr:cNvPr>
        <xdr:cNvSpPr txBox="1"/>
      </xdr:nvSpPr>
      <xdr:spPr>
        <a:xfrm>
          <a:off x="1080153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4" name="直線コネクタ 633">
          <a:extLst>
            <a:ext uri="{FF2B5EF4-FFF2-40B4-BE49-F238E27FC236}">
              <a16:creationId xmlns:a16="http://schemas.microsoft.com/office/drawing/2014/main" id="{F8CF3A0B-2295-48B6-83ED-AE5CA3487BBF}"/>
            </a:ext>
          </a:extLst>
        </xdr:cNvPr>
        <xdr:cNvCxnSpPr/>
      </xdr:nvCxnSpPr>
      <xdr:spPr>
        <a:xfrm>
          <a:off x="1120394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35" name="テキスト ボックス 634">
          <a:extLst>
            <a:ext uri="{FF2B5EF4-FFF2-40B4-BE49-F238E27FC236}">
              <a16:creationId xmlns:a16="http://schemas.microsoft.com/office/drawing/2014/main" id="{3536AEFA-560E-4DB8-A9F8-6553D96BAE55}"/>
            </a:ext>
          </a:extLst>
        </xdr:cNvPr>
        <xdr:cNvSpPr txBox="1"/>
      </xdr:nvSpPr>
      <xdr:spPr>
        <a:xfrm>
          <a:off x="1084279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36" name="直線コネクタ 635">
          <a:extLst>
            <a:ext uri="{FF2B5EF4-FFF2-40B4-BE49-F238E27FC236}">
              <a16:creationId xmlns:a16="http://schemas.microsoft.com/office/drawing/2014/main" id="{32168713-7E5D-4FD5-9329-105268413B06}"/>
            </a:ext>
          </a:extLst>
        </xdr:cNvPr>
        <xdr:cNvCxnSpPr/>
      </xdr:nvCxnSpPr>
      <xdr:spPr>
        <a:xfrm>
          <a:off x="1120394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37" name="テキスト ボックス 636">
          <a:extLst>
            <a:ext uri="{FF2B5EF4-FFF2-40B4-BE49-F238E27FC236}">
              <a16:creationId xmlns:a16="http://schemas.microsoft.com/office/drawing/2014/main" id="{3B622186-B947-4748-B170-62FD141B6D15}"/>
            </a:ext>
          </a:extLst>
        </xdr:cNvPr>
        <xdr:cNvSpPr txBox="1"/>
      </xdr:nvSpPr>
      <xdr:spPr>
        <a:xfrm>
          <a:off x="1084279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38" name="直線コネクタ 637">
          <a:extLst>
            <a:ext uri="{FF2B5EF4-FFF2-40B4-BE49-F238E27FC236}">
              <a16:creationId xmlns:a16="http://schemas.microsoft.com/office/drawing/2014/main" id="{0746488C-FAB7-4CFE-8FB6-BD4375FD68A6}"/>
            </a:ext>
          </a:extLst>
        </xdr:cNvPr>
        <xdr:cNvCxnSpPr/>
      </xdr:nvCxnSpPr>
      <xdr:spPr>
        <a:xfrm>
          <a:off x="1120394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39" name="テキスト ボックス 638">
          <a:extLst>
            <a:ext uri="{FF2B5EF4-FFF2-40B4-BE49-F238E27FC236}">
              <a16:creationId xmlns:a16="http://schemas.microsoft.com/office/drawing/2014/main" id="{B081DD43-FDBA-430B-B66F-AA58C9E754C7}"/>
            </a:ext>
          </a:extLst>
        </xdr:cNvPr>
        <xdr:cNvSpPr txBox="1"/>
      </xdr:nvSpPr>
      <xdr:spPr>
        <a:xfrm>
          <a:off x="1084279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0" name="直線コネクタ 639">
          <a:extLst>
            <a:ext uri="{FF2B5EF4-FFF2-40B4-BE49-F238E27FC236}">
              <a16:creationId xmlns:a16="http://schemas.microsoft.com/office/drawing/2014/main" id="{D2CD30F9-5DC6-4602-8348-ADB426437056}"/>
            </a:ext>
          </a:extLst>
        </xdr:cNvPr>
        <xdr:cNvCxnSpPr/>
      </xdr:nvCxnSpPr>
      <xdr:spPr>
        <a:xfrm>
          <a:off x="1120394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641" name="テキスト ボックス 640">
          <a:extLst>
            <a:ext uri="{FF2B5EF4-FFF2-40B4-BE49-F238E27FC236}">
              <a16:creationId xmlns:a16="http://schemas.microsoft.com/office/drawing/2014/main" id="{18A855DF-1781-40F7-B995-13F3DF89F446}"/>
            </a:ext>
          </a:extLst>
        </xdr:cNvPr>
        <xdr:cNvSpPr txBox="1"/>
      </xdr:nvSpPr>
      <xdr:spPr>
        <a:xfrm>
          <a:off x="10842791" y="1319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2" name="直線コネクタ 641">
          <a:extLst>
            <a:ext uri="{FF2B5EF4-FFF2-40B4-BE49-F238E27FC236}">
              <a16:creationId xmlns:a16="http://schemas.microsoft.com/office/drawing/2014/main" id="{7B63674C-4F52-4FC7-B0AB-85C95E774CA4}"/>
            </a:ext>
          </a:extLst>
        </xdr:cNvPr>
        <xdr:cNvCxnSpPr/>
      </xdr:nvCxnSpPr>
      <xdr:spPr>
        <a:xfrm>
          <a:off x="1120394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643" name="テキスト ボックス 642">
          <a:extLst>
            <a:ext uri="{FF2B5EF4-FFF2-40B4-BE49-F238E27FC236}">
              <a16:creationId xmlns:a16="http://schemas.microsoft.com/office/drawing/2014/main" id="{412651D2-D451-4629-8F49-D08FE54AE5D5}"/>
            </a:ext>
          </a:extLst>
        </xdr:cNvPr>
        <xdr:cNvSpPr txBox="1"/>
      </xdr:nvSpPr>
      <xdr:spPr>
        <a:xfrm>
          <a:off x="10905006" y="1281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44" name="【児童館】&#10;有形固定資産減価償却率グラフ枠">
          <a:extLst>
            <a:ext uri="{FF2B5EF4-FFF2-40B4-BE49-F238E27FC236}">
              <a16:creationId xmlns:a16="http://schemas.microsoft.com/office/drawing/2014/main" id="{55D52CEE-7D61-45CB-8248-402F030C12F8}"/>
            </a:ext>
          </a:extLst>
        </xdr:cNvPr>
        <xdr:cNvSpPr/>
      </xdr:nvSpPr>
      <xdr:spPr>
        <a:xfrm>
          <a:off x="1120394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144780</xdr:rowOff>
    </xdr:from>
    <xdr:to>
      <xdr:col>85</xdr:col>
      <xdr:colOff>126364</xdr:colOff>
      <xdr:row>86</xdr:row>
      <xdr:rowOff>114300</xdr:rowOff>
    </xdr:to>
    <xdr:cxnSp macro="">
      <xdr:nvCxnSpPr>
        <xdr:cNvPr id="645" name="直線コネクタ 644">
          <a:extLst>
            <a:ext uri="{FF2B5EF4-FFF2-40B4-BE49-F238E27FC236}">
              <a16:creationId xmlns:a16="http://schemas.microsoft.com/office/drawing/2014/main" id="{A879C066-BACB-438B-A7DC-13828325D535}"/>
            </a:ext>
          </a:extLst>
        </xdr:cNvPr>
        <xdr:cNvCxnSpPr/>
      </xdr:nvCxnSpPr>
      <xdr:spPr>
        <a:xfrm flipV="1">
          <a:off x="14703424" y="13515975"/>
          <a:ext cx="0" cy="13430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118127</xdr:rowOff>
    </xdr:from>
    <xdr:ext cx="469744" cy="259045"/>
    <xdr:sp macro="" textlink="">
      <xdr:nvSpPr>
        <xdr:cNvPr id="646" name="【児童館】&#10;有形固定資産減価償却率最小値テキスト">
          <a:extLst>
            <a:ext uri="{FF2B5EF4-FFF2-40B4-BE49-F238E27FC236}">
              <a16:creationId xmlns:a16="http://schemas.microsoft.com/office/drawing/2014/main" id="{8339A5EB-433F-4B8C-A177-F458B51BEE65}"/>
            </a:ext>
          </a:extLst>
        </xdr:cNvPr>
        <xdr:cNvSpPr txBox="1"/>
      </xdr:nvSpPr>
      <xdr:spPr>
        <a:xfrm>
          <a:off x="14742160" y="1486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114300</xdr:rowOff>
    </xdr:from>
    <xdr:to>
      <xdr:col>86</xdr:col>
      <xdr:colOff>25400</xdr:colOff>
      <xdr:row>86</xdr:row>
      <xdr:rowOff>114300</xdr:rowOff>
    </xdr:to>
    <xdr:cxnSp macro="">
      <xdr:nvCxnSpPr>
        <xdr:cNvPr id="647" name="直線コネクタ 646">
          <a:extLst>
            <a:ext uri="{FF2B5EF4-FFF2-40B4-BE49-F238E27FC236}">
              <a16:creationId xmlns:a16="http://schemas.microsoft.com/office/drawing/2014/main" id="{02A79EC4-0BFC-4055-A67C-BD1B61B75D3E}"/>
            </a:ext>
          </a:extLst>
        </xdr:cNvPr>
        <xdr:cNvCxnSpPr/>
      </xdr:nvCxnSpPr>
      <xdr:spPr>
        <a:xfrm>
          <a:off x="14611350" y="1485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91457</xdr:rowOff>
    </xdr:from>
    <xdr:ext cx="405111" cy="259045"/>
    <xdr:sp macro="" textlink="">
      <xdr:nvSpPr>
        <xdr:cNvPr id="648" name="【児童館】&#10;有形固定資産減価償却率最大値テキスト">
          <a:extLst>
            <a:ext uri="{FF2B5EF4-FFF2-40B4-BE49-F238E27FC236}">
              <a16:creationId xmlns:a16="http://schemas.microsoft.com/office/drawing/2014/main" id="{D125B58D-94ED-4796-8BC8-CA6833F360E7}"/>
            </a:ext>
          </a:extLst>
        </xdr:cNvPr>
        <xdr:cNvSpPr txBox="1"/>
      </xdr:nvSpPr>
      <xdr:spPr>
        <a:xfrm>
          <a:off x="14742160" y="13296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144780</xdr:rowOff>
    </xdr:from>
    <xdr:to>
      <xdr:col>86</xdr:col>
      <xdr:colOff>25400</xdr:colOff>
      <xdr:row>78</xdr:row>
      <xdr:rowOff>144780</xdr:rowOff>
    </xdr:to>
    <xdr:cxnSp macro="">
      <xdr:nvCxnSpPr>
        <xdr:cNvPr id="649" name="直線コネクタ 648">
          <a:extLst>
            <a:ext uri="{FF2B5EF4-FFF2-40B4-BE49-F238E27FC236}">
              <a16:creationId xmlns:a16="http://schemas.microsoft.com/office/drawing/2014/main" id="{DEB724A4-061A-4493-B3D1-666163110FB8}"/>
            </a:ext>
          </a:extLst>
        </xdr:cNvPr>
        <xdr:cNvCxnSpPr/>
      </xdr:nvCxnSpPr>
      <xdr:spPr>
        <a:xfrm>
          <a:off x="14611350" y="135159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83</xdr:row>
      <xdr:rowOff>13352</xdr:rowOff>
    </xdr:from>
    <xdr:ext cx="405111" cy="259045"/>
    <xdr:sp macro="" textlink="">
      <xdr:nvSpPr>
        <xdr:cNvPr id="650" name="【児童館】&#10;有形固定資産減価償却率平均値テキスト">
          <a:extLst>
            <a:ext uri="{FF2B5EF4-FFF2-40B4-BE49-F238E27FC236}">
              <a16:creationId xmlns:a16="http://schemas.microsoft.com/office/drawing/2014/main" id="{A027DC67-AB95-4792-A540-C427BD47F0B3}"/>
            </a:ext>
          </a:extLst>
        </xdr:cNvPr>
        <xdr:cNvSpPr txBox="1"/>
      </xdr:nvSpPr>
      <xdr:spPr>
        <a:xfrm>
          <a:off x="14742160" y="142475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34925</xdr:rowOff>
    </xdr:from>
    <xdr:to>
      <xdr:col>85</xdr:col>
      <xdr:colOff>177800</xdr:colOff>
      <xdr:row>83</xdr:row>
      <xdr:rowOff>136525</xdr:rowOff>
    </xdr:to>
    <xdr:sp macro="" textlink="">
      <xdr:nvSpPr>
        <xdr:cNvPr id="651" name="フローチャート: 判断 650">
          <a:extLst>
            <a:ext uri="{FF2B5EF4-FFF2-40B4-BE49-F238E27FC236}">
              <a16:creationId xmlns:a16="http://schemas.microsoft.com/office/drawing/2014/main" id="{73CFF00E-A4D0-4BBB-B649-9B6DC0589D19}"/>
            </a:ext>
          </a:extLst>
        </xdr:cNvPr>
        <xdr:cNvSpPr/>
      </xdr:nvSpPr>
      <xdr:spPr>
        <a:xfrm>
          <a:off x="14649450" y="14265275"/>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83</xdr:row>
      <xdr:rowOff>25400</xdr:rowOff>
    </xdr:from>
    <xdr:to>
      <xdr:col>81</xdr:col>
      <xdr:colOff>101600</xdr:colOff>
      <xdr:row>83</xdr:row>
      <xdr:rowOff>127000</xdr:rowOff>
    </xdr:to>
    <xdr:sp macro="" textlink="">
      <xdr:nvSpPr>
        <xdr:cNvPr id="652" name="フローチャート: 判断 651">
          <a:extLst>
            <a:ext uri="{FF2B5EF4-FFF2-40B4-BE49-F238E27FC236}">
              <a16:creationId xmlns:a16="http://schemas.microsoft.com/office/drawing/2014/main" id="{40413F7E-3D51-46F5-83E8-C38AF0E23395}"/>
            </a:ext>
          </a:extLst>
        </xdr:cNvPr>
        <xdr:cNvSpPr/>
      </xdr:nvSpPr>
      <xdr:spPr>
        <a:xfrm>
          <a:off x="13887450" y="14251940"/>
          <a:ext cx="9779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83</xdr:row>
      <xdr:rowOff>17780</xdr:rowOff>
    </xdr:from>
    <xdr:to>
      <xdr:col>76</xdr:col>
      <xdr:colOff>165100</xdr:colOff>
      <xdr:row>83</xdr:row>
      <xdr:rowOff>119380</xdr:rowOff>
    </xdr:to>
    <xdr:sp macro="" textlink="">
      <xdr:nvSpPr>
        <xdr:cNvPr id="653" name="フローチャート: 判断 652">
          <a:extLst>
            <a:ext uri="{FF2B5EF4-FFF2-40B4-BE49-F238E27FC236}">
              <a16:creationId xmlns:a16="http://schemas.microsoft.com/office/drawing/2014/main" id="{9DED740B-6492-47F1-90D3-8DC508E9D485}"/>
            </a:ext>
          </a:extLst>
        </xdr:cNvPr>
        <xdr:cNvSpPr/>
      </xdr:nvSpPr>
      <xdr:spPr>
        <a:xfrm>
          <a:off x="13089890" y="14251940"/>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83</xdr:row>
      <xdr:rowOff>2539</xdr:rowOff>
    </xdr:from>
    <xdr:to>
      <xdr:col>72</xdr:col>
      <xdr:colOff>38100</xdr:colOff>
      <xdr:row>83</xdr:row>
      <xdr:rowOff>104139</xdr:rowOff>
    </xdr:to>
    <xdr:sp macro="" textlink="">
      <xdr:nvSpPr>
        <xdr:cNvPr id="654" name="フローチャート: 判断 653">
          <a:extLst>
            <a:ext uri="{FF2B5EF4-FFF2-40B4-BE49-F238E27FC236}">
              <a16:creationId xmlns:a16="http://schemas.microsoft.com/office/drawing/2014/main" id="{303EB820-86D3-4BCE-ABA0-020917939823}"/>
            </a:ext>
          </a:extLst>
        </xdr:cNvPr>
        <xdr:cNvSpPr/>
      </xdr:nvSpPr>
      <xdr:spPr>
        <a:xfrm>
          <a:off x="12303760" y="14232889"/>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114936</xdr:rowOff>
    </xdr:from>
    <xdr:to>
      <xdr:col>67</xdr:col>
      <xdr:colOff>101600</xdr:colOff>
      <xdr:row>83</xdr:row>
      <xdr:rowOff>45086</xdr:rowOff>
    </xdr:to>
    <xdr:sp macro="" textlink="">
      <xdr:nvSpPr>
        <xdr:cNvPr id="655" name="フローチャート: 判断 654">
          <a:extLst>
            <a:ext uri="{FF2B5EF4-FFF2-40B4-BE49-F238E27FC236}">
              <a16:creationId xmlns:a16="http://schemas.microsoft.com/office/drawing/2014/main" id="{1A5A8A95-4C4E-4F54-A225-E0E2AF394B8D}"/>
            </a:ext>
          </a:extLst>
        </xdr:cNvPr>
        <xdr:cNvSpPr/>
      </xdr:nvSpPr>
      <xdr:spPr>
        <a:xfrm>
          <a:off x="11487150" y="1417383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6" name="テキスト ボックス 655">
          <a:extLst>
            <a:ext uri="{FF2B5EF4-FFF2-40B4-BE49-F238E27FC236}">
              <a16:creationId xmlns:a16="http://schemas.microsoft.com/office/drawing/2014/main" id="{9D0CEF9B-663B-4378-8328-C816E3ED9382}"/>
            </a:ext>
          </a:extLst>
        </xdr:cNvPr>
        <xdr:cNvSpPr txBox="1"/>
      </xdr:nvSpPr>
      <xdr:spPr>
        <a:xfrm>
          <a:off x="1453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7" name="テキスト ボックス 656">
          <a:extLst>
            <a:ext uri="{FF2B5EF4-FFF2-40B4-BE49-F238E27FC236}">
              <a16:creationId xmlns:a16="http://schemas.microsoft.com/office/drawing/2014/main" id="{740C30A6-D388-402A-B80B-16FD8BF1ABFF}"/>
            </a:ext>
          </a:extLst>
        </xdr:cNvPr>
        <xdr:cNvSpPr txBox="1"/>
      </xdr:nvSpPr>
      <xdr:spPr>
        <a:xfrm>
          <a:off x="13770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58" name="テキスト ボックス 657">
          <a:extLst>
            <a:ext uri="{FF2B5EF4-FFF2-40B4-BE49-F238E27FC236}">
              <a16:creationId xmlns:a16="http://schemas.microsoft.com/office/drawing/2014/main" id="{1F03254D-0A6E-429D-85CE-8D5D6C5CE75B}"/>
            </a:ext>
          </a:extLst>
        </xdr:cNvPr>
        <xdr:cNvSpPr txBox="1"/>
      </xdr:nvSpPr>
      <xdr:spPr>
        <a:xfrm>
          <a:off x="12973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59" name="テキスト ボックス 658">
          <a:extLst>
            <a:ext uri="{FF2B5EF4-FFF2-40B4-BE49-F238E27FC236}">
              <a16:creationId xmlns:a16="http://schemas.microsoft.com/office/drawing/2014/main" id="{B4397E56-E1B9-4373-A327-33E99BC1D0E3}"/>
            </a:ext>
          </a:extLst>
        </xdr:cNvPr>
        <xdr:cNvSpPr txBox="1"/>
      </xdr:nvSpPr>
      <xdr:spPr>
        <a:xfrm>
          <a:off x="12175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F990B116-E93D-4D30-8071-636B98455692}"/>
            </a:ext>
          </a:extLst>
        </xdr:cNvPr>
        <xdr:cNvSpPr txBox="1"/>
      </xdr:nvSpPr>
      <xdr:spPr>
        <a:xfrm>
          <a:off x="11370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103505</xdr:rowOff>
    </xdr:from>
    <xdr:to>
      <xdr:col>85</xdr:col>
      <xdr:colOff>177800</xdr:colOff>
      <xdr:row>83</xdr:row>
      <xdr:rowOff>33655</xdr:rowOff>
    </xdr:to>
    <xdr:sp macro="" textlink="">
      <xdr:nvSpPr>
        <xdr:cNvPr id="661" name="楕円 660">
          <a:extLst>
            <a:ext uri="{FF2B5EF4-FFF2-40B4-BE49-F238E27FC236}">
              <a16:creationId xmlns:a16="http://schemas.microsoft.com/office/drawing/2014/main" id="{08D281AC-2AD2-4E1D-BCDD-B3E1F7CDB17A}"/>
            </a:ext>
          </a:extLst>
        </xdr:cNvPr>
        <xdr:cNvSpPr/>
      </xdr:nvSpPr>
      <xdr:spPr>
        <a:xfrm>
          <a:off x="14649450" y="14160500"/>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81</xdr:row>
      <xdr:rowOff>126382</xdr:rowOff>
    </xdr:from>
    <xdr:ext cx="405111" cy="259045"/>
    <xdr:sp macro="" textlink="">
      <xdr:nvSpPr>
        <xdr:cNvPr id="662" name="【児童館】&#10;有形固定資産減価償却率該当値テキスト">
          <a:extLst>
            <a:ext uri="{FF2B5EF4-FFF2-40B4-BE49-F238E27FC236}">
              <a16:creationId xmlns:a16="http://schemas.microsoft.com/office/drawing/2014/main" id="{33920992-DFF4-4465-96C7-74C470AA4772}"/>
            </a:ext>
          </a:extLst>
        </xdr:cNvPr>
        <xdr:cNvSpPr txBox="1"/>
      </xdr:nvSpPr>
      <xdr:spPr>
        <a:xfrm>
          <a:off x="14742160" y="14017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83</xdr:row>
      <xdr:rowOff>73025</xdr:rowOff>
    </xdr:from>
    <xdr:to>
      <xdr:col>81</xdr:col>
      <xdr:colOff>101600</xdr:colOff>
      <xdr:row>84</xdr:row>
      <xdr:rowOff>3175</xdr:rowOff>
    </xdr:to>
    <xdr:sp macro="" textlink="">
      <xdr:nvSpPr>
        <xdr:cNvPr id="663" name="楕円 662">
          <a:extLst>
            <a:ext uri="{FF2B5EF4-FFF2-40B4-BE49-F238E27FC236}">
              <a16:creationId xmlns:a16="http://schemas.microsoft.com/office/drawing/2014/main" id="{4C4B7DB3-A02E-4AB4-BD65-24D6FC042AB9}"/>
            </a:ext>
          </a:extLst>
        </xdr:cNvPr>
        <xdr:cNvSpPr/>
      </xdr:nvSpPr>
      <xdr:spPr>
        <a:xfrm>
          <a:off x="13887450" y="14303375"/>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82</xdr:row>
      <xdr:rowOff>154305</xdr:rowOff>
    </xdr:from>
    <xdr:to>
      <xdr:col>85</xdr:col>
      <xdr:colOff>127000</xdr:colOff>
      <xdr:row>83</xdr:row>
      <xdr:rowOff>123825</xdr:rowOff>
    </xdr:to>
    <xdr:cxnSp macro="">
      <xdr:nvCxnSpPr>
        <xdr:cNvPr id="664" name="直線コネクタ 663">
          <a:extLst>
            <a:ext uri="{FF2B5EF4-FFF2-40B4-BE49-F238E27FC236}">
              <a16:creationId xmlns:a16="http://schemas.microsoft.com/office/drawing/2014/main" id="{4F90B512-B0A7-48F1-87A3-961B1662F21B}"/>
            </a:ext>
          </a:extLst>
        </xdr:cNvPr>
        <xdr:cNvCxnSpPr/>
      </xdr:nvCxnSpPr>
      <xdr:spPr>
        <a:xfrm flipV="1">
          <a:off x="13942060" y="14213205"/>
          <a:ext cx="762000" cy="142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83</xdr:row>
      <xdr:rowOff>27305</xdr:rowOff>
    </xdr:from>
    <xdr:to>
      <xdr:col>76</xdr:col>
      <xdr:colOff>165100</xdr:colOff>
      <xdr:row>83</xdr:row>
      <xdr:rowOff>128905</xdr:rowOff>
    </xdr:to>
    <xdr:sp macro="" textlink="">
      <xdr:nvSpPr>
        <xdr:cNvPr id="665" name="楕円 664">
          <a:extLst>
            <a:ext uri="{FF2B5EF4-FFF2-40B4-BE49-F238E27FC236}">
              <a16:creationId xmlns:a16="http://schemas.microsoft.com/office/drawing/2014/main" id="{BE055AE7-0CA5-485C-98E0-CADC5D48728D}"/>
            </a:ext>
          </a:extLst>
        </xdr:cNvPr>
        <xdr:cNvSpPr/>
      </xdr:nvSpPr>
      <xdr:spPr>
        <a:xfrm>
          <a:off x="13089890" y="14255750"/>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78105</xdr:rowOff>
    </xdr:from>
    <xdr:to>
      <xdr:col>81</xdr:col>
      <xdr:colOff>50800</xdr:colOff>
      <xdr:row>83</xdr:row>
      <xdr:rowOff>123825</xdr:rowOff>
    </xdr:to>
    <xdr:cxnSp macro="">
      <xdr:nvCxnSpPr>
        <xdr:cNvPr id="666" name="直線コネクタ 665">
          <a:extLst>
            <a:ext uri="{FF2B5EF4-FFF2-40B4-BE49-F238E27FC236}">
              <a16:creationId xmlns:a16="http://schemas.microsoft.com/office/drawing/2014/main" id="{A4FAA112-BDA4-4EE2-BCA6-AFF9F838A405}"/>
            </a:ext>
          </a:extLst>
        </xdr:cNvPr>
        <xdr:cNvCxnSpPr/>
      </xdr:nvCxnSpPr>
      <xdr:spPr>
        <a:xfrm>
          <a:off x="13144500" y="14308455"/>
          <a:ext cx="79756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154939</xdr:rowOff>
    </xdr:from>
    <xdr:to>
      <xdr:col>72</xdr:col>
      <xdr:colOff>38100</xdr:colOff>
      <xdr:row>83</xdr:row>
      <xdr:rowOff>85089</xdr:rowOff>
    </xdr:to>
    <xdr:sp macro="" textlink="">
      <xdr:nvSpPr>
        <xdr:cNvPr id="667" name="楕円 666">
          <a:extLst>
            <a:ext uri="{FF2B5EF4-FFF2-40B4-BE49-F238E27FC236}">
              <a16:creationId xmlns:a16="http://schemas.microsoft.com/office/drawing/2014/main" id="{BCB32F7D-781C-48BA-91EE-C347101028FA}"/>
            </a:ext>
          </a:extLst>
        </xdr:cNvPr>
        <xdr:cNvSpPr/>
      </xdr:nvSpPr>
      <xdr:spPr>
        <a:xfrm>
          <a:off x="12303760" y="1421383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34289</xdr:rowOff>
    </xdr:from>
    <xdr:to>
      <xdr:col>76</xdr:col>
      <xdr:colOff>114300</xdr:colOff>
      <xdr:row>83</xdr:row>
      <xdr:rowOff>78105</xdr:rowOff>
    </xdr:to>
    <xdr:cxnSp macro="">
      <xdr:nvCxnSpPr>
        <xdr:cNvPr id="668" name="直線コネクタ 667">
          <a:extLst>
            <a:ext uri="{FF2B5EF4-FFF2-40B4-BE49-F238E27FC236}">
              <a16:creationId xmlns:a16="http://schemas.microsoft.com/office/drawing/2014/main" id="{6300527A-F329-4865-9FDA-7FD7812133F9}"/>
            </a:ext>
          </a:extLst>
        </xdr:cNvPr>
        <xdr:cNvCxnSpPr/>
      </xdr:nvCxnSpPr>
      <xdr:spPr>
        <a:xfrm>
          <a:off x="12346940" y="14262734"/>
          <a:ext cx="797560" cy="457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82</xdr:row>
      <xdr:rowOff>109220</xdr:rowOff>
    </xdr:from>
    <xdr:to>
      <xdr:col>67</xdr:col>
      <xdr:colOff>101600</xdr:colOff>
      <xdr:row>83</xdr:row>
      <xdr:rowOff>39370</xdr:rowOff>
    </xdr:to>
    <xdr:sp macro="" textlink="">
      <xdr:nvSpPr>
        <xdr:cNvPr id="669" name="楕円 668">
          <a:extLst>
            <a:ext uri="{FF2B5EF4-FFF2-40B4-BE49-F238E27FC236}">
              <a16:creationId xmlns:a16="http://schemas.microsoft.com/office/drawing/2014/main" id="{0D1D5F88-F0E9-4C70-894D-078148840F32}"/>
            </a:ext>
          </a:extLst>
        </xdr:cNvPr>
        <xdr:cNvSpPr/>
      </xdr:nvSpPr>
      <xdr:spPr>
        <a:xfrm>
          <a:off x="11487150" y="1416621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82</xdr:row>
      <xdr:rowOff>160020</xdr:rowOff>
    </xdr:from>
    <xdr:to>
      <xdr:col>71</xdr:col>
      <xdr:colOff>177800</xdr:colOff>
      <xdr:row>83</xdr:row>
      <xdr:rowOff>34289</xdr:rowOff>
    </xdr:to>
    <xdr:cxnSp macro="">
      <xdr:nvCxnSpPr>
        <xdr:cNvPr id="670" name="直線コネクタ 669">
          <a:extLst>
            <a:ext uri="{FF2B5EF4-FFF2-40B4-BE49-F238E27FC236}">
              <a16:creationId xmlns:a16="http://schemas.microsoft.com/office/drawing/2014/main" id="{CDD878CE-6AF9-4BC9-A25E-F5DB3C8ADFB9}"/>
            </a:ext>
          </a:extLst>
        </xdr:cNvPr>
        <xdr:cNvCxnSpPr/>
      </xdr:nvCxnSpPr>
      <xdr:spPr>
        <a:xfrm>
          <a:off x="11541760" y="14220825"/>
          <a:ext cx="805180" cy="41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143527</xdr:rowOff>
    </xdr:from>
    <xdr:ext cx="405111" cy="259045"/>
    <xdr:sp macro="" textlink="">
      <xdr:nvSpPr>
        <xdr:cNvPr id="671" name="n_1aveValue【児童館】&#10;有形固定資産減価償却率">
          <a:extLst>
            <a:ext uri="{FF2B5EF4-FFF2-40B4-BE49-F238E27FC236}">
              <a16:creationId xmlns:a16="http://schemas.microsoft.com/office/drawing/2014/main" id="{EFC87899-E170-43BC-94AA-BE93A377E331}"/>
            </a:ext>
          </a:extLst>
        </xdr:cNvPr>
        <xdr:cNvSpPr txBox="1"/>
      </xdr:nvSpPr>
      <xdr:spPr>
        <a:xfrm>
          <a:off x="13738234" y="140290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135907</xdr:rowOff>
    </xdr:from>
    <xdr:ext cx="405111" cy="259045"/>
    <xdr:sp macro="" textlink="">
      <xdr:nvSpPr>
        <xdr:cNvPr id="672" name="n_2aveValue【児童館】&#10;有形固定資産減価償却率">
          <a:extLst>
            <a:ext uri="{FF2B5EF4-FFF2-40B4-BE49-F238E27FC236}">
              <a16:creationId xmlns:a16="http://schemas.microsoft.com/office/drawing/2014/main" id="{F8AABA4C-7B2D-4859-BF5C-A12F092614D8}"/>
            </a:ext>
          </a:extLst>
        </xdr:cNvPr>
        <xdr:cNvSpPr txBox="1"/>
      </xdr:nvSpPr>
      <xdr:spPr>
        <a:xfrm>
          <a:off x="12957184" y="140195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95266</xdr:rowOff>
    </xdr:from>
    <xdr:ext cx="405111" cy="259045"/>
    <xdr:sp macro="" textlink="">
      <xdr:nvSpPr>
        <xdr:cNvPr id="673" name="n_3aveValue【児童館】&#10;有形固定資産減価償却率">
          <a:extLst>
            <a:ext uri="{FF2B5EF4-FFF2-40B4-BE49-F238E27FC236}">
              <a16:creationId xmlns:a16="http://schemas.microsoft.com/office/drawing/2014/main" id="{59F01805-147F-454F-939A-FD4BB406DB3C}"/>
            </a:ext>
          </a:extLst>
        </xdr:cNvPr>
        <xdr:cNvSpPr txBox="1"/>
      </xdr:nvSpPr>
      <xdr:spPr>
        <a:xfrm>
          <a:off x="12171054" y="143218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36213</xdr:rowOff>
    </xdr:from>
    <xdr:ext cx="405111" cy="259045"/>
    <xdr:sp macro="" textlink="">
      <xdr:nvSpPr>
        <xdr:cNvPr id="674" name="n_4aveValue【児童館】&#10;有形固定資産減価償却率">
          <a:extLst>
            <a:ext uri="{FF2B5EF4-FFF2-40B4-BE49-F238E27FC236}">
              <a16:creationId xmlns:a16="http://schemas.microsoft.com/office/drawing/2014/main" id="{C420EFA2-9076-4672-B5BA-1FBC1BF1E8B3}"/>
            </a:ext>
          </a:extLst>
        </xdr:cNvPr>
        <xdr:cNvSpPr txBox="1"/>
      </xdr:nvSpPr>
      <xdr:spPr>
        <a:xfrm>
          <a:off x="11354444" y="142665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165752</xdr:rowOff>
    </xdr:from>
    <xdr:ext cx="405111" cy="259045"/>
    <xdr:sp macro="" textlink="">
      <xdr:nvSpPr>
        <xdr:cNvPr id="675" name="n_1mainValue【児童館】&#10;有形固定資産減価償却率">
          <a:extLst>
            <a:ext uri="{FF2B5EF4-FFF2-40B4-BE49-F238E27FC236}">
              <a16:creationId xmlns:a16="http://schemas.microsoft.com/office/drawing/2014/main" id="{8E707940-C122-42AE-8A39-417567C47720}"/>
            </a:ext>
          </a:extLst>
        </xdr:cNvPr>
        <xdr:cNvSpPr txBox="1"/>
      </xdr:nvSpPr>
      <xdr:spPr>
        <a:xfrm>
          <a:off x="13738234" y="143999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120032</xdr:rowOff>
    </xdr:from>
    <xdr:ext cx="405111" cy="259045"/>
    <xdr:sp macro="" textlink="">
      <xdr:nvSpPr>
        <xdr:cNvPr id="676" name="n_2mainValue【児童館】&#10;有形固定資産減価償却率">
          <a:extLst>
            <a:ext uri="{FF2B5EF4-FFF2-40B4-BE49-F238E27FC236}">
              <a16:creationId xmlns:a16="http://schemas.microsoft.com/office/drawing/2014/main" id="{4AF1D1C1-8F56-461A-B7D4-67DBC5D25059}"/>
            </a:ext>
          </a:extLst>
        </xdr:cNvPr>
        <xdr:cNvSpPr txBox="1"/>
      </xdr:nvSpPr>
      <xdr:spPr>
        <a:xfrm>
          <a:off x="12957184" y="14352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101616</xdr:rowOff>
    </xdr:from>
    <xdr:ext cx="405111" cy="259045"/>
    <xdr:sp macro="" textlink="">
      <xdr:nvSpPr>
        <xdr:cNvPr id="677" name="n_3mainValue【児童館】&#10;有形固定資産減価償却率">
          <a:extLst>
            <a:ext uri="{FF2B5EF4-FFF2-40B4-BE49-F238E27FC236}">
              <a16:creationId xmlns:a16="http://schemas.microsoft.com/office/drawing/2014/main" id="{0DDC0CF3-6919-40CB-A44E-558FE5F5C864}"/>
            </a:ext>
          </a:extLst>
        </xdr:cNvPr>
        <xdr:cNvSpPr txBox="1"/>
      </xdr:nvSpPr>
      <xdr:spPr>
        <a:xfrm>
          <a:off x="12171054" y="139852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81</xdr:row>
      <xdr:rowOff>55897</xdr:rowOff>
    </xdr:from>
    <xdr:ext cx="405111" cy="259045"/>
    <xdr:sp macro="" textlink="">
      <xdr:nvSpPr>
        <xdr:cNvPr id="678" name="n_4mainValue【児童館】&#10;有形固定資産減価償却率">
          <a:extLst>
            <a:ext uri="{FF2B5EF4-FFF2-40B4-BE49-F238E27FC236}">
              <a16:creationId xmlns:a16="http://schemas.microsoft.com/office/drawing/2014/main" id="{F1B0D944-4919-49E8-9E2B-AC2BEAF5057E}"/>
            </a:ext>
          </a:extLst>
        </xdr:cNvPr>
        <xdr:cNvSpPr txBox="1"/>
      </xdr:nvSpPr>
      <xdr:spPr>
        <a:xfrm>
          <a:off x="11354444" y="13947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79" name="正方形/長方形 678">
          <a:extLst>
            <a:ext uri="{FF2B5EF4-FFF2-40B4-BE49-F238E27FC236}">
              <a16:creationId xmlns:a16="http://schemas.microsoft.com/office/drawing/2014/main" id="{CF6D6D8C-43DF-4C21-8866-586D677450D4}"/>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0" name="正方形/長方形 679">
          <a:extLst>
            <a:ext uri="{FF2B5EF4-FFF2-40B4-BE49-F238E27FC236}">
              <a16:creationId xmlns:a16="http://schemas.microsoft.com/office/drawing/2014/main" id="{6047A3B0-CA66-4C20-A187-DB3443F93760}"/>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1" name="正方形/長方形 680">
          <a:extLst>
            <a:ext uri="{FF2B5EF4-FFF2-40B4-BE49-F238E27FC236}">
              <a16:creationId xmlns:a16="http://schemas.microsoft.com/office/drawing/2014/main" id="{B91F50E7-11BF-44E8-9738-429C7115D46D}"/>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2" name="正方形/長方形 681">
          <a:extLst>
            <a:ext uri="{FF2B5EF4-FFF2-40B4-BE49-F238E27FC236}">
              <a16:creationId xmlns:a16="http://schemas.microsoft.com/office/drawing/2014/main" id="{0FD0CAF8-E5BE-4433-8578-6CE8305AC221}"/>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3" name="正方形/長方形 682">
          <a:extLst>
            <a:ext uri="{FF2B5EF4-FFF2-40B4-BE49-F238E27FC236}">
              <a16:creationId xmlns:a16="http://schemas.microsoft.com/office/drawing/2014/main" id="{78FC83E9-5889-45C5-98AF-09B98486DFFD}"/>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4" name="正方形/長方形 683">
          <a:extLst>
            <a:ext uri="{FF2B5EF4-FFF2-40B4-BE49-F238E27FC236}">
              <a16:creationId xmlns:a16="http://schemas.microsoft.com/office/drawing/2014/main" id="{3E4D59CE-DA3F-4DAE-8D14-F0F068EA9983}"/>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5" name="正方形/長方形 684">
          <a:extLst>
            <a:ext uri="{FF2B5EF4-FFF2-40B4-BE49-F238E27FC236}">
              <a16:creationId xmlns:a16="http://schemas.microsoft.com/office/drawing/2014/main" id="{06A12811-93E8-476F-843E-C01FDB6AC6E1}"/>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6" name="正方形/長方形 685">
          <a:extLst>
            <a:ext uri="{FF2B5EF4-FFF2-40B4-BE49-F238E27FC236}">
              <a16:creationId xmlns:a16="http://schemas.microsoft.com/office/drawing/2014/main" id="{58F5C45E-2C36-467F-BE6E-0939368D2E9D}"/>
            </a:ext>
          </a:extLst>
        </xdr:cNvPr>
        <xdr:cNvSpPr/>
      </xdr:nvSpPr>
      <xdr:spPr>
        <a:xfrm>
          <a:off x="164592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7" name="テキスト ボックス 686">
          <a:extLst>
            <a:ext uri="{FF2B5EF4-FFF2-40B4-BE49-F238E27FC236}">
              <a16:creationId xmlns:a16="http://schemas.microsoft.com/office/drawing/2014/main" id="{F7F00FC3-139F-445D-8909-ED1C0836DB0D}"/>
            </a:ext>
          </a:extLst>
        </xdr:cNvPr>
        <xdr:cNvSpPr txBox="1"/>
      </xdr:nvSpPr>
      <xdr:spPr>
        <a:xfrm>
          <a:off x="1644015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88" name="直線コネクタ 687">
          <a:extLst>
            <a:ext uri="{FF2B5EF4-FFF2-40B4-BE49-F238E27FC236}">
              <a16:creationId xmlns:a16="http://schemas.microsoft.com/office/drawing/2014/main" id="{282F70AA-3ABD-4689-957D-7F986A224C5D}"/>
            </a:ext>
          </a:extLst>
        </xdr:cNvPr>
        <xdr:cNvCxnSpPr/>
      </xdr:nvCxnSpPr>
      <xdr:spPr>
        <a:xfrm>
          <a:off x="164592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89" name="直線コネクタ 688">
          <a:extLst>
            <a:ext uri="{FF2B5EF4-FFF2-40B4-BE49-F238E27FC236}">
              <a16:creationId xmlns:a16="http://schemas.microsoft.com/office/drawing/2014/main" id="{46401812-25F7-4A2B-A15C-C5FEC7A5DCC1}"/>
            </a:ext>
          </a:extLst>
        </xdr:cNvPr>
        <xdr:cNvCxnSpPr/>
      </xdr:nvCxnSpPr>
      <xdr:spPr>
        <a:xfrm>
          <a:off x="16459200" y="1491723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690" name="テキスト ボックス 689">
          <a:extLst>
            <a:ext uri="{FF2B5EF4-FFF2-40B4-BE49-F238E27FC236}">
              <a16:creationId xmlns:a16="http://schemas.microsoft.com/office/drawing/2014/main" id="{8F800365-2FEE-4597-96A6-1B33F7FA0054}"/>
            </a:ext>
          </a:extLst>
        </xdr:cNvPr>
        <xdr:cNvSpPr txBox="1"/>
      </xdr:nvSpPr>
      <xdr:spPr>
        <a:xfrm>
          <a:off x="16047266" y="1476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91" name="直線コネクタ 690">
          <a:extLst>
            <a:ext uri="{FF2B5EF4-FFF2-40B4-BE49-F238E27FC236}">
              <a16:creationId xmlns:a16="http://schemas.microsoft.com/office/drawing/2014/main" id="{6C51DDD3-02A5-4315-BA99-49F5AFD5AC31}"/>
            </a:ext>
          </a:extLst>
        </xdr:cNvPr>
        <xdr:cNvCxnSpPr/>
      </xdr:nvCxnSpPr>
      <xdr:spPr>
        <a:xfrm>
          <a:off x="16459200" y="1459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692" name="テキスト ボックス 691">
          <a:extLst>
            <a:ext uri="{FF2B5EF4-FFF2-40B4-BE49-F238E27FC236}">
              <a16:creationId xmlns:a16="http://schemas.microsoft.com/office/drawing/2014/main" id="{BB1252DF-279B-484E-A715-77355B04C1B3}"/>
            </a:ext>
          </a:extLst>
        </xdr:cNvPr>
        <xdr:cNvSpPr txBox="1"/>
      </xdr:nvSpPr>
      <xdr:spPr>
        <a:xfrm>
          <a:off x="16047266" y="1444653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93" name="直線コネクタ 692">
          <a:extLst>
            <a:ext uri="{FF2B5EF4-FFF2-40B4-BE49-F238E27FC236}">
              <a16:creationId xmlns:a16="http://schemas.microsoft.com/office/drawing/2014/main" id="{FE583021-648F-487A-BAE9-D6ACEF622473}"/>
            </a:ext>
          </a:extLst>
        </xdr:cNvPr>
        <xdr:cNvCxnSpPr/>
      </xdr:nvCxnSpPr>
      <xdr:spPr>
        <a:xfrm>
          <a:off x="16459200" y="1425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694" name="テキスト ボックス 693">
          <a:extLst>
            <a:ext uri="{FF2B5EF4-FFF2-40B4-BE49-F238E27FC236}">
              <a16:creationId xmlns:a16="http://schemas.microsoft.com/office/drawing/2014/main" id="{1E2149A4-4C17-4D17-910A-F0F3D4650FBA}"/>
            </a:ext>
          </a:extLst>
        </xdr:cNvPr>
        <xdr:cNvSpPr txBox="1"/>
      </xdr:nvSpPr>
      <xdr:spPr>
        <a:xfrm>
          <a:off x="16047266" y="1411425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95" name="直線コネクタ 694">
          <a:extLst>
            <a:ext uri="{FF2B5EF4-FFF2-40B4-BE49-F238E27FC236}">
              <a16:creationId xmlns:a16="http://schemas.microsoft.com/office/drawing/2014/main" id="{C0B1EEDE-D146-460D-A52E-61BCA60B983C}"/>
            </a:ext>
          </a:extLst>
        </xdr:cNvPr>
        <xdr:cNvCxnSpPr/>
      </xdr:nvCxnSpPr>
      <xdr:spPr>
        <a:xfrm>
          <a:off x="16459200" y="1393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696" name="テキスト ボックス 695">
          <a:extLst>
            <a:ext uri="{FF2B5EF4-FFF2-40B4-BE49-F238E27FC236}">
              <a16:creationId xmlns:a16="http://schemas.microsoft.com/office/drawing/2014/main" id="{BDA7941F-9018-41FD-89B7-F0E33F4BB2AD}"/>
            </a:ext>
          </a:extLst>
        </xdr:cNvPr>
        <xdr:cNvSpPr txBox="1"/>
      </xdr:nvSpPr>
      <xdr:spPr>
        <a:xfrm>
          <a:off x="16047266"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697" name="直線コネクタ 696">
          <a:extLst>
            <a:ext uri="{FF2B5EF4-FFF2-40B4-BE49-F238E27FC236}">
              <a16:creationId xmlns:a16="http://schemas.microsoft.com/office/drawing/2014/main" id="{F9B18106-006A-458C-9FB3-789DB0077C3B}"/>
            </a:ext>
          </a:extLst>
        </xdr:cNvPr>
        <xdr:cNvCxnSpPr/>
      </xdr:nvCxnSpPr>
      <xdr:spPr>
        <a:xfrm>
          <a:off x="16459200" y="1360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698" name="テキスト ボックス 697">
          <a:extLst>
            <a:ext uri="{FF2B5EF4-FFF2-40B4-BE49-F238E27FC236}">
              <a16:creationId xmlns:a16="http://schemas.microsoft.com/office/drawing/2014/main" id="{6CC903EB-9F0B-43CD-9E02-1A1170BF8217}"/>
            </a:ext>
          </a:extLst>
        </xdr:cNvPr>
        <xdr:cNvSpPr txBox="1"/>
      </xdr:nvSpPr>
      <xdr:spPr>
        <a:xfrm>
          <a:off x="16047266" y="1346873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699" name="直線コネクタ 698">
          <a:extLst>
            <a:ext uri="{FF2B5EF4-FFF2-40B4-BE49-F238E27FC236}">
              <a16:creationId xmlns:a16="http://schemas.microsoft.com/office/drawing/2014/main" id="{7AEB399D-D820-4CA7-B9EE-8A5CCAD00AB0}"/>
            </a:ext>
          </a:extLst>
        </xdr:cNvPr>
        <xdr:cNvCxnSpPr/>
      </xdr:nvCxnSpPr>
      <xdr:spPr>
        <a:xfrm>
          <a:off x="16459200" y="1328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700" name="テキスト ボックス 699">
          <a:extLst>
            <a:ext uri="{FF2B5EF4-FFF2-40B4-BE49-F238E27FC236}">
              <a16:creationId xmlns:a16="http://schemas.microsoft.com/office/drawing/2014/main" id="{5A19456F-8341-4796-8C82-1C74FD2EB330}"/>
            </a:ext>
          </a:extLst>
        </xdr:cNvPr>
        <xdr:cNvSpPr txBox="1"/>
      </xdr:nvSpPr>
      <xdr:spPr>
        <a:xfrm>
          <a:off x="16047266" y="131364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1" name="直線コネクタ 700">
          <a:extLst>
            <a:ext uri="{FF2B5EF4-FFF2-40B4-BE49-F238E27FC236}">
              <a16:creationId xmlns:a16="http://schemas.microsoft.com/office/drawing/2014/main" id="{7F770B57-EA01-437A-868A-9344BD7465B2}"/>
            </a:ext>
          </a:extLst>
        </xdr:cNvPr>
        <xdr:cNvCxnSpPr/>
      </xdr:nvCxnSpPr>
      <xdr:spPr>
        <a:xfrm>
          <a:off x="164592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2" name="テキスト ボックス 701">
          <a:extLst>
            <a:ext uri="{FF2B5EF4-FFF2-40B4-BE49-F238E27FC236}">
              <a16:creationId xmlns:a16="http://schemas.microsoft.com/office/drawing/2014/main" id="{0BDAAE23-7AD6-4827-BB74-433BAC1DEB37}"/>
            </a:ext>
          </a:extLst>
        </xdr:cNvPr>
        <xdr:cNvSpPr txBox="1"/>
      </xdr:nvSpPr>
      <xdr:spPr>
        <a:xfrm>
          <a:off x="16047266"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3" name="【児童館】&#10;一人当たり面積グラフ枠">
          <a:extLst>
            <a:ext uri="{FF2B5EF4-FFF2-40B4-BE49-F238E27FC236}">
              <a16:creationId xmlns:a16="http://schemas.microsoft.com/office/drawing/2014/main" id="{419B1E0F-4C8B-4C7F-98A7-63CDD35251A0}"/>
            </a:ext>
          </a:extLst>
        </xdr:cNvPr>
        <xdr:cNvSpPr/>
      </xdr:nvSpPr>
      <xdr:spPr>
        <a:xfrm>
          <a:off x="164592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38100</xdr:rowOff>
    </xdr:from>
    <xdr:to>
      <xdr:col>116</xdr:col>
      <xdr:colOff>62864</xdr:colOff>
      <xdr:row>86</xdr:row>
      <xdr:rowOff>152400</xdr:rowOff>
    </xdr:to>
    <xdr:cxnSp macro="">
      <xdr:nvCxnSpPr>
        <xdr:cNvPr id="704" name="直線コネクタ 703">
          <a:extLst>
            <a:ext uri="{FF2B5EF4-FFF2-40B4-BE49-F238E27FC236}">
              <a16:creationId xmlns:a16="http://schemas.microsoft.com/office/drawing/2014/main" id="{CF88FFFF-2D3D-4AEF-A3AF-57A29E8B45A3}"/>
            </a:ext>
          </a:extLst>
        </xdr:cNvPr>
        <xdr:cNvCxnSpPr/>
      </xdr:nvCxnSpPr>
      <xdr:spPr>
        <a:xfrm flipV="1">
          <a:off x="19947254" y="13411200"/>
          <a:ext cx="0" cy="14859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156227</xdr:rowOff>
    </xdr:from>
    <xdr:ext cx="469744" cy="259045"/>
    <xdr:sp macro="" textlink="">
      <xdr:nvSpPr>
        <xdr:cNvPr id="705" name="【児童館】&#10;一人当たり面積最小値テキスト">
          <a:extLst>
            <a:ext uri="{FF2B5EF4-FFF2-40B4-BE49-F238E27FC236}">
              <a16:creationId xmlns:a16="http://schemas.microsoft.com/office/drawing/2014/main" id="{4156211C-F2FA-44F2-A966-E0A28EBD37B4}"/>
            </a:ext>
          </a:extLst>
        </xdr:cNvPr>
        <xdr:cNvSpPr txBox="1"/>
      </xdr:nvSpPr>
      <xdr:spPr>
        <a:xfrm>
          <a:off x="19985990" y="149028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152400</xdr:rowOff>
    </xdr:from>
    <xdr:to>
      <xdr:col>116</xdr:col>
      <xdr:colOff>152400</xdr:colOff>
      <xdr:row>86</xdr:row>
      <xdr:rowOff>152400</xdr:rowOff>
    </xdr:to>
    <xdr:cxnSp macro="">
      <xdr:nvCxnSpPr>
        <xdr:cNvPr id="706" name="直線コネクタ 705">
          <a:extLst>
            <a:ext uri="{FF2B5EF4-FFF2-40B4-BE49-F238E27FC236}">
              <a16:creationId xmlns:a16="http://schemas.microsoft.com/office/drawing/2014/main" id="{CF3E489A-ACE3-4BDE-98E7-ACEC012B9945}"/>
            </a:ext>
          </a:extLst>
        </xdr:cNvPr>
        <xdr:cNvCxnSpPr/>
      </xdr:nvCxnSpPr>
      <xdr:spPr>
        <a:xfrm>
          <a:off x="19885660" y="148971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156227</xdr:rowOff>
    </xdr:from>
    <xdr:ext cx="469744" cy="259045"/>
    <xdr:sp macro="" textlink="">
      <xdr:nvSpPr>
        <xdr:cNvPr id="707" name="【児童館】&#10;一人当たり面積最大値テキスト">
          <a:extLst>
            <a:ext uri="{FF2B5EF4-FFF2-40B4-BE49-F238E27FC236}">
              <a16:creationId xmlns:a16="http://schemas.microsoft.com/office/drawing/2014/main" id="{0729158B-23FE-4598-933A-1329CA261753}"/>
            </a:ext>
          </a:extLst>
        </xdr:cNvPr>
        <xdr:cNvSpPr txBox="1"/>
      </xdr:nvSpPr>
      <xdr:spPr>
        <a:xfrm>
          <a:off x="19985990" y="131883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38100</xdr:rowOff>
    </xdr:from>
    <xdr:to>
      <xdr:col>116</xdr:col>
      <xdr:colOff>152400</xdr:colOff>
      <xdr:row>78</xdr:row>
      <xdr:rowOff>38100</xdr:rowOff>
    </xdr:to>
    <xdr:cxnSp macro="">
      <xdr:nvCxnSpPr>
        <xdr:cNvPr id="708" name="直線コネクタ 707">
          <a:extLst>
            <a:ext uri="{FF2B5EF4-FFF2-40B4-BE49-F238E27FC236}">
              <a16:creationId xmlns:a16="http://schemas.microsoft.com/office/drawing/2014/main" id="{E0588402-AE98-4BF2-948B-BEA132167EE5}"/>
            </a:ext>
          </a:extLst>
        </xdr:cNvPr>
        <xdr:cNvCxnSpPr/>
      </xdr:nvCxnSpPr>
      <xdr:spPr>
        <a:xfrm>
          <a:off x="19885660" y="134112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83</xdr:row>
      <xdr:rowOff>42834</xdr:rowOff>
    </xdr:from>
    <xdr:ext cx="469744" cy="259045"/>
    <xdr:sp macro="" textlink="">
      <xdr:nvSpPr>
        <xdr:cNvPr id="709" name="【児童館】&#10;一人当たり面積平均値テキスト">
          <a:extLst>
            <a:ext uri="{FF2B5EF4-FFF2-40B4-BE49-F238E27FC236}">
              <a16:creationId xmlns:a16="http://schemas.microsoft.com/office/drawing/2014/main" id="{955F5533-D0B2-475F-A06B-31C49018D229}"/>
            </a:ext>
          </a:extLst>
        </xdr:cNvPr>
        <xdr:cNvSpPr txBox="1"/>
      </xdr:nvSpPr>
      <xdr:spPr>
        <a:xfrm>
          <a:off x="19985990" y="142750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19957</xdr:rowOff>
    </xdr:from>
    <xdr:to>
      <xdr:col>116</xdr:col>
      <xdr:colOff>114300</xdr:colOff>
      <xdr:row>84</xdr:row>
      <xdr:rowOff>121557</xdr:rowOff>
    </xdr:to>
    <xdr:sp macro="" textlink="">
      <xdr:nvSpPr>
        <xdr:cNvPr id="710" name="フローチャート: 判断 709">
          <a:extLst>
            <a:ext uri="{FF2B5EF4-FFF2-40B4-BE49-F238E27FC236}">
              <a16:creationId xmlns:a16="http://schemas.microsoft.com/office/drawing/2014/main" id="{ED5EF09C-6421-44BA-BC89-2DAA896B3244}"/>
            </a:ext>
          </a:extLst>
        </xdr:cNvPr>
        <xdr:cNvSpPr/>
      </xdr:nvSpPr>
      <xdr:spPr>
        <a:xfrm>
          <a:off x="19904710" y="14417947"/>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84</xdr:row>
      <xdr:rowOff>36286</xdr:rowOff>
    </xdr:from>
    <xdr:to>
      <xdr:col>112</xdr:col>
      <xdr:colOff>38100</xdr:colOff>
      <xdr:row>84</xdr:row>
      <xdr:rowOff>137886</xdr:rowOff>
    </xdr:to>
    <xdr:sp macro="" textlink="">
      <xdr:nvSpPr>
        <xdr:cNvPr id="711" name="フローチャート: 判断 710">
          <a:extLst>
            <a:ext uri="{FF2B5EF4-FFF2-40B4-BE49-F238E27FC236}">
              <a16:creationId xmlns:a16="http://schemas.microsoft.com/office/drawing/2014/main" id="{5A3BA626-5E1A-4FDE-BE00-E6BE05FBD2CE}"/>
            </a:ext>
          </a:extLst>
        </xdr:cNvPr>
        <xdr:cNvSpPr/>
      </xdr:nvSpPr>
      <xdr:spPr>
        <a:xfrm>
          <a:off x="19161760" y="1443808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36286</xdr:rowOff>
    </xdr:from>
    <xdr:to>
      <xdr:col>107</xdr:col>
      <xdr:colOff>101600</xdr:colOff>
      <xdr:row>84</xdr:row>
      <xdr:rowOff>137886</xdr:rowOff>
    </xdr:to>
    <xdr:sp macro="" textlink="">
      <xdr:nvSpPr>
        <xdr:cNvPr id="712" name="フローチャート: 判断 711">
          <a:extLst>
            <a:ext uri="{FF2B5EF4-FFF2-40B4-BE49-F238E27FC236}">
              <a16:creationId xmlns:a16="http://schemas.microsoft.com/office/drawing/2014/main" id="{EEFA8191-D3AA-4211-8977-1825AE0BF2F3}"/>
            </a:ext>
          </a:extLst>
        </xdr:cNvPr>
        <xdr:cNvSpPr/>
      </xdr:nvSpPr>
      <xdr:spPr>
        <a:xfrm>
          <a:off x="18345150" y="14438086"/>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52614</xdr:rowOff>
    </xdr:from>
    <xdr:to>
      <xdr:col>102</xdr:col>
      <xdr:colOff>165100</xdr:colOff>
      <xdr:row>84</xdr:row>
      <xdr:rowOff>154214</xdr:rowOff>
    </xdr:to>
    <xdr:sp macro="" textlink="">
      <xdr:nvSpPr>
        <xdr:cNvPr id="713" name="フローチャート: 判断 712">
          <a:extLst>
            <a:ext uri="{FF2B5EF4-FFF2-40B4-BE49-F238E27FC236}">
              <a16:creationId xmlns:a16="http://schemas.microsoft.com/office/drawing/2014/main" id="{FE4CD5A3-C3F1-4BFC-A139-86A315DBD722}"/>
            </a:ext>
          </a:extLst>
        </xdr:cNvPr>
        <xdr:cNvSpPr/>
      </xdr:nvSpPr>
      <xdr:spPr>
        <a:xfrm>
          <a:off x="17547590" y="14458224"/>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68943</xdr:rowOff>
    </xdr:from>
    <xdr:to>
      <xdr:col>98</xdr:col>
      <xdr:colOff>38100</xdr:colOff>
      <xdr:row>84</xdr:row>
      <xdr:rowOff>170543</xdr:rowOff>
    </xdr:to>
    <xdr:sp macro="" textlink="">
      <xdr:nvSpPr>
        <xdr:cNvPr id="714" name="フローチャート: 判断 713">
          <a:extLst>
            <a:ext uri="{FF2B5EF4-FFF2-40B4-BE49-F238E27FC236}">
              <a16:creationId xmlns:a16="http://schemas.microsoft.com/office/drawing/2014/main" id="{A2738588-A64C-4948-85F4-D325DD0A030A}"/>
            </a:ext>
          </a:extLst>
        </xdr:cNvPr>
        <xdr:cNvSpPr/>
      </xdr:nvSpPr>
      <xdr:spPr>
        <a:xfrm>
          <a:off x="16761460" y="14468838"/>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5" name="テキスト ボックス 714">
          <a:extLst>
            <a:ext uri="{FF2B5EF4-FFF2-40B4-BE49-F238E27FC236}">
              <a16:creationId xmlns:a16="http://schemas.microsoft.com/office/drawing/2014/main" id="{3EAA51BD-11AF-4C36-92DC-1DC768E86558}"/>
            </a:ext>
          </a:extLst>
        </xdr:cNvPr>
        <xdr:cNvSpPr txBox="1"/>
      </xdr:nvSpPr>
      <xdr:spPr>
        <a:xfrm>
          <a:off x="197764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6" name="テキスト ボックス 715">
          <a:extLst>
            <a:ext uri="{FF2B5EF4-FFF2-40B4-BE49-F238E27FC236}">
              <a16:creationId xmlns:a16="http://schemas.microsoft.com/office/drawing/2014/main" id="{EF00399B-DC05-4F92-8E32-9AFE71B75417}"/>
            </a:ext>
          </a:extLst>
        </xdr:cNvPr>
        <xdr:cNvSpPr txBox="1"/>
      </xdr:nvSpPr>
      <xdr:spPr>
        <a:xfrm>
          <a:off x="19033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BA922CB2-E048-43B7-8CF8-02C20C652822}"/>
            </a:ext>
          </a:extLst>
        </xdr:cNvPr>
        <xdr:cNvSpPr txBox="1"/>
      </xdr:nvSpPr>
      <xdr:spPr>
        <a:xfrm>
          <a:off x="18228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8" name="テキスト ボックス 717">
          <a:extLst>
            <a:ext uri="{FF2B5EF4-FFF2-40B4-BE49-F238E27FC236}">
              <a16:creationId xmlns:a16="http://schemas.microsoft.com/office/drawing/2014/main" id="{F1E362BC-D37B-4204-9B0F-E2B661F5CB9D}"/>
            </a:ext>
          </a:extLst>
        </xdr:cNvPr>
        <xdr:cNvSpPr txBox="1"/>
      </xdr:nvSpPr>
      <xdr:spPr>
        <a:xfrm>
          <a:off x="174307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FFAEC303-7EFD-48AC-93B8-26D4C0E6517B}"/>
            </a:ext>
          </a:extLst>
        </xdr:cNvPr>
        <xdr:cNvSpPr txBox="1"/>
      </xdr:nvSpPr>
      <xdr:spPr>
        <a:xfrm>
          <a:off x="166331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142421</xdr:rowOff>
    </xdr:from>
    <xdr:to>
      <xdr:col>116</xdr:col>
      <xdr:colOff>114300</xdr:colOff>
      <xdr:row>86</xdr:row>
      <xdr:rowOff>72571</xdr:rowOff>
    </xdr:to>
    <xdr:sp macro="" textlink="">
      <xdr:nvSpPr>
        <xdr:cNvPr id="720" name="楕円 719">
          <a:extLst>
            <a:ext uri="{FF2B5EF4-FFF2-40B4-BE49-F238E27FC236}">
              <a16:creationId xmlns:a16="http://schemas.microsoft.com/office/drawing/2014/main" id="{1432B783-0768-4E66-82F8-59931C24232A}"/>
            </a:ext>
          </a:extLst>
        </xdr:cNvPr>
        <xdr:cNvSpPr/>
      </xdr:nvSpPr>
      <xdr:spPr>
        <a:xfrm>
          <a:off x="19904710" y="1471376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120848</xdr:rowOff>
    </xdr:from>
    <xdr:ext cx="469744" cy="259045"/>
    <xdr:sp macro="" textlink="">
      <xdr:nvSpPr>
        <xdr:cNvPr id="721" name="【児童館】&#10;一人当たり面積該当値テキスト">
          <a:extLst>
            <a:ext uri="{FF2B5EF4-FFF2-40B4-BE49-F238E27FC236}">
              <a16:creationId xmlns:a16="http://schemas.microsoft.com/office/drawing/2014/main" id="{8B53A7B5-891A-4253-BE98-C2B2B09C3DA8}"/>
            </a:ext>
          </a:extLst>
        </xdr:cNvPr>
        <xdr:cNvSpPr txBox="1"/>
      </xdr:nvSpPr>
      <xdr:spPr>
        <a:xfrm>
          <a:off x="19985990" y="14696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142421</xdr:rowOff>
    </xdr:from>
    <xdr:to>
      <xdr:col>112</xdr:col>
      <xdr:colOff>38100</xdr:colOff>
      <xdr:row>86</xdr:row>
      <xdr:rowOff>72571</xdr:rowOff>
    </xdr:to>
    <xdr:sp macro="" textlink="">
      <xdr:nvSpPr>
        <xdr:cNvPr id="722" name="楕円 721">
          <a:extLst>
            <a:ext uri="{FF2B5EF4-FFF2-40B4-BE49-F238E27FC236}">
              <a16:creationId xmlns:a16="http://schemas.microsoft.com/office/drawing/2014/main" id="{652A3B03-1B44-4E1C-9430-7ED21E390149}"/>
            </a:ext>
          </a:extLst>
        </xdr:cNvPr>
        <xdr:cNvSpPr/>
      </xdr:nvSpPr>
      <xdr:spPr>
        <a:xfrm>
          <a:off x="19161760" y="14713766"/>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21771</xdr:rowOff>
    </xdr:from>
    <xdr:to>
      <xdr:col>116</xdr:col>
      <xdr:colOff>63500</xdr:colOff>
      <xdr:row>86</xdr:row>
      <xdr:rowOff>21771</xdr:rowOff>
    </xdr:to>
    <xdr:cxnSp macro="">
      <xdr:nvCxnSpPr>
        <xdr:cNvPr id="723" name="直線コネクタ 722">
          <a:extLst>
            <a:ext uri="{FF2B5EF4-FFF2-40B4-BE49-F238E27FC236}">
              <a16:creationId xmlns:a16="http://schemas.microsoft.com/office/drawing/2014/main" id="{09490946-B63A-4BDF-B1FE-D7679324D6AC}"/>
            </a:ext>
          </a:extLst>
        </xdr:cNvPr>
        <xdr:cNvCxnSpPr/>
      </xdr:nvCxnSpPr>
      <xdr:spPr>
        <a:xfrm>
          <a:off x="19204940" y="14762661"/>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142421</xdr:rowOff>
    </xdr:from>
    <xdr:to>
      <xdr:col>107</xdr:col>
      <xdr:colOff>101600</xdr:colOff>
      <xdr:row>86</xdr:row>
      <xdr:rowOff>72571</xdr:rowOff>
    </xdr:to>
    <xdr:sp macro="" textlink="">
      <xdr:nvSpPr>
        <xdr:cNvPr id="724" name="楕円 723">
          <a:extLst>
            <a:ext uri="{FF2B5EF4-FFF2-40B4-BE49-F238E27FC236}">
              <a16:creationId xmlns:a16="http://schemas.microsoft.com/office/drawing/2014/main" id="{91E72869-93AD-44B7-948E-EABFE0EBD197}"/>
            </a:ext>
          </a:extLst>
        </xdr:cNvPr>
        <xdr:cNvSpPr/>
      </xdr:nvSpPr>
      <xdr:spPr>
        <a:xfrm>
          <a:off x="18345150" y="1471376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21771</xdr:rowOff>
    </xdr:from>
    <xdr:to>
      <xdr:col>111</xdr:col>
      <xdr:colOff>177800</xdr:colOff>
      <xdr:row>86</xdr:row>
      <xdr:rowOff>21771</xdr:rowOff>
    </xdr:to>
    <xdr:cxnSp macro="">
      <xdr:nvCxnSpPr>
        <xdr:cNvPr id="725" name="直線コネクタ 724">
          <a:extLst>
            <a:ext uri="{FF2B5EF4-FFF2-40B4-BE49-F238E27FC236}">
              <a16:creationId xmlns:a16="http://schemas.microsoft.com/office/drawing/2014/main" id="{1B3019E6-2817-4DEC-9C3A-12D2D036A9ED}"/>
            </a:ext>
          </a:extLst>
        </xdr:cNvPr>
        <xdr:cNvCxnSpPr/>
      </xdr:nvCxnSpPr>
      <xdr:spPr>
        <a:xfrm>
          <a:off x="18399760" y="14762661"/>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142421</xdr:rowOff>
    </xdr:from>
    <xdr:to>
      <xdr:col>102</xdr:col>
      <xdr:colOff>165100</xdr:colOff>
      <xdr:row>86</xdr:row>
      <xdr:rowOff>72571</xdr:rowOff>
    </xdr:to>
    <xdr:sp macro="" textlink="">
      <xdr:nvSpPr>
        <xdr:cNvPr id="726" name="楕円 725">
          <a:extLst>
            <a:ext uri="{FF2B5EF4-FFF2-40B4-BE49-F238E27FC236}">
              <a16:creationId xmlns:a16="http://schemas.microsoft.com/office/drawing/2014/main" id="{7EAFA0EB-8DCB-46C5-B969-5AEDBF85FC4D}"/>
            </a:ext>
          </a:extLst>
        </xdr:cNvPr>
        <xdr:cNvSpPr/>
      </xdr:nvSpPr>
      <xdr:spPr>
        <a:xfrm>
          <a:off x="17547590" y="14713766"/>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21771</xdr:rowOff>
    </xdr:from>
    <xdr:to>
      <xdr:col>107</xdr:col>
      <xdr:colOff>50800</xdr:colOff>
      <xdr:row>86</xdr:row>
      <xdr:rowOff>21771</xdr:rowOff>
    </xdr:to>
    <xdr:cxnSp macro="">
      <xdr:nvCxnSpPr>
        <xdr:cNvPr id="727" name="直線コネクタ 726">
          <a:extLst>
            <a:ext uri="{FF2B5EF4-FFF2-40B4-BE49-F238E27FC236}">
              <a16:creationId xmlns:a16="http://schemas.microsoft.com/office/drawing/2014/main" id="{D5EA2576-281F-4F63-86CC-D17D92AEDD23}"/>
            </a:ext>
          </a:extLst>
        </xdr:cNvPr>
        <xdr:cNvCxnSpPr/>
      </xdr:nvCxnSpPr>
      <xdr:spPr>
        <a:xfrm>
          <a:off x="17602200" y="14762661"/>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142421</xdr:rowOff>
    </xdr:from>
    <xdr:to>
      <xdr:col>98</xdr:col>
      <xdr:colOff>38100</xdr:colOff>
      <xdr:row>86</xdr:row>
      <xdr:rowOff>72571</xdr:rowOff>
    </xdr:to>
    <xdr:sp macro="" textlink="">
      <xdr:nvSpPr>
        <xdr:cNvPr id="728" name="楕円 727">
          <a:extLst>
            <a:ext uri="{FF2B5EF4-FFF2-40B4-BE49-F238E27FC236}">
              <a16:creationId xmlns:a16="http://schemas.microsoft.com/office/drawing/2014/main" id="{C8CA9D8D-F429-48CE-81FC-71961B04CE47}"/>
            </a:ext>
          </a:extLst>
        </xdr:cNvPr>
        <xdr:cNvSpPr/>
      </xdr:nvSpPr>
      <xdr:spPr>
        <a:xfrm>
          <a:off x="16761460" y="14713766"/>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21771</xdr:rowOff>
    </xdr:from>
    <xdr:to>
      <xdr:col>102</xdr:col>
      <xdr:colOff>114300</xdr:colOff>
      <xdr:row>86</xdr:row>
      <xdr:rowOff>21771</xdr:rowOff>
    </xdr:to>
    <xdr:cxnSp macro="">
      <xdr:nvCxnSpPr>
        <xdr:cNvPr id="729" name="直線コネクタ 728">
          <a:extLst>
            <a:ext uri="{FF2B5EF4-FFF2-40B4-BE49-F238E27FC236}">
              <a16:creationId xmlns:a16="http://schemas.microsoft.com/office/drawing/2014/main" id="{1D7DC1A0-56A5-4CD8-9EC1-01CD4BA69E55}"/>
            </a:ext>
          </a:extLst>
        </xdr:cNvPr>
        <xdr:cNvCxnSpPr/>
      </xdr:nvCxnSpPr>
      <xdr:spPr>
        <a:xfrm>
          <a:off x="16804640" y="14762661"/>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154413</xdr:rowOff>
    </xdr:from>
    <xdr:ext cx="469744" cy="259045"/>
    <xdr:sp macro="" textlink="">
      <xdr:nvSpPr>
        <xdr:cNvPr id="730" name="n_1aveValue【児童館】&#10;一人当たり面積">
          <a:extLst>
            <a:ext uri="{FF2B5EF4-FFF2-40B4-BE49-F238E27FC236}">
              <a16:creationId xmlns:a16="http://schemas.microsoft.com/office/drawing/2014/main" id="{FB960955-E3B2-4C81-823C-266293372361}"/>
            </a:ext>
          </a:extLst>
        </xdr:cNvPr>
        <xdr:cNvSpPr txBox="1"/>
      </xdr:nvSpPr>
      <xdr:spPr>
        <a:xfrm>
          <a:off x="18982132" y="14213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154413</xdr:rowOff>
    </xdr:from>
    <xdr:ext cx="469744" cy="259045"/>
    <xdr:sp macro="" textlink="">
      <xdr:nvSpPr>
        <xdr:cNvPr id="731" name="n_2aveValue【児童館】&#10;一人当たり面積">
          <a:extLst>
            <a:ext uri="{FF2B5EF4-FFF2-40B4-BE49-F238E27FC236}">
              <a16:creationId xmlns:a16="http://schemas.microsoft.com/office/drawing/2014/main" id="{DB5A5E45-8845-4206-92EB-038681D8B805}"/>
            </a:ext>
          </a:extLst>
        </xdr:cNvPr>
        <xdr:cNvSpPr txBox="1"/>
      </xdr:nvSpPr>
      <xdr:spPr>
        <a:xfrm>
          <a:off x="18182032" y="14213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170741</xdr:rowOff>
    </xdr:from>
    <xdr:ext cx="469744" cy="259045"/>
    <xdr:sp macro="" textlink="">
      <xdr:nvSpPr>
        <xdr:cNvPr id="732" name="n_3aveValue【児童館】&#10;一人当たり面積">
          <a:extLst>
            <a:ext uri="{FF2B5EF4-FFF2-40B4-BE49-F238E27FC236}">
              <a16:creationId xmlns:a16="http://schemas.microsoft.com/office/drawing/2014/main" id="{BDC3B974-8324-4ACE-B771-11636A227530}"/>
            </a:ext>
          </a:extLst>
        </xdr:cNvPr>
        <xdr:cNvSpPr txBox="1"/>
      </xdr:nvSpPr>
      <xdr:spPr>
        <a:xfrm>
          <a:off x="17384472" y="142334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83</xdr:row>
      <xdr:rowOff>15620</xdr:rowOff>
    </xdr:from>
    <xdr:ext cx="469744" cy="259045"/>
    <xdr:sp macro="" textlink="">
      <xdr:nvSpPr>
        <xdr:cNvPr id="733" name="n_4aveValue【児童館】&#10;一人当たり面積">
          <a:extLst>
            <a:ext uri="{FF2B5EF4-FFF2-40B4-BE49-F238E27FC236}">
              <a16:creationId xmlns:a16="http://schemas.microsoft.com/office/drawing/2014/main" id="{A25C6A16-294E-4F22-AF1F-7CEF1FF9FEBE}"/>
            </a:ext>
          </a:extLst>
        </xdr:cNvPr>
        <xdr:cNvSpPr txBox="1"/>
      </xdr:nvSpPr>
      <xdr:spPr>
        <a:xfrm>
          <a:off x="16588817" y="142497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63698</xdr:rowOff>
    </xdr:from>
    <xdr:ext cx="469744" cy="259045"/>
    <xdr:sp macro="" textlink="">
      <xdr:nvSpPr>
        <xdr:cNvPr id="734" name="n_1mainValue【児童館】&#10;一人当たり面積">
          <a:extLst>
            <a:ext uri="{FF2B5EF4-FFF2-40B4-BE49-F238E27FC236}">
              <a16:creationId xmlns:a16="http://schemas.microsoft.com/office/drawing/2014/main" id="{951FD327-548A-49A1-8463-D45AEA8C4258}"/>
            </a:ext>
          </a:extLst>
        </xdr:cNvPr>
        <xdr:cNvSpPr txBox="1"/>
      </xdr:nvSpPr>
      <xdr:spPr>
        <a:xfrm>
          <a:off x="18982132" y="14804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63698</xdr:rowOff>
    </xdr:from>
    <xdr:ext cx="469744" cy="259045"/>
    <xdr:sp macro="" textlink="">
      <xdr:nvSpPr>
        <xdr:cNvPr id="735" name="n_2mainValue【児童館】&#10;一人当たり面積">
          <a:extLst>
            <a:ext uri="{FF2B5EF4-FFF2-40B4-BE49-F238E27FC236}">
              <a16:creationId xmlns:a16="http://schemas.microsoft.com/office/drawing/2014/main" id="{81505C5B-C193-41C6-B388-EACD5FF86350}"/>
            </a:ext>
          </a:extLst>
        </xdr:cNvPr>
        <xdr:cNvSpPr txBox="1"/>
      </xdr:nvSpPr>
      <xdr:spPr>
        <a:xfrm>
          <a:off x="18182032" y="14804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63698</xdr:rowOff>
    </xdr:from>
    <xdr:ext cx="469744" cy="259045"/>
    <xdr:sp macro="" textlink="">
      <xdr:nvSpPr>
        <xdr:cNvPr id="736" name="n_3mainValue【児童館】&#10;一人当たり面積">
          <a:extLst>
            <a:ext uri="{FF2B5EF4-FFF2-40B4-BE49-F238E27FC236}">
              <a16:creationId xmlns:a16="http://schemas.microsoft.com/office/drawing/2014/main" id="{5C1C5B4B-52FD-4A44-B35F-F65824C280F4}"/>
            </a:ext>
          </a:extLst>
        </xdr:cNvPr>
        <xdr:cNvSpPr txBox="1"/>
      </xdr:nvSpPr>
      <xdr:spPr>
        <a:xfrm>
          <a:off x="17384472" y="14804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63698</xdr:rowOff>
    </xdr:from>
    <xdr:ext cx="469744" cy="259045"/>
    <xdr:sp macro="" textlink="">
      <xdr:nvSpPr>
        <xdr:cNvPr id="737" name="n_4mainValue【児童館】&#10;一人当たり面積">
          <a:extLst>
            <a:ext uri="{FF2B5EF4-FFF2-40B4-BE49-F238E27FC236}">
              <a16:creationId xmlns:a16="http://schemas.microsoft.com/office/drawing/2014/main" id="{7D84ADDE-898C-472B-92CD-892F4336F0C0}"/>
            </a:ext>
          </a:extLst>
        </xdr:cNvPr>
        <xdr:cNvSpPr txBox="1"/>
      </xdr:nvSpPr>
      <xdr:spPr>
        <a:xfrm>
          <a:off x="16588817" y="148045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8" name="正方形/長方形 737">
          <a:extLst>
            <a:ext uri="{FF2B5EF4-FFF2-40B4-BE49-F238E27FC236}">
              <a16:creationId xmlns:a16="http://schemas.microsoft.com/office/drawing/2014/main" id="{F386F874-3056-4D66-8529-214F643863F1}"/>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39" name="正方形/長方形 738">
          <a:extLst>
            <a:ext uri="{FF2B5EF4-FFF2-40B4-BE49-F238E27FC236}">
              <a16:creationId xmlns:a16="http://schemas.microsoft.com/office/drawing/2014/main" id="{6292646B-14D5-4A43-84AA-20EB4476F7F4}"/>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0" name="正方形/長方形 739">
          <a:extLst>
            <a:ext uri="{FF2B5EF4-FFF2-40B4-BE49-F238E27FC236}">
              <a16:creationId xmlns:a16="http://schemas.microsoft.com/office/drawing/2014/main" id="{071AF134-A31A-4342-9955-1E55108FBED4}"/>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1" name="正方形/長方形 740">
          <a:extLst>
            <a:ext uri="{FF2B5EF4-FFF2-40B4-BE49-F238E27FC236}">
              <a16:creationId xmlns:a16="http://schemas.microsoft.com/office/drawing/2014/main" id="{7C73091D-EC01-4A48-BFCE-04F4F8D2D6A3}"/>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2" name="正方形/長方形 741">
          <a:extLst>
            <a:ext uri="{FF2B5EF4-FFF2-40B4-BE49-F238E27FC236}">
              <a16:creationId xmlns:a16="http://schemas.microsoft.com/office/drawing/2014/main" id="{09A45D7C-95BB-48E6-83EF-2B0300AF2F04}"/>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3" name="正方形/長方形 742">
          <a:extLst>
            <a:ext uri="{FF2B5EF4-FFF2-40B4-BE49-F238E27FC236}">
              <a16:creationId xmlns:a16="http://schemas.microsoft.com/office/drawing/2014/main" id="{B1768018-476D-45D0-83D4-3D125F9BFA9B}"/>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4" name="正方形/長方形 743">
          <a:extLst>
            <a:ext uri="{FF2B5EF4-FFF2-40B4-BE49-F238E27FC236}">
              <a16:creationId xmlns:a16="http://schemas.microsoft.com/office/drawing/2014/main" id="{6FD5C13B-CCBB-41B4-A845-3E0B5F757741}"/>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5" name="正方形/長方形 744">
          <a:extLst>
            <a:ext uri="{FF2B5EF4-FFF2-40B4-BE49-F238E27FC236}">
              <a16:creationId xmlns:a16="http://schemas.microsoft.com/office/drawing/2014/main" id="{904CAE7D-2209-4A3D-ABFB-D423F9D95117}"/>
            </a:ext>
          </a:extLst>
        </xdr:cNvPr>
        <xdr:cNvSpPr/>
      </xdr:nvSpPr>
      <xdr:spPr>
        <a:xfrm>
          <a:off x="1120394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6" name="テキスト ボックス 745">
          <a:extLst>
            <a:ext uri="{FF2B5EF4-FFF2-40B4-BE49-F238E27FC236}">
              <a16:creationId xmlns:a16="http://schemas.microsoft.com/office/drawing/2014/main" id="{E48DD41D-C324-4A91-8FD9-96E2C4707D8F}"/>
            </a:ext>
          </a:extLst>
        </xdr:cNvPr>
        <xdr:cNvSpPr txBox="1"/>
      </xdr:nvSpPr>
      <xdr:spPr>
        <a:xfrm>
          <a:off x="1116584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7" name="直線コネクタ 746">
          <a:extLst>
            <a:ext uri="{FF2B5EF4-FFF2-40B4-BE49-F238E27FC236}">
              <a16:creationId xmlns:a16="http://schemas.microsoft.com/office/drawing/2014/main" id="{59A1A4A0-5041-454B-961D-3E386E52FC14}"/>
            </a:ext>
          </a:extLst>
        </xdr:cNvPr>
        <xdr:cNvCxnSpPr/>
      </xdr:nvCxnSpPr>
      <xdr:spPr>
        <a:xfrm>
          <a:off x="1120394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8" name="テキスト ボックス 747">
          <a:extLst>
            <a:ext uri="{FF2B5EF4-FFF2-40B4-BE49-F238E27FC236}">
              <a16:creationId xmlns:a16="http://schemas.microsoft.com/office/drawing/2014/main" id="{F0A04157-8CCF-4F02-9398-CBF7F6BAB10C}"/>
            </a:ext>
          </a:extLst>
        </xdr:cNvPr>
        <xdr:cNvSpPr txBox="1"/>
      </xdr:nvSpPr>
      <xdr:spPr>
        <a:xfrm>
          <a:off x="10801531"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749" name="直線コネクタ 748">
          <a:extLst>
            <a:ext uri="{FF2B5EF4-FFF2-40B4-BE49-F238E27FC236}">
              <a16:creationId xmlns:a16="http://schemas.microsoft.com/office/drawing/2014/main" id="{E7B87E27-97B0-4796-92FB-F4E097599BA8}"/>
            </a:ext>
          </a:extLst>
        </xdr:cNvPr>
        <xdr:cNvCxnSpPr/>
      </xdr:nvCxnSpPr>
      <xdr:spPr>
        <a:xfrm>
          <a:off x="1120394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750" name="テキスト ボックス 749">
          <a:extLst>
            <a:ext uri="{FF2B5EF4-FFF2-40B4-BE49-F238E27FC236}">
              <a16:creationId xmlns:a16="http://schemas.microsoft.com/office/drawing/2014/main" id="{8889315A-18D6-4A76-B83C-86E73C4D1ACB}"/>
            </a:ext>
          </a:extLst>
        </xdr:cNvPr>
        <xdr:cNvSpPr txBox="1"/>
      </xdr:nvSpPr>
      <xdr:spPr>
        <a:xfrm>
          <a:off x="10801531"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751" name="直線コネクタ 750">
          <a:extLst>
            <a:ext uri="{FF2B5EF4-FFF2-40B4-BE49-F238E27FC236}">
              <a16:creationId xmlns:a16="http://schemas.microsoft.com/office/drawing/2014/main" id="{623EDFA9-7857-42EA-8184-25C932407387}"/>
            </a:ext>
          </a:extLst>
        </xdr:cNvPr>
        <xdr:cNvCxnSpPr/>
      </xdr:nvCxnSpPr>
      <xdr:spPr>
        <a:xfrm>
          <a:off x="1120394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752" name="テキスト ボックス 751">
          <a:extLst>
            <a:ext uri="{FF2B5EF4-FFF2-40B4-BE49-F238E27FC236}">
              <a16:creationId xmlns:a16="http://schemas.microsoft.com/office/drawing/2014/main" id="{0D1943BB-C6F2-4CEB-96BB-E2ACA9BBF801}"/>
            </a:ext>
          </a:extLst>
        </xdr:cNvPr>
        <xdr:cNvSpPr txBox="1"/>
      </xdr:nvSpPr>
      <xdr:spPr>
        <a:xfrm>
          <a:off x="10842791" y="1814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753" name="直線コネクタ 752">
          <a:extLst>
            <a:ext uri="{FF2B5EF4-FFF2-40B4-BE49-F238E27FC236}">
              <a16:creationId xmlns:a16="http://schemas.microsoft.com/office/drawing/2014/main" id="{58EAADBA-32CA-4EDF-BC8D-8BB9CEE89321}"/>
            </a:ext>
          </a:extLst>
        </xdr:cNvPr>
        <xdr:cNvCxnSpPr/>
      </xdr:nvCxnSpPr>
      <xdr:spPr>
        <a:xfrm>
          <a:off x="1120394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754" name="テキスト ボックス 753">
          <a:extLst>
            <a:ext uri="{FF2B5EF4-FFF2-40B4-BE49-F238E27FC236}">
              <a16:creationId xmlns:a16="http://schemas.microsoft.com/office/drawing/2014/main" id="{627EF486-2B73-4C29-BAB6-749DC9B9E9EE}"/>
            </a:ext>
          </a:extLst>
        </xdr:cNvPr>
        <xdr:cNvSpPr txBox="1"/>
      </xdr:nvSpPr>
      <xdr:spPr>
        <a:xfrm>
          <a:off x="10842791" y="1776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755" name="直線コネクタ 754">
          <a:extLst>
            <a:ext uri="{FF2B5EF4-FFF2-40B4-BE49-F238E27FC236}">
              <a16:creationId xmlns:a16="http://schemas.microsoft.com/office/drawing/2014/main" id="{29968EE9-841F-44FF-B027-966F5F8EBA37}"/>
            </a:ext>
          </a:extLst>
        </xdr:cNvPr>
        <xdr:cNvCxnSpPr/>
      </xdr:nvCxnSpPr>
      <xdr:spPr>
        <a:xfrm>
          <a:off x="1120394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756" name="テキスト ボックス 755">
          <a:extLst>
            <a:ext uri="{FF2B5EF4-FFF2-40B4-BE49-F238E27FC236}">
              <a16:creationId xmlns:a16="http://schemas.microsoft.com/office/drawing/2014/main" id="{B2A336EA-7E24-4E8E-9CF1-B6515797B276}"/>
            </a:ext>
          </a:extLst>
        </xdr:cNvPr>
        <xdr:cNvSpPr txBox="1"/>
      </xdr:nvSpPr>
      <xdr:spPr>
        <a:xfrm>
          <a:off x="10842791" y="1738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757" name="直線コネクタ 756">
          <a:extLst>
            <a:ext uri="{FF2B5EF4-FFF2-40B4-BE49-F238E27FC236}">
              <a16:creationId xmlns:a16="http://schemas.microsoft.com/office/drawing/2014/main" id="{11B49F80-89C4-4146-947A-4852B37D18D3}"/>
            </a:ext>
          </a:extLst>
        </xdr:cNvPr>
        <xdr:cNvCxnSpPr/>
      </xdr:nvCxnSpPr>
      <xdr:spPr>
        <a:xfrm>
          <a:off x="1120394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99</xdr:row>
      <xdr:rowOff>29227</xdr:rowOff>
    </xdr:from>
    <xdr:ext cx="403059" cy="259045"/>
    <xdr:sp macro="" textlink="">
      <xdr:nvSpPr>
        <xdr:cNvPr id="758" name="テキスト ボックス 757">
          <a:extLst>
            <a:ext uri="{FF2B5EF4-FFF2-40B4-BE49-F238E27FC236}">
              <a16:creationId xmlns:a16="http://schemas.microsoft.com/office/drawing/2014/main" id="{A771EF5D-4D21-47A7-BB18-EDA22BE929A9}"/>
            </a:ext>
          </a:extLst>
        </xdr:cNvPr>
        <xdr:cNvSpPr txBox="1"/>
      </xdr:nvSpPr>
      <xdr:spPr>
        <a:xfrm>
          <a:off x="10842791" y="17000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59" name="直線コネクタ 758">
          <a:extLst>
            <a:ext uri="{FF2B5EF4-FFF2-40B4-BE49-F238E27FC236}">
              <a16:creationId xmlns:a16="http://schemas.microsoft.com/office/drawing/2014/main" id="{2191CFE2-628E-4450-AB5D-C6DF3BDF49CD}"/>
            </a:ext>
          </a:extLst>
        </xdr:cNvPr>
        <xdr:cNvCxnSpPr/>
      </xdr:nvCxnSpPr>
      <xdr:spPr>
        <a:xfrm>
          <a:off x="1120394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96</xdr:row>
      <xdr:rowOff>162577</xdr:rowOff>
    </xdr:from>
    <xdr:ext cx="338939" cy="259045"/>
    <xdr:sp macro="" textlink="">
      <xdr:nvSpPr>
        <xdr:cNvPr id="760" name="テキスト ボックス 759">
          <a:extLst>
            <a:ext uri="{FF2B5EF4-FFF2-40B4-BE49-F238E27FC236}">
              <a16:creationId xmlns:a16="http://schemas.microsoft.com/office/drawing/2014/main" id="{A07FD34E-3222-4C8C-ACFE-A52B1970C012}"/>
            </a:ext>
          </a:extLst>
        </xdr:cNvPr>
        <xdr:cNvSpPr txBox="1"/>
      </xdr:nvSpPr>
      <xdr:spPr>
        <a:xfrm>
          <a:off x="10905006" y="1662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761" name="【公民館】&#10;有形固定資産減価償却率グラフ枠">
          <a:extLst>
            <a:ext uri="{FF2B5EF4-FFF2-40B4-BE49-F238E27FC236}">
              <a16:creationId xmlns:a16="http://schemas.microsoft.com/office/drawing/2014/main" id="{69174BF3-C353-4712-B4E2-CB19ADC7DCE4}"/>
            </a:ext>
          </a:extLst>
        </xdr:cNvPr>
        <xdr:cNvSpPr/>
      </xdr:nvSpPr>
      <xdr:spPr>
        <a:xfrm>
          <a:off x="1120394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161925</xdr:rowOff>
    </xdr:from>
    <xdr:to>
      <xdr:col>85</xdr:col>
      <xdr:colOff>126364</xdr:colOff>
      <xdr:row>107</xdr:row>
      <xdr:rowOff>158114</xdr:rowOff>
    </xdr:to>
    <xdr:cxnSp macro="">
      <xdr:nvCxnSpPr>
        <xdr:cNvPr id="762" name="直線コネクタ 761">
          <a:extLst>
            <a:ext uri="{FF2B5EF4-FFF2-40B4-BE49-F238E27FC236}">
              <a16:creationId xmlns:a16="http://schemas.microsoft.com/office/drawing/2014/main" id="{33A3D7FA-F593-499B-A280-278FA57944ED}"/>
            </a:ext>
          </a:extLst>
        </xdr:cNvPr>
        <xdr:cNvCxnSpPr/>
      </xdr:nvCxnSpPr>
      <xdr:spPr>
        <a:xfrm flipV="1">
          <a:off x="14703424" y="17137380"/>
          <a:ext cx="0" cy="13677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161941</xdr:rowOff>
    </xdr:from>
    <xdr:ext cx="405111" cy="259045"/>
    <xdr:sp macro="" textlink="">
      <xdr:nvSpPr>
        <xdr:cNvPr id="763" name="【公民館】&#10;有形固定資産減価償却率最小値テキスト">
          <a:extLst>
            <a:ext uri="{FF2B5EF4-FFF2-40B4-BE49-F238E27FC236}">
              <a16:creationId xmlns:a16="http://schemas.microsoft.com/office/drawing/2014/main" id="{B541BDDB-1D69-405E-AF20-A806E12E9E4F}"/>
            </a:ext>
          </a:extLst>
        </xdr:cNvPr>
        <xdr:cNvSpPr txBox="1"/>
      </xdr:nvSpPr>
      <xdr:spPr>
        <a:xfrm>
          <a:off x="14742160" y="185089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158114</xdr:rowOff>
    </xdr:from>
    <xdr:to>
      <xdr:col>86</xdr:col>
      <xdr:colOff>25400</xdr:colOff>
      <xdr:row>107</xdr:row>
      <xdr:rowOff>158114</xdr:rowOff>
    </xdr:to>
    <xdr:cxnSp macro="">
      <xdr:nvCxnSpPr>
        <xdr:cNvPr id="764" name="直線コネクタ 763">
          <a:extLst>
            <a:ext uri="{FF2B5EF4-FFF2-40B4-BE49-F238E27FC236}">
              <a16:creationId xmlns:a16="http://schemas.microsoft.com/office/drawing/2014/main" id="{24418C4C-9A01-4BFE-B54C-B1FEA6ADD145}"/>
            </a:ext>
          </a:extLst>
        </xdr:cNvPr>
        <xdr:cNvCxnSpPr/>
      </xdr:nvCxnSpPr>
      <xdr:spPr>
        <a:xfrm>
          <a:off x="14611350" y="1850516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108602</xdr:rowOff>
    </xdr:from>
    <xdr:ext cx="405111" cy="259045"/>
    <xdr:sp macro="" textlink="">
      <xdr:nvSpPr>
        <xdr:cNvPr id="765" name="【公民館】&#10;有形固定資産減価償却率最大値テキスト">
          <a:extLst>
            <a:ext uri="{FF2B5EF4-FFF2-40B4-BE49-F238E27FC236}">
              <a16:creationId xmlns:a16="http://schemas.microsoft.com/office/drawing/2014/main" id="{11CF54DF-7284-44AF-91C6-68C7B7FD96E2}"/>
            </a:ext>
          </a:extLst>
        </xdr:cNvPr>
        <xdr:cNvSpPr txBox="1"/>
      </xdr:nvSpPr>
      <xdr:spPr>
        <a:xfrm>
          <a:off x="14742160" y="16908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161925</xdr:rowOff>
    </xdr:from>
    <xdr:to>
      <xdr:col>86</xdr:col>
      <xdr:colOff>25400</xdr:colOff>
      <xdr:row>99</xdr:row>
      <xdr:rowOff>161925</xdr:rowOff>
    </xdr:to>
    <xdr:cxnSp macro="">
      <xdr:nvCxnSpPr>
        <xdr:cNvPr id="766" name="直線コネクタ 765">
          <a:extLst>
            <a:ext uri="{FF2B5EF4-FFF2-40B4-BE49-F238E27FC236}">
              <a16:creationId xmlns:a16="http://schemas.microsoft.com/office/drawing/2014/main" id="{002814B9-DF6B-4D8A-8F23-DFE6CF35C4F1}"/>
            </a:ext>
          </a:extLst>
        </xdr:cNvPr>
        <xdr:cNvCxnSpPr/>
      </xdr:nvCxnSpPr>
      <xdr:spPr>
        <a:xfrm>
          <a:off x="14611350" y="171373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113047</xdr:rowOff>
    </xdr:from>
    <xdr:ext cx="405111" cy="259045"/>
    <xdr:sp macro="" textlink="">
      <xdr:nvSpPr>
        <xdr:cNvPr id="767" name="【公民館】&#10;有形固定資産減価償却率平均値テキスト">
          <a:extLst>
            <a:ext uri="{FF2B5EF4-FFF2-40B4-BE49-F238E27FC236}">
              <a16:creationId xmlns:a16="http://schemas.microsoft.com/office/drawing/2014/main" id="{5844ADD0-71AD-41A3-9804-C825848B4A59}"/>
            </a:ext>
          </a:extLst>
        </xdr:cNvPr>
        <xdr:cNvSpPr txBox="1"/>
      </xdr:nvSpPr>
      <xdr:spPr>
        <a:xfrm>
          <a:off x="14742160" y="1777239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90170</xdr:rowOff>
    </xdr:from>
    <xdr:to>
      <xdr:col>85</xdr:col>
      <xdr:colOff>177800</xdr:colOff>
      <xdr:row>105</xdr:row>
      <xdr:rowOff>20320</xdr:rowOff>
    </xdr:to>
    <xdr:sp macro="" textlink="">
      <xdr:nvSpPr>
        <xdr:cNvPr id="768" name="フローチャート: 判断 767">
          <a:extLst>
            <a:ext uri="{FF2B5EF4-FFF2-40B4-BE49-F238E27FC236}">
              <a16:creationId xmlns:a16="http://schemas.microsoft.com/office/drawing/2014/main" id="{1E097E62-39A5-4838-8A1C-BA9BFF2F9E1C}"/>
            </a:ext>
          </a:extLst>
        </xdr:cNvPr>
        <xdr:cNvSpPr/>
      </xdr:nvSpPr>
      <xdr:spPr>
        <a:xfrm>
          <a:off x="14649450" y="1792478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86361</xdr:rowOff>
    </xdr:from>
    <xdr:to>
      <xdr:col>81</xdr:col>
      <xdr:colOff>101600</xdr:colOff>
      <xdr:row>105</xdr:row>
      <xdr:rowOff>16511</xdr:rowOff>
    </xdr:to>
    <xdr:sp macro="" textlink="">
      <xdr:nvSpPr>
        <xdr:cNvPr id="769" name="フローチャート: 判断 768">
          <a:extLst>
            <a:ext uri="{FF2B5EF4-FFF2-40B4-BE49-F238E27FC236}">
              <a16:creationId xmlns:a16="http://schemas.microsoft.com/office/drawing/2014/main" id="{AB7B8A07-717B-4A4F-B583-CB8D73860BEA}"/>
            </a:ext>
          </a:extLst>
        </xdr:cNvPr>
        <xdr:cNvSpPr/>
      </xdr:nvSpPr>
      <xdr:spPr>
        <a:xfrm>
          <a:off x="13887450" y="1791906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65405</xdr:rowOff>
    </xdr:from>
    <xdr:to>
      <xdr:col>76</xdr:col>
      <xdr:colOff>165100</xdr:colOff>
      <xdr:row>104</xdr:row>
      <xdr:rowOff>167005</xdr:rowOff>
    </xdr:to>
    <xdr:sp macro="" textlink="">
      <xdr:nvSpPr>
        <xdr:cNvPr id="770" name="フローチャート: 判断 769">
          <a:extLst>
            <a:ext uri="{FF2B5EF4-FFF2-40B4-BE49-F238E27FC236}">
              <a16:creationId xmlns:a16="http://schemas.microsoft.com/office/drawing/2014/main" id="{AA5F524A-B650-4FFE-AA7E-666FF9DC0121}"/>
            </a:ext>
          </a:extLst>
        </xdr:cNvPr>
        <xdr:cNvSpPr/>
      </xdr:nvSpPr>
      <xdr:spPr>
        <a:xfrm>
          <a:off x="13089890" y="17894300"/>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40639</xdr:rowOff>
    </xdr:from>
    <xdr:to>
      <xdr:col>72</xdr:col>
      <xdr:colOff>38100</xdr:colOff>
      <xdr:row>104</xdr:row>
      <xdr:rowOff>142239</xdr:rowOff>
    </xdr:to>
    <xdr:sp macro="" textlink="">
      <xdr:nvSpPr>
        <xdr:cNvPr id="771" name="フローチャート: 判断 770">
          <a:extLst>
            <a:ext uri="{FF2B5EF4-FFF2-40B4-BE49-F238E27FC236}">
              <a16:creationId xmlns:a16="http://schemas.microsoft.com/office/drawing/2014/main" id="{2EBD12D7-E49B-4649-A0B9-E2150527AE32}"/>
            </a:ext>
          </a:extLst>
        </xdr:cNvPr>
        <xdr:cNvSpPr/>
      </xdr:nvSpPr>
      <xdr:spPr>
        <a:xfrm>
          <a:off x="12303760" y="17871439"/>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29211</xdr:rowOff>
    </xdr:from>
    <xdr:to>
      <xdr:col>67</xdr:col>
      <xdr:colOff>101600</xdr:colOff>
      <xdr:row>104</xdr:row>
      <xdr:rowOff>130811</xdr:rowOff>
    </xdr:to>
    <xdr:sp macro="" textlink="">
      <xdr:nvSpPr>
        <xdr:cNvPr id="772" name="フローチャート: 判断 771">
          <a:extLst>
            <a:ext uri="{FF2B5EF4-FFF2-40B4-BE49-F238E27FC236}">
              <a16:creationId xmlns:a16="http://schemas.microsoft.com/office/drawing/2014/main" id="{3D080F0C-4EE1-44B2-9382-2BF1A74E819C}"/>
            </a:ext>
          </a:extLst>
        </xdr:cNvPr>
        <xdr:cNvSpPr/>
      </xdr:nvSpPr>
      <xdr:spPr>
        <a:xfrm>
          <a:off x="11487150" y="17858106"/>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3" name="テキスト ボックス 772">
          <a:extLst>
            <a:ext uri="{FF2B5EF4-FFF2-40B4-BE49-F238E27FC236}">
              <a16:creationId xmlns:a16="http://schemas.microsoft.com/office/drawing/2014/main" id="{4BAC83F7-ECD2-4831-B6DC-041ABB84F55B}"/>
            </a:ext>
          </a:extLst>
        </xdr:cNvPr>
        <xdr:cNvSpPr txBox="1"/>
      </xdr:nvSpPr>
      <xdr:spPr>
        <a:xfrm>
          <a:off x="1453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4" name="テキスト ボックス 773">
          <a:extLst>
            <a:ext uri="{FF2B5EF4-FFF2-40B4-BE49-F238E27FC236}">
              <a16:creationId xmlns:a16="http://schemas.microsoft.com/office/drawing/2014/main" id="{0C07158E-CEFF-4F1D-962C-0E213919FED1}"/>
            </a:ext>
          </a:extLst>
        </xdr:cNvPr>
        <xdr:cNvSpPr txBox="1"/>
      </xdr:nvSpPr>
      <xdr:spPr>
        <a:xfrm>
          <a:off x="13770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5" name="テキスト ボックス 774">
          <a:extLst>
            <a:ext uri="{FF2B5EF4-FFF2-40B4-BE49-F238E27FC236}">
              <a16:creationId xmlns:a16="http://schemas.microsoft.com/office/drawing/2014/main" id="{C4F7A61C-CEDA-438A-A84B-7C9E61CC0803}"/>
            </a:ext>
          </a:extLst>
        </xdr:cNvPr>
        <xdr:cNvSpPr txBox="1"/>
      </xdr:nvSpPr>
      <xdr:spPr>
        <a:xfrm>
          <a:off x="12973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C1999395-5F49-4EEA-9FEA-E639EBB41EA4}"/>
            </a:ext>
          </a:extLst>
        </xdr:cNvPr>
        <xdr:cNvSpPr txBox="1"/>
      </xdr:nvSpPr>
      <xdr:spPr>
        <a:xfrm>
          <a:off x="12175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EF9526D4-211C-46DC-B2BB-3FA7F830FC99}"/>
            </a:ext>
          </a:extLst>
        </xdr:cNvPr>
        <xdr:cNvSpPr txBox="1"/>
      </xdr:nvSpPr>
      <xdr:spPr>
        <a:xfrm>
          <a:off x="11370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153036</xdr:rowOff>
    </xdr:from>
    <xdr:to>
      <xdr:col>85</xdr:col>
      <xdr:colOff>177800</xdr:colOff>
      <xdr:row>105</xdr:row>
      <xdr:rowOff>83186</xdr:rowOff>
    </xdr:to>
    <xdr:sp macro="" textlink="">
      <xdr:nvSpPr>
        <xdr:cNvPr id="778" name="楕円 777">
          <a:extLst>
            <a:ext uri="{FF2B5EF4-FFF2-40B4-BE49-F238E27FC236}">
              <a16:creationId xmlns:a16="http://schemas.microsoft.com/office/drawing/2014/main" id="{FD0364D9-08D4-4722-932C-133FB81E0C3D}"/>
            </a:ext>
          </a:extLst>
        </xdr:cNvPr>
        <xdr:cNvSpPr/>
      </xdr:nvSpPr>
      <xdr:spPr>
        <a:xfrm>
          <a:off x="14649450" y="17983836"/>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131463</xdr:rowOff>
    </xdr:from>
    <xdr:ext cx="405111" cy="259045"/>
    <xdr:sp macro="" textlink="">
      <xdr:nvSpPr>
        <xdr:cNvPr id="779" name="【公民館】&#10;有形固定資産減価償却率該当値テキスト">
          <a:extLst>
            <a:ext uri="{FF2B5EF4-FFF2-40B4-BE49-F238E27FC236}">
              <a16:creationId xmlns:a16="http://schemas.microsoft.com/office/drawing/2014/main" id="{E887514C-C0CF-4944-9C44-1B1B83E70658}"/>
            </a:ext>
          </a:extLst>
        </xdr:cNvPr>
        <xdr:cNvSpPr txBox="1"/>
      </xdr:nvSpPr>
      <xdr:spPr>
        <a:xfrm>
          <a:off x="14742160" y="179660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113030</xdr:rowOff>
    </xdr:from>
    <xdr:to>
      <xdr:col>81</xdr:col>
      <xdr:colOff>101600</xdr:colOff>
      <xdr:row>105</xdr:row>
      <xdr:rowOff>43180</xdr:rowOff>
    </xdr:to>
    <xdr:sp macro="" textlink="">
      <xdr:nvSpPr>
        <xdr:cNvPr id="780" name="楕円 779">
          <a:extLst>
            <a:ext uri="{FF2B5EF4-FFF2-40B4-BE49-F238E27FC236}">
              <a16:creationId xmlns:a16="http://schemas.microsoft.com/office/drawing/2014/main" id="{4289079D-ECBA-40E8-B7BF-5F32EB64C7AE}"/>
            </a:ext>
          </a:extLst>
        </xdr:cNvPr>
        <xdr:cNvSpPr/>
      </xdr:nvSpPr>
      <xdr:spPr>
        <a:xfrm>
          <a:off x="13887450" y="1794383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163830</xdr:rowOff>
    </xdr:from>
    <xdr:to>
      <xdr:col>85</xdr:col>
      <xdr:colOff>127000</xdr:colOff>
      <xdr:row>105</xdr:row>
      <xdr:rowOff>32386</xdr:rowOff>
    </xdr:to>
    <xdr:cxnSp macro="">
      <xdr:nvCxnSpPr>
        <xdr:cNvPr id="781" name="直線コネクタ 780">
          <a:extLst>
            <a:ext uri="{FF2B5EF4-FFF2-40B4-BE49-F238E27FC236}">
              <a16:creationId xmlns:a16="http://schemas.microsoft.com/office/drawing/2014/main" id="{64B04CCD-9BB7-4BD2-84C0-8D16E8C382D5}"/>
            </a:ext>
          </a:extLst>
        </xdr:cNvPr>
        <xdr:cNvCxnSpPr/>
      </xdr:nvCxnSpPr>
      <xdr:spPr>
        <a:xfrm>
          <a:off x="13942060" y="17998440"/>
          <a:ext cx="762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73025</xdr:rowOff>
    </xdr:from>
    <xdr:to>
      <xdr:col>76</xdr:col>
      <xdr:colOff>165100</xdr:colOff>
      <xdr:row>105</xdr:row>
      <xdr:rowOff>3175</xdr:rowOff>
    </xdr:to>
    <xdr:sp macro="" textlink="">
      <xdr:nvSpPr>
        <xdr:cNvPr id="782" name="楕円 781">
          <a:extLst>
            <a:ext uri="{FF2B5EF4-FFF2-40B4-BE49-F238E27FC236}">
              <a16:creationId xmlns:a16="http://schemas.microsoft.com/office/drawing/2014/main" id="{9B807160-6E73-476C-8514-95003AD98DDD}"/>
            </a:ext>
          </a:extLst>
        </xdr:cNvPr>
        <xdr:cNvSpPr/>
      </xdr:nvSpPr>
      <xdr:spPr>
        <a:xfrm>
          <a:off x="13089890" y="17903825"/>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123825</xdr:rowOff>
    </xdr:from>
    <xdr:to>
      <xdr:col>81</xdr:col>
      <xdr:colOff>50800</xdr:colOff>
      <xdr:row>104</xdr:row>
      <xdr:rowOff>163830</xdr:rowOff>
    </xdr:to>
    <xdr:cxnSp macro="">
      <xdr:nvCxnSpPr>
        <xdr:cNvPr id="783" name="直線コネクタ 782">
          <a:extLst>
            <a:ext uri="{FF2B5EF4-FFF2-40B4-BE49-F238E27FC236}">
              <a16:creationId xmlns:a16="http://schemas.microsoft.com/office/drawing/2014/main" id="{E4B0ECE0-ECCC-425C-AD2A-802FC1E3B4FF}"/>
            </a:ext>
          </a:extLst>
        </xdr:cNvPr>
        <xdr:cNvCxnSpPr/>
      </xdr:nvCxnSpPr>
      <xdr:spPr>
        <a:xfrm>
          <a:off x="13144500" y="17956530"/>
          <a:ext cx="797560" cy="41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33020</xdr:rowOff>
    </xdr:from>
    <xdr:to>
      <xdr:col>72</xdr:col>
      <xdr:colOff>38100</xdr:colOff>
      <xdr:row>104</xdr:row>
      <xdr:rowOff>134620</xdr:rowOff>
    </xdr:to>
    <xdr:sp macro="" textlink="">
      <xdr:nvSpPr>
        <xdr:cNvPr id="784" name="楕円 783">
          <a:extLst>
            <a:ext uri="{FF2B5EF4-FFF2-40B4-BE49-F238E27FC236}">
              <a16:creationId xmlns:a16="http://schemas.microsoft.com/office/drawing/2014/main" id="{44B1A2FE-3516-40DC-810B-FCDAFA918531}"/>
            </a:ext>
          </a:extLst>
        </xdr:cNvPr>
        <xdr:cNvSpPr/>
      </xdr:nvSpPr>
      <xdr:spPr>
        <a:xfrm>
          <a:off x="12303760" y="17861915"/>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83820</xdr:rowOff>
    </xdr:from>
    <xdr:to>
      <xdr:col>76</xdr:col>
      <xdr:colOff>114300</xdr:colOff>
      <xdr:row>104</xdr:row>
      <xdr:rowOff>123825</xdr:rowOff>
    </xdr:to>
    <xdr:cxnSp macro="">
      <xdr:nvCxnSpPr>
        <xdr:cNvPr id="785" name="直線コネクタ 784">
          <a:extLst>
            <a:ext uri="{FF2B5EF4-FFF2-40B4-BE49-F238E27FC236}">
              <a16:creationId xmlns:a16="http://schemas.microsoft.com/office/drawing/2014/main" id="{CB482C7C-44E2-439C-A3F9-8E82DE385EB2}"/>
            </a:ext>
          </a:extLst>
        </xdr:cNvPr>
        <xdr:cNvCxnSpPr/>
      </xdr:nvCxnSpPr>
      <xdr:spPr>
        <a:xfrm>
          <a:off x="12346940" y="17916525"/>
          <a:ext cx="79756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164464</xdr:rowOff>
    </xdr:from>
    <xdr:to>
      <xdr:col>67</xdr:col>
      <xdr:colOff>101600</xdr:colOff>
      <xdr:row>104</xdr:row>
      <xdr:rowOff>94614</xdr:rowOff>
    </xdr:to>
    <xdr:sp macro="" textlink="">
      <xdr:nvSpPr>
        <xdr:cNvPr id="786" name="楕円 785">
          <a:extLst>
            <a:ext uri="{FF2B5EF4-FFF2-40B4-BE49-F238E27FC236}">
              <a16:creationId xmlns:a16="http://schemas.microsoft.com/office/drawing/2014/main" id="{5677D90B-FEEF-463E-A0E5-B5F676D9C98C}"/>
            </a:ext>
          </a:extLst>
        </xdr:cNvPr>
        <xdr:cNvSpPr/>
      </xdr:nvSpPr>
      <xdr:spPr>
        <a:xfrm>
          <a:off x="11487150" y="17827624"/>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43814</xdr:rowOff>
    </xdr:from>
    <xdr:to>
      <xdr:col>71</xdr:col>
      <xdr:colOff>177800</xdr:colOff>
      <xdr:row>104</xdr:row>
      <xdr:rowOff>83820</xdr:rowOff>
    </xdr:to>
    <xdr:cxnSp macro="">
      <xdr:nvCxnSpPr>
        <xdr:cNvPr id="787" name="直線コネクタ 786">
          <a:extLst>
            <a:ext uri="{FF2B5EF4-FFF2-40B4-BE49-F238E27FC236}">
              <a16:creationId xmlns:a16="http://schemas.microsoft.com/office/drawing/2014/main" id="{9A9AF624-9B8A-40BC-AF14-A81EE602760D}"/>
            </a:ext>
          </a:extLst>
        </xdr:cNvPr>
        <xdr:cNvCxnSpPr/>
      </xdr:nvCxnSpPr>
      <xdr:spPr>
        <a:xfrm>
          <a:off x="11541760" y="17876519"/>
          <a:ext cx="805180" cy="40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33038</xdr:rowOff>
    </xdr:from>
    <xdr:ext cx="405111" cy="259045"/>
    <xdr:sp macro="" textlink="">
      <xdr:nvSpPr>
        <xdr:cNvPr id="788" name="n_1aveValue【公民館】&#10;有形固定資産減価償却率">
          <a:extLst>
            <a:ext uri="{FF2B5EF4-FFF2-40B4-BE49-F238E27FC236}">
              <a16:creationId xmlns:a16="http://schemas.microsoft.com/office/drawing/2014/main" id="{D6A8B228-C2B1-4483-927A-6AD6637D12F8}"/>
            </a:ext>
          </a:extLst>
        </xdr:cNvPr>
        <xdr:cNvSpPr txBox="1"/>
      </xdr:nvSpPr>
      <xdr:spPr>
        <a:xfrm>
          <a:off x="13738234" y="176904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12082</xdr:rowOff>
    </xdr:from>
    <xdr:ext cx="405111" cy="259045"/>
    <xdr:sp macro="" textlink="">
      <xdr:nvSpPr>
        <xdr:cNvPr id="789" name="n_2aveValue【公民館】&#10;有形固定資産減価償却率">
          <a:extLst>
            <a:ext uri="{FF2B5EF4-FFF2-40B4-BE49-F238E27FC236}">
              <a16:creationId xmlns:a16="http://schemas.microsoft.com/office/drawing/2014/main" id="{1D2125F7-3E55-45EB-8557-169982E6B91F}"/>
            </a:ext>
          </a:extLst>
        </xdr:cNvPr>
        <xdr:cNvSpPr txBox="1"/>
      </xdr:nvSpPr>
      <xdr:spPr>
        <a:xfrm>
          <a:off x="12957184" y="17675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133366</xdr:rowOff>
    </xdr:from>
    <xdr:ext cx="405111" cy="259045"/>
    <xdr:sp macro="" textlink="">
      <xdr:nvSpPr>
        <xdr:cNvPr id="790" name="n_3aveValue【公民館】&#10;有形固定資産減価償却率">
          <a:extLst>
            <a:ext uri="{FF2B5EF4-FFF2-40B4-BE49-F238E27FC236}">
              <a16:creationId xmlns:a16="http://schemas.microsoft.com/office/drawing/2014/main" id="{9493E8F4-F184-4312-8110-F0321DE9F2CD}"/>
            </a:ext>
          </a:extLst>
        </xdr:cNvPr>
        <xdr:cNvSpPr txBox="1"/>
      </xdr:nvSpPr>
      <xdr:spPr>
        <a:xfrm>
          <a:off x="12171054" y="179603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121938</xdr:rowOff>
    </xdr:from>
    <xdr:ext cx="405111" cy="259045"/>
    <xdr:sp macro="" textlink="">
      <xdr:nvSpPr>
        <xdr:cNvPr id="791" name="n_4aveValue【公民館】&#10;有形固定資産減価償却率">
          <a:extLst>
            <a:ext uri="{FF2B5EF4-FFF2-40B4-BE49-F238E27FC236}">
              <a16:creationId xmlns:a16="http://schemas.microsoft.com/office/drawing/2014/main" id="{FEC238A9-A7C0-4093-AC3B-1103F35CFC95}"/>
            </a:ext>
          </a:extLst>
        </xdr:cNvPr>
        <xdr:cNvSpPr txBox="1"/>
      </xdr:nvSpPr>
      <xdr:spPr>
        <a:xfrm>
          <a:off x="11354444" y="179546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105</xdr:row>
      <xdr:rowOff>34307</xdr:rowOff>
    </xdr:from>
    <xdr:ext cx="405111" cy="259045"/>
    <xdr:sp macro="" textlink="">
      <xdr:nvSpPr>
        <xdr:cNvPr id="792" name="n_1mainValue【公民館】&#10;有形固定資産減価償却率">
          <a:extLst>
            <a:ext uri="{FF2B5EF4-FFF2-40B4-BE49-F238E27FC236}">
              <a16:creationId xmlns:a16="http://schemas.microsoft.com/office/drawing/2014/main" id="{BF25E226-5972-459D-9942-65D238198B05}"/>
            </a:ext>
          </a:extLst>
        </xdr:cNvPr>
        <xdr:cNvSpPr txBox="1"/>
      </xdr:nvSpPr>
      <xdr:spPr>
        <a:xfrm>
          <a:off x="13738234" y="18036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165752</xdr:rowOff>
    </xdr:from>
    <xdr:ext cx="405111" cy="259045"/>
    <xdr:sp macro="" textlink="">
      <xdr:nvSpPr>
        <xdr:cNvPr id="793" name="n_2mainValue【公民館】&#10;有形固定資産減価償却率">
          <a:extLst>
            <a:ext uri="{FF2B5EF4-FFF2-40B4-BE49-F238E27FC236}">
              <a16:creationId xmlns:a16="http://schemas.microsoft.com/office/drawing/2014/main" id="{1011B3CC-C746-485D-BFC2-BE43DA6EB7DE}"/>
            </a:ext>
          </a:extLst>
        </xdr:cNvPr>
        <xdr:cNvSpPr txBox="1"/>
      </xdr:nvSpPr>
      <xdr:spPr>
        <a:xfrm>
          <a:off x="12957184" y="180003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151147</xdr:rowOff>
    </xdr:from>
    <xdr:ext cx="405111" cy="259045"/>
    <xdr:sp macro="" textlink="">
      <xdr:nvSpPr>
        <xdr:cNvPr id="794" name="n_3mainValue【公民館】&#10;有形固定資産減価償却率">
          <a:extLst>
            <a:ext uri="{FF2B5EF4-FFF2-40B4-BE49-F238E27FC236}">
              <a16:creationId xmlns:a16="http://schemas.microsoft.com/office/drawing/2014/main" id="{5682F421-C403-4DC5-B4B0-87DBD5DE70DE}"/>
            </a:ext>
          </a:extLst>
        </xdr:cNvPr>
        <xdr:cNvSpPr txBox="1"/>
      </xdr:nvSpPr>
      <xdr:spPr>
        <a:xfrm>
          <a:off x="12171054" y="17639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111141</xdr:rowOff>
    </xdr:from>
    <xdr:ext cx="405111" cy="259045"/>
    <xdr:sp macro="" textlink="">
      <xdr:nvSpPr>
        <xdr:cNvPr id="795" name="n_4mainValue【公民館】&#10;有形固定資産減価償却率">
          <a:extLst>
            <a:ext uri="{FF2B5EF4-FFF2-40B4-BE49-F238E27FC236}">
              <a16:creationId xmlns:a16="http://schemas.microsoft.com/office/drawing/2014/main" id="{19958DFC-87E8-4A8A-A816-4A50A426C5AA}"/>
            </a:ext>
          </a:extLst>
        </xdr:cNvPr>
        <xdr:cNvSpPr txBox="1"/>
      </xdr:nvSpPr>
      <xdr:spPr>
        <a:xfrm>
          <a:off x="11354444" y="17599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6" name="正方形/長方形 795">
          <a:extLst>
            <a:ext uri="{FF2B5EF4-FFF2-40B4-BE49-F238E27FC236}">
              <a16:creationId xmlns:a16="http://schemas.microsoft.com/office/drawing/2014/main" id="{C6366AE5-FB0D-45BD-BF7E-374908AA2AD4}"/>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7" name="正方形/長方形 796">
          <a:extLst>
            <a:ext uri="{FF2B5EF4-FFF2-40B4-BE49-F238E27FC236}">
              <a16:creationId xmlns:a16="http://schemas.microsoft.com/office/drawing/2014/main" id="{27F4D252-7F86-433B-AFA3-6ACEDF84B1B6}"/>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98" name="正方形/長方形 797">
          <a:extLst>
            <a:ext uri="{FF2B5EF4-FFF2-40B4-BE49-F238E27FC236}">
              <a16:creationId xmlns:a16="http://schemas.microsoft.com/office/drawing/2014/main" id="{2D431274-496E-44BF-9FE7-B34E7CC37DA9}"/>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99" name="正方形/長方形 798">
          <a:extLst>
            <a:ext uri="{FF2B5EF4-FFF2-40B4-BE49-F238E27FC236}">
              <a16:creationId xmlns:a16="http://schemas.microsoft.com/office/drawing/2014/main" id="{0FFB059C-E649-4AFF-BDBF-2C90A8ECFA7C}"/>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0" name="正方形/長方形 799">
          <a:extLst>
            <a:ext uri="{FF2B5EF4-FFF2-40B4-BE49-F238E27FC236}">
              <a16:creationId xmlns:a16="http://schemas.microsoft.com/office/drawing/2014/main" id="{8B007BA0-1AB8-4C68-BCC3-C115F55A5536}"/>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1" name="正方形/長方形 800">
          <a:extLst>
            <a:ext uri="{FF2B5EF4-FFF2-40B4-BE49-F238E27FC236}">
              <a16:creationId xmlns:a16="http://schemas.microsoft.com/office/drawing/2014/main" id="{27A52732-A54C-483E-9876-6E97FC4AF3F5}"/>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2" name="正方形/長方形 801">
          <a:extLst>
            <a:ext uri="{FF2B5EF4-FFF2-40B4-BE49-F238E27FC236}">
              <a16:creationId xmlns:a16="http://schemas.microsoft.com/office/drawing/2014/main" id="{843D332F-D408-4D84-8EE5-C86A0E701351}"/>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3" name="正方形/長方形 802">
          <a:extLst>
            <a:ext uri="{FF2B5EF4-FFF2-40B4-BE49-F238E27FC236}">
              <a16:creationId xmlns:a16="http://schemas.microsoft.com/office/drawing/2014/main" id="{68865010-DE1B-4E8A-9A2A-909505D5BBBC}"/>
            </a:ext>
          </a:extLst>
        </xdr:cNvPr>
        <xdr:cNvSpPr/>
      </xdr:nvSpPr>
      <xdr:spPr>
        <a:xfrm>
          <a:off x="164592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4" name="テキスト ボックス 803">
          <a:extLst>
            <a:ext uri="{FF2B5EF4-FFF2-40B4-BE49-F238E27FC236}">
              <a16:creationId xmlns:a16="http://schemas.microsoft.com/office/drawing/2014/main" id="{7BCF30EF-75F9-45B2-9153-409FBE593C7F}"/>
            </a:ext>
          </a:extLst>
        </xdr:cNvPr>
        <xdr:cNvSpPr txBox="1"/>
      </xdr:nvSpPr>
      <xdr:spPr>
        <a:xfrm>
          <a:off x="1644015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5" name="直線コネクタ 804">
          <a:extLst>
            <a:ext uri="{FF2B5EF4-FFF2-40B4-BE49-F238E27FC236}">
              <a16:creationId xmlns:a16="http://schemas.microsoft.com/office/drawing/2014/main" id="{B565F8FF-CEE2-4807-9DB1-FDAC0907FD4E}"/>
            </a:ext>
          </a:extLst>
        </xdr:cNvPr>
        <xdr:cNvCxnSpPr/>
      </xdr:nvCxnSpPr>
      <xdr:spPr>
        <a:xfrm>
          <a:off x="164592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76200</xdr:rowOff>
    </xdr:from>
    <xdr:to>
      <xdr:col>120</xdr:col>
      <xdr:colOff>114300</xdr:colOff>
      <xdr:row>108</xdr:row>
      <xdr:rowOff>76200</xdr:rowOff>
    </xdr:to>
    <xdr:cxnSp macro="">
      <xdr:nvCxnSpPr>
        <xdr:cNvPr id="806" name="直線コネクタ 805">
          <a:extLst>
            <a:ext uri="{FF2B5EF4-FFF2-40B4-BE49-F238E27FC236}">
              <a16:creationId xmlns:a16="http://schemas.microsoft.com/office/drawing/2014/main" id="{ED26FB0A-9DE1-45A2-8AF7-1FEEB0AF3F5B}"/>
            </a:ext>
          </a:extLst>
        </xdr:cNvPr>
        <xdr:cNvCxnSpPr/>
      </xdr:nvCxnSpPr>
      <xdr:spPr>
        <a:xfrm>
          <a:off x="16459200" y="1859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107</xdr:row>
      <xdr:rowOff>105427</xdr:rowOff>
    </xdr:from>
    <xdr:ext cx="467179" cy="259045"/>
    <xdr:sp macro="" textlink="">
      <xdr:nvSpPr>
        <xdr:cNvPr id="807" name="テキスト ボックス 806">
          <a:extLst>
            <a:ext uri="{FF2B5EF4-FFF2-40B4-BE49-F238E27FC236}">
              <a16:creationId xmlns:a16="http://schemas.microsoft.com/office/drawing/2014/main" id="{62E6267C-F640-47BE-AA0B-F602313E6ADA}"/>
            </a:ext>
          </a:extLst>
        </xdr:cNvPr>
        <xdr:cNvSpPr txBox="1"/>
      </xdr:nvSpPr>
      <xdr:spPr>
        <a:xfrm>
          <a:off x="16047266" y="1844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133350</xdr:rowOff>
    </xdr:from>
    <xdr:to>
      <xdr:col>120</xdr:col>
      <xdr:colOff>114300</xdr:colOff>
      <xdr:row>105</xdr:row>
      <xdr:rowOff>133350</xdr:rowOff>
    </xdr:to>
    <xdr:cxnSp macro="">
      <xdr:nvCxnSpPr>
        <xdr:cNvPr id="808" name="直線コネクタ 807">
          <a:extLst>
            <a:ext uri="{FF2B5EF4-FFF2-40B4-BE49-F238E27FC236}">
              <a16:creationId xmlns:a16="http://schemas.microsoft.com/office/drawing/2014/main" id="{DB49E4EB-4B12-48EF-BF24-3905470DFC54}"/>
            </a:ext>
          </a:extLst>
        </xdr:cNvPr>
        <xdr:cNvCxnSpPr/>
      </xdr:nvCxnSpPr>
      <xdr:spPr>
        <a:xfrm>
          <a:off x="16459200" y="1813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162577</xdr:rowOff>
    </xdr:from>
    <xdr:ext cx="467179" cy="259045"/>
    <xdr:sp macro="" textlink="">
      <xdr:nvSpPr>
        <xdr:cNvPr id="809" name="テキスト ボックス 808">
          <a:extLst>
            <a:ext uri="{FF2B5EF4-FFF2-40B4-BE49-F238E27FC236}">
              <a16:creationId xmlns:a16="http://schemas.microsoft.com/office/drawing/2014/main" id="{380C8695-40B3-4E14-92D9-A83623BCA36E}"/>
            </a:ext>
          </a:extLst>
        </xdr:cNvPr>
        <xdr:cNvSpPr txBox="1"/>
      </xdr:nvSpPr>
      <xdr:spPr>
        <a:xfrm>
          <a:off x="16047266" y="1799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19050</xdr:rowOff>
    </xdr:from>
    <xdr:to>
      <xdr:col>120</xdr:col>
      <xdr:colOff>114300</xdr:colOff>
      <xdr:row>103</xdr:row>
      <xdr:rowOff>19050</xdr:rowOff>
    </xdr:to>
    <xdr:cxnSp macro="">
      <xdr:nvCxnSpPr>
        <xdr:cNvPr id="810" name="直線コネクタ 809">
          <a:extLst>
            <a:ext uri="{FF2B5EF4-FFF2-40B4-BE49-F238E27FC236}">
              <a16:creationId xmlns:a16="http://schemas.microsoft.com/office/drawing/2014/main" id="{34C61463-6C63-46DD-9F88-41852D265111}"/>
            </a:ext>
          </a:extLst>
        </xdr:cNvPr>
        <xdr:cNvCxnSpPr/>
      </xdr:nvCxnSpPr>
      <xdr:spPr>
        <a:xfrm>
          <a:off x="16459200" y="176745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48277</xdr:rowOff>
    </xdr:from>
    <xdr:ext cx="467179" cy="259045"/>
    <xdr:sp macro="" textlink="">
      <xdr:nvSpPr>
        <xdr:cNvPr id="811" name="テキスト ボックス 810">
          <a:extLst>
            <a:ext uri="{FF2B5EF4-FFF2-40B4-BE49-F238E27FC236}">
              <a16:creationId xmlns:a16="http://schemas.microsoft.com/office/drawing/2014/main" id="{47E96B6F-FD09-4AD2-BD21-C59346964FDC}"/>
            </a:ext>
          </a:extLst>
        </xdr:cNvPr>
        <xdr:cNvSpPr txBox="1"/>
      </xdr:nvSpPr>
      <xdr:spPr>
        <a:xfrm>
          <a:off x="16047266" y="175380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76200</xdr:rowOff>
    </xdr:from>
    <xdr:to>
      <xdr:col>120</xdr:col>
      <xdr:colOff>114300</xdr:colOff>
      <xdr:row>100</xdr:row>
      <xdr:rowOff>76200</xdr:rowOff>
    </xdr:to>
    <xdr:cxnSp macro="">
      <xdr:nvCxnSpPr>
        <xdr:cNvPr id="812" name="直線コネクタ 811">
          <a:extLst>
            <a:ext uri="{FF2B5EF4-FFF2-40B4-BE49-F238E27FC236}">
              <a16:creationId xmlns:a16="http://schemas.microsoft.com/office/drawing/2014/main" id="{3575636B-E104-4151-8FCD-BD930AFD034E}"/>
            </a:ext>
          </a:extLst>
        </xdr:cNvPr>
        <xdr:cNvCxnSpPr/>
      </xdr:nvCxnSpPr>
      <xdr:spPr>
        <a:xfrm>
          <a:off x="16459200" y="1722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105427</xdr:rowOff>
    </xdr:from>
    <xdr:ext cx="467179" cy="259045"/>
    <xdr:sp macro="" textlink="">
      <xdr:nvSpPr>
        <xdr:cNvPr id="813" name="テキスト ボックス 812">
          <a:extLst>
            <a:ext uri="{FF2B5EF4-FFF2-40B4-BE49-F238E27FC236}">
              <a16:creationId xmlns:a16="http://schemas.microsoft.com/office/drawing/2014/main" id="{19E23D5C-94E9-4470-BBDD-80BD63F263FA}"/>
            </a:ext>
          </a:extLst>
        </xdr:cNvPr>
        <xdr:cNvSpPr txBox="1"/>
      </xdr:nvSpPr>
      <xdr:spPr>
        <a:xfrm>
          <a:off x="16047266" y="1707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4" name="直線コネクタ 813">
          <a:extLst>
            <a:ext uri="{FF2B5EF4-FFF2-40B4-BE49-F238E27FC236}">
              <a16:creationId xmlns:a16="http://schemas.microsoft.com/office/drawing/2014/main" id="{9DDEBD47-737B-4C6E-A177-6EA283999D1A}"/>
            </a:ext>
          </a:extLst>
        </xdr:cNvPr>
        <xdr:cNvCxnSpPr/>
      </xdr:nvCxnSpPr>
      <xdr:spPr>
        <a:xfrm>
          <a:off x="164592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15" name="テキスト ボックス 814">
          <a:extLst>
            <a:ext uri="{FF2B5EF4-FFF2-40B4-BE49-F238E27FC236}">
              <a16:creationId xmlns:a16="http://schemas.microsoft.com/office/drawing/2014/main" id="{30B31A07-BEE2-4EBB-8934-2D36B51C94BA}"/>
            </a:ext>
          </a:extLst>
        </xdr:cNvPr>
        <xdr:cNvSpPr txBox="1"/>
      </xdr:nvSpPr>
      <xdr:spPr>
        <a:xfrm>
          <a:off x="16047266"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16" name="【公民館】&#10;一人当たり面積グラフ枠">
          <a:extLst>
            <a:ext uri="{FF2B5EF4-FFF2-40B4-BE49-F238E27FC236}">
              <a16:creationId xmlns:a16="http://schemas.microsoft.com/office/drawing/2014/main" id="{FEBF60D6-8F1A-4828-A2A4-A7CABA722D56}"/>
            </a:ext>
          </a:extLst>
        </xdr:cNvPr>
        <xdr:cNvSpPr/>
      </xdr:nvSpPr>
      <xdr:spPr>
        <a:xfrm>
          <a:off x="164592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37337</xdr:rowOff>
    </xdr:from>
    <xdr:to>
      <xdr:col>116</xdr:col>
      <xdr:colOff>62864</xdr:colOff>
      <xdr:row>108</xdr:row>
      <xdr:rowOff>62485</xdr:rowOff>
    </xdr:to>
    <xdr:cxnSp macro="">
      <xdr:nvCxnSpPr>
        <xdr:cNvPr id="817" name="直線コネクタ 816">
          <a:extLst>
            <a:ext uri="{FF2B5EF4-FFF2-40B4-BE49-F238E27FC236}">
              <a16:creationId xmlns:a16="http://schemas.microsoft.com/office/drawing/2014/main" id="{BF3D00D8-8E14-4DAC-BC22-1AE7BFFD2E0E}"/>
            </a:ext>
          </a:extLst>
        </xdr:cNvPr>
        <xdr:cNvCxnSpPr/>
      </xdr:nvCxnSpPr>
      <xdr:spPr>
        <a:xfrm flipV="1">
          <a:off x="19947254" y="17182337"/>
          <a:ext cx="0" cy="13929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66312</xdr:rowOff>
    </xdr:from>
    <xdr:ext cx="469744" cy="259045"/>
    <xdr:sp macro="" textlink="">
      <xdr:nvSpPr>
        <xdr:cNvPr id="818" name="【公民館】&#10;一人当たり面積最小値テキスト">
          <a:extLst>
            <a:ext uri="{FF2B5EF4-FFF2-40B4-BE49-F238E27FC236}">
              <a16:creationId xmlns:a16="http://schemas.microsoft.com/office/drawing/2014/main" id="{65F892DF-C904-4F99-A369-BEBB6AB4F15B}"/>
            </a:ext>
          </a:extLst>
        </xdr:cNvPr>
        <xdr:cNvSpPr txBox="1"/>
      </xdr:nvSpPr>
      <xdr:spPr>
        <a:xfrm>
          <a:off x="19985990" y="18581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62485</xdr:rowOff>
    </xdr:from>
    <xdr:to>
      <xdr:col>116</xdr:col>
      <xdr:colOff>152400</xdr:colOff>
      <xdr:row>108</xdr:row>
      <xdr:rowOff>62485</xdr:rowOff>
    </xdr:to>
    <xdr:cxnSp macro="">
      <xdr:nvCxnSpPr>
        <xdr:cNvPr id="819" name="直線コネクタ 818">
          <a:extLst>
            <a:ext uri="{FF2B5EF4-FFF2-40B4-BE49-F238E27FC236}">
              <a16:creationId xmlns:a16="http://schemas.microsoft.com/office/drawing/2014/main" id="{46BA7C86-B747-45FE-8F6E-40C6CFEB9167}"/>
            </a:ext>
          </a:extLst>
        </xdr:cNvPr>
        <xdr:cNvCxnSpPr/>
      </xdr:nvCxnSpPr>
      <xdr:spPr>
        <a:xfrm>
          <a:off x="19885660" y="185752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155464</xdr:rowOff>
    </xdr:from>
    <xdr:ext cx="469744" cy="259045"/>
    <xdr:sp macro="" textlink="">
      <xdr:nvSpPr>
        <xdr:cNvPr id="820" name="【公民館】&#10;一人当たり面積最大値テキスト">
          <a:extLst>
            <a:ext uri="{FF2B5EF4-FFF2-40B4-BE49-F238E27FC236}">
              <a16:creationId xmlns:a16="http://schemas.microsoft.com/office/drawing/2014/main" id="{B3D58FE8-5B39-4C6B-BAE3-AEF459834636}"/>
            </a:ext>
          </a:extLst>
        </xdr:cNvPr>
        <xdr:cNvSpPr txBox="1"/>
      </xdr:nvSpPr>
      <xdr:spPr>
        <a:xfrm>
          <a:off x="19985990" y="16957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37337</xdr:rowOff>
    </xdr:from>
    <xdr:to>
      <xdr:col>116</xdr:col>
      <xdr:colOff>152400</xdr:colOff>
      <xdr:row>100</xdr:row>
      <xdr:rowOff>37337</xdr:rowOff>
    </xdr:to>
    <xdr:cxnSp macro="">
      <xdr:nvCxnSpPr>
        <xdr:cNvPr id="821" name="直線コネクタ 820">
          <a:extLst>
            <a:ext uri="{FF2B5EF4-FFF2-40B4-BE49-F238E27FC236}">
              <a16:creationId xmlns:a16="http://schemas.microsoft.com/office/drawing/2014/main" id="{BD3128D8-00DD-4D5C-AA47-E4937238DDEF}"/>
            </a:ext>
          </a:extLst>
        </xdr:cNvPr>
        <xdr:cNvCxnSpPr/>
      </xdr:nvCxnSpPr>
      <xdr:spPr>
        <a:xfrm>
          <a:off x="19885660" y="1718233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170705</xdr:rowOff>
    </xdr:from>
    <xdr:ext cx="469744" cy="259045"/>
    <xdr:sp macro="" textlink="">
      <xdr:nvSpPr>
        <xdr:cNvPr id="822" name="【公民館】&#10;一人当たり面積平均値テキスト">
          <a:extLst>
            <a:ext uri="{FF2B5EF4-FFF2-40B4-BE49-F238E27FC236}">
              <a16:creationId xmlns:a16="http://schemas.microsoft.com/office/drawing/2014/main" id="{194FACDF-34A7-4CD5-93DF-F6AE83082EF1}"/>
            </a:ext>
          </a:extLst>
        </xdr:cNvPr>
        <xdr:cNvSpPr txBox="1"/>
      </xdr:nvSpPr>
      <xdr:spPr>
        <a:xfrm>
          <a:off x="19985990" y="1817676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20828</xdr:rowOff>
    </xdr:from>
    <xdr:to>
      <xdr:col>116</xdr:col>
      <xdr:colOff>114300</xdr:colOff>
      <xdr:row>106</xdr:row>
      <xdr:rowOff>122428</xdr:rowOff>
    </xdr:to>
    <xdr:sp macro="" textlink="">
      <xdr:nvSpPr>
        <xdr:cNvPr id="823" name="フローチャート: 判断 822">
          <a:extLst>
            <a:ext uri="{FF2B5EF4-FFF2-40B4-BE49-F238E27FC236}">
              <a16:creationId xmlns:a16="http://schemas.microsoft.com/office/drawing/2014/main" id="{B8E67458-C399-4F0F-81A6-A98D667D8A6E}"/>
            </a:ext>
          </a:extLst>
        </xdr:cNvPr>
        <xdr:cNvSpPr/>
      </xdr:nvSpPr>
      <xdr:spPr>
        <a:xfrm>
          <a:off x="19904710" y="18190718"/>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13970</xdr:rowOff>
    </xdr:from>
    <xdr:to>
      <xdr:col>112</xdr:col>
      <xdr:colOff>38100</xdr:colOff>
      <xdr:row>106</xdr:row>
      <xdr:rowOff>115570</xdr:rowOff>
    </xdr:to>
    <xdr:sp macro="" textlink="">
      <xdr:nvSpPr>
        <xdr:cNvPr id="824" name="フローチャート: 判断 823">
          <a:extLst>
            <a:ext uri="{FF2B5EF4-FFF2-40B4-BE49-F238E27FC236}">
              <a16:creationId xmlns:a16="http://schemas.microsoft.com/office/drawing/2014/main" id="{1FAD2961-95F1-4898-8009-306A43289CA5}"/>
            </a:ext>
          </a:extLst>
        </xdr:cNvPr>
        <xdr:cNvSpPr/>
      </xdr:nvSpPr>
      <xdr:spPr>
        <a:xfrm>
          <a:off x="19161760" y="1819148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9398</xdr:rowOff>
    </xdr:from>
    <xdr:to>
      <xdr:col>107</xdr:col>
      <xdr:colOff>101600</xdr:colOff>
      <xdr:row>106</xdr:row>
      <xdr:rowOff>110998</xdr:rowOff>
    </xdr:to>
    <xdr:sp macro="" textlink="">
      <xdr:nvSpPr>
        <xdr:cNvPr id="825" name="フローチャート: 判断 824">
          <a:extLst>
            <a:ext uri="{FF2B5EF4-FFF2-40B4-BE49-F238E27FC236}">
              <a16:creationId xmlns:a16="http://schemas.microsoft.com/office/drawing/2014/main" id="{66AEC015-A1EA-4BE4-BE08-96EE32E62136}"/>
            </a:ext>
          </a:extLst>
        </xdr:cNvPr>
        <xdr:cNvSpPr/>
      </xdr:nvSpPr>
      <xdr:spPr>
        <a:xfrm>
          <a:off x="18345150" y="18185003"/>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9398</xdr:rowOff>
    </xdr:from>
    <xdr:to>
      <xdr:col>102</xdr:col>
      <xdr:colOff>165100</xdr:colOff>
      <xdr:row>106</xdr:row>
      <xdr:rowOff>110998</xdr:rowOff>
    </xdr:to>
    <xdr:sp macro="" textlink="">
      <xdr:nvSpPr>
        <xdr:cNvPr id="826" name="フローチャート: 判断 825">
          <a:extLst>
            <a:ext uri="{FF2B5EF4-FFF2-40B4-BE49-F238E27FC236}">
              <a16:creationId xmlns:a16="http://schemas.microsoft.com/office/drawing/2014/main" id="{23684510-2E9B-488C-BEBF-53FE6F7B2A06}"/>
            </a:ext>
          </a:extLst>
        </xdr:cNvPr>
        <xdr:cNvSpPr/>
      </xdr:nvSpPr>
      <xdr:spPr>
        <a:xfrm>
          <a:off x="17547590" y="18185003"/>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45974</xdr:rowOff>
    </xdr:from>
    <xdr:to>
      <xdr:col>98</xdr:col>
      <xdr:colOff>38100</xdr:colOff>
      <xdr:row>106</xdr:row>
      <xdr:rowOff>147574</xdr:rowOff>
    </xdr:to>
    <xdr:sp macro="" textlink="">
      <xdr:nvSpPr>
        <xdr:cNvPr id="827" name="フローチャート: 判断 826">
          <a:extLst>
            <a:ext uri="{FF2B5EF4-FFF2-40B4-BE49-F238E27FC236}">
              <a16:creationId xmlns:a16="http://schemas.microsoft.com/office/drawing/2014/main" id="{BAC18EEA-DEDA-493C-A7D9-DD06BF84C13B}"/>
            </a:ext>
          </a:extLst>
        </xdr:cNvPr>
        <xdr:cNvSpPr/>
      </xdr:nvSpPr>
      <xdr:spPr>
        <a:xfrm>
          <a:off x="16761460" y="1822157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28" name="テキスト ボックス 827">
          <a:extLst>
            <a:ext uri="{FF2B5EF4-FFF2-40B4-BE49-F238E27FC236}">
              <a16:creationId xmlns:a16="http://schemas.microsoft.com/office/drawing/2014/main" id="{3A5BC8CA-3478-4C64-9DBE-BD8F898863CA}"/>
            </a:ext>
          </a:extLst>
        </xdr:cNvPr>
        <xdr:cNvSpPr txBox="1"/>
      </xdr:nvSpPr>
      <xdr:spPr>
        <a:xfrm>
          <a:off x="197764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29" name="テキスト ボックス 828">
          <a:extLst>
            <a:ext uri="{FF2B5EF4-FFF2-40B4-BE49-F238E27FC236}">
              <a16:creationId xmlns:a16="http://schemas.microsoft.com/office/drawing/2014/main" id="{FF0EB19B-4C65-42D9-82A6-8C637129B7DF}"/>
            </a:ext>
          </a:extLst>
        </xdr:cNvPr>
        <xdr:cNvSpPr txBox="1"/>
      </xdr:nvSpPr>
      <xdr:spPr>
        <a:xfrm>
          <a:off x="19033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0" name="テキスト ボックス 829">
          <a:extLst>
            <a:ext uri="{FF2B5EF4-FFF2-40B4-BE49-F238E27FC236}">
              <a16:creationId xmlns:a16="http://schemas.microsoft.com/office/drawing/2014/main" id="{D422FDDE-0DC7-40C9-B8BA-5755BB7484FE}"/>
            </a:ext>
          </a:extLst>
        </xdr:cNvPr>
        <xdr:cNvSpPr txBox="1"/>
      </xdr:nvSpPr>
      <xdr:spPr>
        <a:xfrm>
          <a:off x="18228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1" name="テキスト ボックス 830">
          <a:extLst>
            <a:ext uri="{FF2B5EF4-FFF2-40B4-BE49-F238E27FC236}">
              <a16:creationId xmlns:a16="http://schemas.microsoft.com/office/drawing/2014/main" id="{BD1FFA4D-3126-4A31-BE9D-AFCBF1B4078E}"/>
            </a:ext>
          </a:extLst>
        </xdr:cNvPr>
        <xdr:cNvSpPr txBox="1"/>
      </xdr:nvSpPr>
      <xdr:spPr>
        <a:xfrm>
          <a:off x="174307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2" name="テキスト ボックス 831">
          <a:extLst>
            <a:ext uri="{FF2B5EF4-FFF2-40B4-BE49-F238E27FC236}">
              <a16:creationId xmlns:a16="http://schemas.microsoft.com/office/drawing/2014/main" id="{4454D946-2D2D-4B59-B0FD-40CD5514CB78}"/>
            </a:ext>
          </a:extLst>
        </xdr:cNvPr>
        <xdr:cNvSpPr txBox="1"/>
      </xdr:nvSpPr>
      <xdr:spPr>
        <a:xfrm>
          <a:off x="166331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104</xdr:row>
      <xdr:rowOff>66548</xdr:rowOff>
    </xdr:from>
    <xdr:to>
      <xdr:col>116</xdr:col>
      <xdr:colOff>114300</xdr:colOff>
      <xdr:row>104</xdr:row>
      <xdr:rowOff>168148</xdr:rowOff>
    </xdr:to>
    <xdr:sp macro="" textlink="">
      <xdr:nvSpPr>
        <xdr:cNvPr id="833" name="楕円 832">
          <a:extLst>
            <a:ext uri="{FF2B5EF4-FFF2-40B4-BE49-F238E27FC236}">
              <a16:creationId xmlns:a16="http://schemas.microsoft.com/office/drawing/2014/main" id="{89979326-5C76-43A5-B471-E077323F3A68}"/>
            </a:ext>
          </a:extLst>
        </xdr:cNvPr>
        <xdr:cNvSpPr/>
      </xdr:nvSpPr>
      <xdr:spPr>
        <a:xfrm>
          <a:off x="19904710" y="17895443"/>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103</xdr:row>
      <xdr:rowOff>89425</xdr:rowOff>
    </xdr:from>
    <xdr:ext cx="469744" cy="259045"/>
    <xdr:sp macro="" textlink="">
      <xdr:nvSpPr>
        <xdr:cNvPr id="834" name="【公民館】&#10;一人当たり面積該当値テキスト">
          <a:extLst>
            <a:ext uri="{FF2B5EF4-FFF2-40B4-BE49-F238E27FC236}">
              <a16:creationId xmlns:a16="http://schemas.microsoft.com/office/drawing/2014/main" id="{3017264C-C480-46B0-86D1-C5673418E928}"/>
            </a:ext>
          </a:extLst>
        </xdr:cNvPr>
        <xdr:cNvSpPr txBox="1"/>
      </xdr:nvSpPr>
      <xdr:spPr>
        <a:xfrm>
          <a:off x="19985990" y="177525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104</xdr:row>
      <xdr:rowOff>68835</xdr:rowOff>
    </xdr:from>
    <xdr:to>
      <xdr:col>112</xdr:col>
      <xdr:colOff>38100</xdr:colOff>
      <xdr:row>104</xdr:row>
      <xdr:rowOff>170435</xdr:rowOff>
    </xdr:to>
    <xdr:sp macro="" textlink="">
      <xdr:nvSpPr>
        <xdr:cNvPr id="835" name="楕円 834">
          <a:extLst>
            <a:ext uri="{FF2B5EF4-FFF2-40B4-BE49-F238E27FC236}">
              <a16:creationId xmlns:a16="http://schemas.microsoft.com/office/drawing/2014/main" id="{AFE1F4D7-C8A9-4E14-81F2-C3796B6B288B}"/>
            </a:ext>
          </a:extLst>
        </xdr:cNvPr>
        <xdr:cNvSpPr/>
      </xdr:nvSpPr>
      <xdr:spPr>
        <a:xfrm>
          <a:off x="19161760" y="17897730"/>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104</xdr:row>
      <xdr:rowOff>117348</xdr:rowOff>
    </xdr:from>
    <xdr:to>
      <xdr:col>116</xdr:col>
      <xdr:colOff>63500</xdr:colOff>
      <xdr:row>104</xdr:row>
      <xdr:rowOff>119635</xdr:rowOff>
    </xdr:to>
    <xdr:cxnSp macro="">
      <xdr:nvCxnSpPr>
        <xdr:cNvPr id="836" name="直線コネクタ 835">
          <a:extLst>
            <a:ext uri="{FF2B5EF4-FFF2-40B4-BE49-F238E27FC236}">
              <a16:creationId xmlns:a16="http://schemas.microsoft.com/office/drawing/2014/main" id="{A80B5A68-C4AA-4278-8308-7A8ECE16AC67}"/>
            </a:ext>
          </a:extLst>
        </xdr:cNvPr>
        <xdr:cNvCxnSpPr/>
      </xdr:nvCxnSpPr>
      <xdr:spPr>
        <a:xfrm flipV="1">
          <a:off x="19204940" y="17948148"/>
          <a:ext cx="742950" cy="4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104</xdr:row>
      <xdr:rowOff>73406</xdr:rowOff>
    </xdr:from>
    <xdr:to>
      <xdr:col>107</xdr:col>
      <xdr:colOff>101600</xdr:colOff>
      <xdr:row>105</xdr:row>
      <xdr:rowOff>3556</xdr:rowOff>
    </xdr:to>
    <xdr:sp macro="" textlink="">
      <xdr:nvSpPr>
        <xdr:cNvPr id="837" name="楕円 836">
          <a:extLst>
            <a:ext uri="{FF2B5EF4-FFF2-40B4-BE49-F238E27FC236}">
              <a16:creationId xmlns:a16="http://schemas.microsoft.com/office/drawing/2014/main" id="{F50990A1-420E-4C3F-BC82-19019B059C73}"/>
            </a:ext>
          </a:extLst>
        </xdr:cNvPr>
        <xdr:cNvSpPr/>
      </xdr:nvSpPr>
      <xdr:spPr>
        <a:xfrm>
          <a:off x="18345150" y="17904206"/>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104</xdr:row>
      <xdr:rowOff>119635</xdr:rowOff>
    </xdr:from>
    <xdr:to>
      <xdr:col>111</xdr:col>
      <xdr:colOff>177800</xdr:colOff>
      <xdr:row>104</xdr:row>
      <xdr:rowOff>124206</xdr:rowOff>
    </xdr:to>
    <xdr:cxnSp macro="">
      <xdr:nvCxnSpPr>
        <xdr:cNvPr id="838" name="直線コネクタ 837">
          <a:extLst>
            <a:ext uri="{FF2B5EF4-FFF2-40B4-BE49-F238E27FC236}">
              <a16:creationId xmlns:a16="http://schemas.microsoft.com/office/drawing/2014/main" id="{8DEAF7A3-8392-4489-A871-154B8EFC7C9C}"/>
            </a:ext>
          </a:extLst>
        </xdr:cNvPr>
        <xdr:cNvCxnSpPr/>
      </xdr:nvCxnSpPr>
      <xdr:spPr>
        <a:xfrm flipV="1">
          <a:off x="18399760" y="17952340"/>
          <a:ext cx="805180" cy="4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104</xdr:row>
      <xdr:rowOff>73406</xdr:rowOff>
    </xdr:from>
    <xdr:to>
      <xdr:col>102</xdr:col>
      <xdr:colOff>165100</xdr:colOff>
      <xdr:row>105</xdr:row>
      <xdr:rowOff>3556</xdr:rowOff>
    </xdr:to>
    <xdr:sp macro="" textlink="">
      <xdr:nvSpPr>
        <xdr:cNvPr id="839" name="楕円 838">
          <a:extLst>
            <a:ext uri="{FF2B5EF4-FFF2-40B4-BE49-F238E27FC236}">
              <a16:creationId xmlns:a16="http://schemas.microsoft.com/office/drawing/2014/main" id="{0064B6D6-B5A2-49C1-8A9B-80CAE761AA09}"/>
            </a:ext>
          </a:extLst>
        </xdr:cNvPr>
        <xdr:cNvSpPr/>
      </xdr:nvSpPr>
      <xdr:spPr>
        <a:xfrm>
          <a:off x="17547590" y="17904206"/>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104</xdr:row>
      <xdr:rowOff>124206</xdr:rowOff>
    </xdr:from>
    <xdr:to>
      <xdr:col>107</xdr:col>
      <xdr:colOff>50800</xdr:colOff>
      <xdr:row>104</xdr:row>
      <xdr:rowOff>124206</xdr:rowOff>
    </xdr:to>
    <xdr:cxnSp macro="">
      <xdr:nvCxnSpPr>
        <xdr:cNvPr id="840" name="直線コネクタ 839">
          <a:extLst>
            <a:ext uri="{FF2B5EF4-FFF2-40B4-BE49-F238E27FC236}">
              <a16:creationId xmlns:a16="http://schemas.microsoft.com/office/drawing/2014/main" id="{9242E6B7-0A94-4185-81A3-0B1BBD682CE0}"/>
            </a:ext>
          </a:extLst>
        </xdr:cNvPr>
        <xdr:cNvCxnSpPr/>
      </xdr:nvCxnSpPr>
      <xdr:spPr>
        <a:xfrm>
          <a:off x="17602200" y="17956911"/>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104</xdr:row>
      <xdr:rowOff>77978</xdr:rowOff>
    </xdr:from>
    <xdr:to>
      <xdr:col>98</xdr:col>
      <xdr:colOff>38100</xdr:colOff>
      <xdr:row>105</xdr:row>
      <xdr:rowOff>8128</xdr:rowOff>
    </xdr:to>
    <xdr:sp macro="" textlink="">
      <xdr:nvSpPr>
        <xdr:cNvPr id="841" name="楕円 840">
          <a:extLst>
            <a:ext uri="{FF2B5EF4-FFF2-40B4-BE49-F238E27FC236}">
              <a16:creationId xmlns:a16="http://schemas.microsoft.com/office/drawing/2014/main" id="{02C4A436-DAE4-4C0A-BAAF-DFD1A9F9A78C}"/>
            </a:ext>
          </a:extLst>
        </xdr:cNvPr>
        <xdr:cNvSpPr/>
      </xdr:nvSpPr>
      <xdr:spPr>
        <a:xfrm>
          <a:off x="16761460" y="17908778"/>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104</xdr:row>
      <xdr:rowOff>124206</xdr:rowOff>
    </xdr:from>
    <xdr:to>
      <xdr:col>102</xdr:col>
      <xdr:colOff>114300</xdr:colOff>
      <xdr:row>104</xdr:row>
      <xdr:rowOff>128778</xdr:rowOff>
    </xdr:to>
    <xdr:cxnSp macro="">
      <xdr:nvCxnSpPr>
        <xdr:cNvPr id="842" name="直線コネクタ 841">
          <a:extLst>
            <a:ext uri="{FF2B5EF4-FFF2-40B4-BE49-F238E27FC236}">
              <a16:creationId xmlns:a16="http://schemas.microsoft.com/office/drawing/2014/main" id="{BE409A48-8E2E-4B67-A3E7-28B6C061E966}"/>
            </a:ext>
          </a:extLst>
        </xdr:cNvPr>
        <xdr:cNvCxnSpPr/>
      </xdr:nvCxnSpPr>
      <xdr:spPr>
        <a:xfrm flipV="1">
          <a:off x="16804640" y="17956911"/>
          <a:ext cx="797560" cy="6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106697</xdr:rowOff>
    </xdr:from>
    <xdr:ext cx="469744" cy="259045"/>
    <xdr:sp macro="" textlink="">
      <xdr:nvSpPr>
        <xdr:cNvPr id="843" name="n_1aveValue【公民館】&#10;一人当たり面積">
          <a:extLst>
            <a:ext uri="{FF2B5EF4-FFF2-40B4-BE49-F238E27FC236}">
              <a16:creationId xmlns:a16="http://schemas.microsoft.com/office/drawing/2014/main" id="{0325E60D-72E2-42A9-BB68-C0FF9E57F3DC}"/>
            </a:ext>
          </a:extLst>
        </xdr:cNvPr>
        <xdr:cNvSpPr txBox="1"/>
      </xdr:nvSpPr>
      <xdr:spPr>
        <a:xfrm>
          <a:off x="18982132" y="18278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102125</xdr:rowOff>
    </xdr:from>
    <xdr:ext cx="469744" cy="259045"/>
    <xdr:sp macro="" textlink="">
      <xdr:nvSpPr>
        <xdr:cNvPr id="844" name="n_2aveValue【公民館】&#10;一人当たり面積">
          <a:extLst>
            <a:ext uri="{FF2B5EF4-FFF2-40B4-BE49-F238E27FC236}">
              <a16:creationId xmlns:a16="http://schemas.microsoft.com/office/drawing/2014/main" id="{A7B0C2E2-3930-44BF-B649-A30C6DC2334E}"/>
            </a:ext>
          </a:extLst>
        </xdr:cNvPr>
        <xdr:cNvSpPr txBox="1"/>
      </xdr:nvSpPr>
      <xdr:spPr>
        <a:xfrm>
          <a:off x="18182032" y="18272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102125</xdr:rowOff>
    </xdr:from>
    <xdr:ext cx="469744" cy="259045"/>
    <xdr:sp macro="" textlink="">
      <xdr:nvSpPr>
        <xdr:cNvPr id="845" name="n_3aveValue【公民館】&#10;一人当たり面積">
          <a:extLst>
            <a:ext uri="{FF2B5EF4-FFF2-40B4-BE49-F238E27FC236}">
              <a16:creationId xmlns:a16="http://schemas.microsoft.com/office/drawing/2014/main" id="{8F060C23-2885-4537-8E76-612A11AF4A71}"/>
            </a:ext>
          </a:extLst>
        </xdr:cNvPr>
        <xdr:cNvSpPr txBox="1"/>
      </xdr:nvSpPr>
      <xdr:spPr>
        <a:xfrm>
          <a:off x="17384472" y="182720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138701</xdr:rowOff>
    </xdr:from>
    <xdr:ext cx="469744" cy="259045"/>
    <xdr:sp macro="" textlink="">
      <xdr:nvSpPr>
        <xdr:cNvPr id="846" name="n_4aveValue【公民館】&#10;一人当たり面積">
          <a:extLst>
            <a:ext uri="{FF2B5EF4-FFF2-40B4-BE49-F238E27FC236}">
              <a16:creationId xmlns:a16="http://schemas.microsoft.com/office/drawing/2014/main" id="{70F284E7-67B3-4FF1-BEA7-AEB4F14CEC76}"/>
            </a:ext>
          </a:extLst>
        </xdr:cNvPr>
        <xdr:cNvSpPr txBox="1"/>
      </xdr:nvSpPr>
      <xdr:spPr>
        <a:xfrm>
          <a:off x="16588817" y="18308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103</xdr:row>
      <xdr:rowOff>15512</xdr:rowOff>
    </xdr:from>
    <xdr:ext cx="469744" cy="259045"/>
    <xdr:sp macro="" textlink="">
      <xdr:nvSpPr>
        <xdr:cNvPr id="847" name="n_1mainValue【公民館】&#10;一人当たり面積">
          <a:extLst>
            <a:ext uri="{FF2B5EF4-FFF2-40B4-BE49-F238E27FC236}">
              <a16:creationId xmlns:a16="http://schemas.microsoft.com/office/drawing/2014/main" id="{54E686E5-9D25-401F-94FA-9C561DE24D3F}"/>
            </a:ext>
          </a:extLst>
        </xdr:cNvPr>
        <xdr:cNvSpPr txBox="1"/>
      </xdr:nvSpPr>
      <xdr:spPr>
        <a:xfrm>
          <a:off x="18982132" y="176786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103</xdr:row>
      <xdr:rowOff>20083</xdr:rowOff>
    </xdr:from>
    <xdr:ext cx="469744" cy="259045"/>
    <xdr:sp macro="" textlink="">
      <xdr:nvSpPr>
        <xdr:cNvPr id="848" name="n_2mainValue【公民館】&#10;一人当たり面積">
          <a:extLst>
            <a:ext uri="{FF2B5EF4-FFF2-40B4-BE49-F238E27FC236}">
              <a16:creationId xmlns:a16="http://schemas.microsoft.com/office/drawing/2014/main" id="{2F9C3753-BF8D-4002-9CBA-9253B83921EC}"/>
            </a:ext>
          </a:extLst>
        </xdr:cNvPr>
        <xdr:cNvSpPr txBox="1"/>
      </xdr:nvSpPr>
      <xdr:spPr>
        <a:xfrm>
          <a:off x="18182032" y="17675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103</xdr:row>
      <xdr:rowOff>20083</xdr:rowOff>
    </xdr:from>
    <xdr:ext cx="469744" cy="259045"/>
    <xdr:sp macro="" textlink="">
      <xdr:nvSpPr>
        <xdr:cNvPr id="849" name="n_3mainValue【公民館】&#10;一人当たり面積">
          <a:extLst>
            <a:ext uri="{FF2B5EF4-FFF2-40B4-BE49-F238E27FC236}">
              <a16:creationId xmlns:a16="http://schemas.microsoft.com/office/drawing/2014/main" id="{39298F6A-D6AA-4855-910C-918B7C73E14F}"/>
            </a:ext>
          </a:extLst>
        </xdr:cNvPr>
        <xdr:cNvSpPr txBox="1"/>
      </xdr:nvSpPr>
      <xdr:spPr>
        <a:xfrm>
          <a:off x="17384472" y="17675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103</xdr:row>
      <xdr:rowOff>24655</xdr:rowOff>
    </xdr:from>
    <xdr:ext cx="469744" cy="259045"/>
    <xdr:sp macro="" textlink="">
      <xdr:nvSpPr>
        <xdr:cNvPr id="850" name="n_4mainValue【公民館】&#10;一人当たり面積">
          <a:extLst>
            <a:ext uri="{FF2B5EF4-FFF2-40B4-BE49-F238E27FC236}">
              <a16:creationId xmlns:a16="http://schemas.microsoft.com/office/drawing/2014/main" id="{DEDDC0C4-226C-4347-A1B8-DCC93AAAEF4C}"/>
            </a:ext>
          </a:extLst>
        </xdr:cNvPr>
        <xdr:cNvSpPr txBox="1"/>
      </xdr:nvSpPr>
      <xdr:spPr>
        <a:xfrm>
          <a:off x="16588817" y="17680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1" name="正方形/長方形 850">
          <a:extLst>
            <a:ext uri="{FF2B5EF4-FFF2-40B4-BE49-F238E27FC236}">
              <a16:creationId xmlns:a16="http://schemas.microsoft.com/office/drawing/2014/main" id="{77C7B09B-30EB-4EED-9C55-07E5A0E2EB86}"/>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2" name="正方形/長方形 851">
          <a:extLst>
            <a:ext uri="{FF2B5EF4-FFF2-40B4-BE49-F238E27FC236}">
              <a16:creationId xmlns:a16="http://schemas.microsoft.com/office/drawing/2014/main" id="{A5060743-25A7-4164-8594-F48E6FA9FED1}"/>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3" name="テキスト ボックス 852">
          <a:extLst>
            <a:ext uri="{FF2B5EF4-FFF2-40B4-BE49-F238E27FC236}">
              <a16:creationId xmlns:a16="http://schemas.microsoft.com/office/drawing/2014/main" id="{432DCECE-91D5-4CB8-ABEB-4FB623D8CC32}"/>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認定こども園・幼稚園・保育所</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学校施設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児童館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公民館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について、有形固定資産減価償却率は類似団体平均を上回っており、今後の児童生徒数・利用者数等を考慮し、施設の長寿命化や集約を検討していきます。一人当たり面積は、多くの類型で類似団体平均を下回っていますが、人口減少社会を見据え、既存の施設を適切に活用していきます。</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D5C42954-3550-4C68-992F-DED428B405FE}"/>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24D5DE69-474A-42BB-A84C-404AE86A3389}"/>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4B2BAC78-D832-4247-AD1F-1A6ADC9EF607}"/>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DD15188E-D901-4F2B-871B-AFB169F6C367}"/>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岐阜県可児市</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DBD5DCFC-B545-4EB0-BB45-81C546E5E70C}"/>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F4014E43-CB30-4B4C-9F0D-07987B295FEF}"/>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9B1B5E8D-7E0F-45B9-8EDD-9DA6F7541820}"/>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95189E81-AA8B-4745-A7E1-22344CFEC41C}"/>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40F1BD39-CA31-40B9-BF91-3AAC5FE3FD4F}"/>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9C326DAE-DAAC-4AB0-B319-6D408C3E13E4}"/>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99,779
90,662
87.57
43,450,852
40,277,640
2,876,285
21,457,633
19,760,941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9C4A89E1-C189-4CFE-9DD5-A85C476D31EA}"/>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2912617F-8107-485B-BEB9-28F9BDE1F233}"/>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4983DEC4-3B3F-4E2F-9C89-9A56A7013256}"/>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C0B02542-E969-43D1-9FC2-2C827EB80491}"/>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86B0CE74-94F4-4D66-97B1-BD83D0F3FFF9}"/>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E4529456-46C4-4586-BE8F-9D7FA8C83301}"/>
            </a:ext>
          </a:extLst>
        </xdr:cNvPr>
        <xdr:cNvSpPr/>
      </xdr:nvSpPr>
      <xdr:spPr>
        <a:xfrm>
          <a:off x="6474460" y="1714500"/>
          <a:ext cx="308610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C29EB540-0EC8-4A69-B5AB-1F9E815B07CE}"/>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FDDC26DC-2B52-4B2F-A1EB-7E7DB3A1644C}"/>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CB80796F-8F29-4525-A00B-BAFF51FA6EE2}"/>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9BCCDBC0-2288-4932-AF36-1A91FA372A7A}"/>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8F6A5BD4-A0C8-4BFA-8550-D6040478C91E}"/>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8E4F4AAC-280D-41F7-AD26-7879A8586581}"/>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020AC57-8CB8-4535-A371-83762D7D67F1}"/>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D2F6B4CC-4F70-4718-B9BD-37F43F701D88}"/>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CADD69FF-249A-4B9B-BCE4-A46B10C6EB92}"/>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36D73AEE-8D88-4CDC-9511-3966CC425B61}"/>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D58799A0-C301-4D76-BD65-2A7D032B07CA}"/>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8AB24974-566C-4721-8293-58F539FC3FA4}"/>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3E29016C-008D-4175-B7F9-E7CE73CC0293}"/>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79E71B2B-1D67-40F9-AD07-70954EEDF501}"/>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C64AD650-BCE0-4615-82F5-2DA73390A3F4}"/>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6AB13B1B-E68F-478F-A3CD-5ADE8EF9521A}"/>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65097581-3290-43D4-A44A-DAFB1F3DD7DF}"/>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CF7B3BB1-A200-467E-BAA6-357E865B83A2}"/>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7A546197-139A-43E5-9D05-E5694E78F8B0}"/>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F8720374-54E3-4392-974D-236B65F3AC49}"/>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2EEBCA7A-4919-4C7B-A4B8-993648F771D5}"/>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E848D8E1-E91C-49B3-AAF5-D3A812DEA2E5}"/>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749E4B6C-7B1E-4F76-80A0-0A848FE341AB}"/>
            </a:ext>
          </a:extLst>
        </xdr:cNvPr>
        <xdr:cNvSpPr/>
      </xdr:nvSpPr>
      <xdr:spPr>
        <a:xfrm>
          <a:off x="6858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CCA6B3DC-8980-41DF-A0F4-45B7F8D92E26}"/>
            </a:ext>
          </a:extLst>
        </xdr:cNvPr>
        <xdr:cNvSpPr txBox="1"/>
      </xdr:nvSpPr>
      <xdr:spPr>
        <a:xfrm>
          <a:off x="66675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FF91D2B4-E2BE-4165-9D33-A4859DA5EF52}"/>
            </a:ext>
          </a:extLst>
        </xdr:cNvPr>
        <xdr:cNvCxnSpPr/>
      </xdr:nvCxnSpPr>
      <xdr:spPr>
        <a:xfrm>
          <a:off x="6858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0324BF18-6730-47FA-8962-F13E994F2FED}"/>
            </a:ext>
          </a:extLst>
        </xdr:cNvPr>
        <xdr:cNvSpPr txBox="1"/>
      </xdr:nvSpPr>
      <xdr:spPr>
        <a:xfrm>
          <a:off x="273866"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554B7E1D-4E4F-4622-B451-E202E999665C}"/>
            </a:ext>
          </a:extLst>
        </xdr:cNvPr>
        <xdr:cNvCxnSpPr/>
      </xdr:nvCxnSpPr>
      <xdr:spPr>
        <a:xfrm>
          <a:off x="685800" y="729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1F74CA4F-00E3-4955-8F41-D1725A08077A}"/>
            </a:ext>
          </a:extLst>
        </xdr:cNvPr>
        <xdr:cNvSpPr txBox="1"/>
      </xdr:nvSpPr>
      <xdr:spPr>
        <a:xfrm>
          <a:off x="273866" y="715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7A1F5830-65C6-4F72-8D4E-C02CB66FBCB8}"/>
            </a:ext>
          </a:extLst>
        </xdr:cNvPr>
        <xdr:cNvCxnSpPr/>
      </xdr:nvCxnSpPr>
      <xdr:spPr>
        <a:xfrm>
          <a:off x="685800" y="696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04742520-E1DE-47DF-95D2-8EF3E0851D45}"/>
            </a:ext>
          </a:extLst>
        </xdr:cNvPr>
        <xdr:cNvSpPr txBox="1"/>
      </xdr:nvSpPr>
      <xdr:spPr>
        <a:xfrm>
          <a:off x="343701" y="682082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C1285B74-2403-46BB-A046-DCC688CB087D}"/>
            </a:ext>
          </a:extLst>
        </xdr:cNvPr>
        <xdr:cNvCxnSpPr/>
      </xdr:nvCxnSpPr>
      <xdr:spPr>
        <a:xfrm>
          <a:off x="685800" y="664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D6784BC0-1C0F-473E-9A12-638EAA4BE57D}"/>
            </a:ext>
          </a:extLst>
        </xdr:cNvPr>
        <xdr:cNvSpPr txBox="1"/>
      </xdr:nvSpPr>
      <xdr:spPr>
        <a:xfrm>
          <a:off x="34370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91E52205-0155-4266-9E77-71A939ABFD5D}"/>
            </a:ext>
          </a:extLst>
        </xdr:cNvPr>
        <xdr:cNvCxnSpPr/>
      </xdr:nvCxnSpPr>
      <xdr:spPr>
        <a:xfrm>
          <a:off x="685800" y="631180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98FF24E0-9789-4A8A-8514-5A4C144A238C}"/>
            </a:ext>
          </a:extLst>
        </xdr:cNvPr>
        <xdr:cNvSpPr txBox="1"/>
      </xdr:nvSpPr>
      <xdr:spPr>
        <a:xfrm>
          <a:off x="343701" y="617530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817DD6A7-488D-43A7-94EB-E442C94CDF01}"/>
            </a:ext>
          </a:extLst>
        </xdr:cNvPr>
        <xdr:cNvCxnSpPr/>
      </xdr:nvCxnSpPr>
      <xdr:spPr>
        <a:xfrm>
          <a:off x="685800" y="598904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4DC1E881-618F-47F2-BBF2-252696C597AB}"/>
            </a:ext>
          </a:extLst>
        </xdr:cNvPr>
        <xdr:cNvSpPr txBox="1"/>
      </xdr:nvSpPr>
      <xdr:spPr>
        <a:xfrm>
          <a:off x="343701" y="584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F896A24F-82CF-476D-AF7C-7A76EB233640}"/>
            </a:ext>
          </a:extLst>
        </xdr:cNvPr>
        <xdr:cNvCxnSpPr/>
      </xdr:nvCxnSpPr>
      <xdr:spPr>
        <a:xfrm>
          <a:off x="685800" y="566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F5A8957A-E04D-44EE-BCC1-BAD56C3485AC}"/>
            </a:ext>
          </a:extLst>
        </xdr:cNvPr>
        <xdr:cNvSpPr txBox="1"/>
      </xdr:nvSpPr>
      <xdr:spPr>
        <a:xfrm>
          <a:off x="386866" y="551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70D40587-6772-40F0-9D0A-EA8880078C32}"/>
            </a:ext>
          </a:extLst>
        </xdr:cNvPr>
        <xdr:cNvCxnSpPr/>
      </xdr:nvCxnSpPr>
      <xdr:spPr>
        <a:xfrm>
          <a:off x="6858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図書館】&#10;有形固定資産減価償却率グラフ枠">
          <a:extLst>
            <a:ext uri="{FF2B5EF4-FFF2-40B4-BE49-F238E27FC236}">
              <a16:creationId xmlns:a16="http://schemas.microsoft.com/office/drawing/2014/main" id="{EEEBFCCB-2196-440F-85EB-679E37891623}"/>
            </a:ext>
          </a:extLst>
        </xdr:cNvPr>
        <xdr:cNvSpPr/>
      </xdr:nvSpPr>
      <xdr:spPr>
        <a:xfrm>
          <a:off x="6858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113756</xdr:rowOff>
    </xdr:from>
    <xdr:to>
      <xdr:col>24</xdr:col>
      <xdr:colOff>62865</xdr:colOff>
      <xdr:row>42</xdr:row>
      <xdr:rowOff>30480</xdr:rowOff>
    </xdr:to>
    <xdr:cxnSp macro="">
      <xdr:nvCxnSpPr>
        <xdr:cNvPr id="58" name="直線コネクタ 57">
          <a:extLst>
            <a:ext uri="{FF2B5EF4-FFF2-40B4-BE49-F238E27FC236}">
              <a16:creationId xmlns:a16="http://schemas.microsoft.com/office/drawing/2014/main" id="{22138DC3-1E82-430A-B04D-A9B14CE26FEA}"/>
            </a:ext>
          </a:extLst>
        </xdr:cNvPr>
        <xdr:cNvCxnSpPr/>
      </xdr:nvCxnSpPr>
      <xdr:spPr>
        <a:xfrm flipV="1">
          <a:off x="4173855" y="5771606"/>
          <a:ext cx="0" cy="14578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34307</xdr:rowOff>
    </xdr:from>
    <xdr:ext cx="405111" cy="259045"/>
    <xdr:sp macro="" textlink="">
      <xdr:nvSpPr>
        <xdr:cNvPr id="59" name="【図書館】&#10;有形固定資産減価償却率最小値テキスト">
          <a:extLst>
            <a:ext uri="{FF2B5EF4-FFF2-40B4-BE49-F238E27FC236}">
              <a16:creationId xmlns:a16="http://schemas.microsoft.com/office/drawing/2014/main" id="{A3E6537D-6AA6-4D95-918B-64AFAB5C6340}"/>
            </a:ext>
          </a:extLst>
        </xdr:cNvPr>
        <xdr:cNvSpPr txBox="1"/>
      </xdr:nvSpPr>
      <xdr:spPr>
        <a:xfrm>
          <a:off x="4212590" y="7235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30480</xdr:rowOff>
    </xdr:from>
    <xdr:to>
      <xdr:col>24</xdr:col>
      <xdr:colOff>152400</xdr:colOff>
      <xdr:row>42</xdr:row>
      <xdr:rowOff>30480</xdr:rowOff>
    </xdr:to>
    <xdr:cxnSp macro="">
      <xdr:nvCxnSpPr>
        <xdr:cNvPr id="60" name="直線コネクタ 59">
          <a:extLst>
            <a:ext uri="{FF2B5EF4-FFF2-40B4-BE49-F238E27FC236}">
              <a16:creationId xmlns:a16="http://schemas.microsoft.com/office/drawing/2014/main" id="{D78F1D8A-2ECB-4CB4-B02D-4B5EEB5D3710}"/>
            </a:ext>
          </a:extLst>
        </xdr:cNvPr>
        <xdr:cNvCxnSpPr/>
      </xdr:nvCxnSpPr>
      <xdr:spPr>
        <a:xfrm>
          <a:off x="4112260" y="72294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32</xdr:row>
      <xdr:rowOff>60433</xdr:rowOff>
    </xdr:from>
    <xdr:ext cx="340478" cy="259045"/>
    <xdr:sp macro="" textlink="">
      <xdr:nvSpPr>
        <xdr:cNvPr id="61" name="【図書館】&#10;有形固定資産減価償却率最大値テキスト">
          <a:extLst>
            <a:ext uri="{FF2B5EF4-FFF2-40B4-BE49-F238E27FC236}">
              <a16:creationId xmlns:a16="http://schemas.microsoft.com/office/drawing/2014/main" id="{4D0ABBBE-C33D-48B5-93FC-1F8FE1358849}"/>
            </a:ext>
          </a:extLst>
        </xdr:cNvPr>
        <xdr:cNvSpPr txBox="1"/>
      </xdr:nvSpPr>
      <xdr:spPr>
        <a:xfrm>
          <a:off x="4212590" y="554302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113756</xdr:rowOff>
    </xdr:from>
    <xdr:to>
      <xdr:col>24</xdr:col>
      <xdr:colOff>152400</xdr:colOff>
      <xdr:row>33</xdr:row>
      <xdr:rowOff>113756</xdr:rowOff>
    </xdr:to>
    <xdr:cxnSp macro="">
      <xdr:nvCxnSpPr>
        <xdr:cNvPr id="62" name="直線コネクタ 61">
          <a:extLst>
            <a:ext uri="{FF2B5EF4-FFF2-40B4-BE49-F238E27FC236}">
              <a16:creationId xmlns:a16="http://schemas.microsoft.com/office/drawing/2014/main" id="{D19D7124-A6D7-4B12-B97D-E96B0D6B985D}"/>
            </a:ext>
          </a:extLst>
        </xdr:cNvPr>
        <xdr:cNvCxnSpPr/>
      </xdr:nvCxnSpPr>
      <xdr:spPr>
        <a:xfrm>
          <a:off x="4112260" y="577160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141350</xdr:rowOff>
    </xdr:from>
    <xdr:ext cx="405111" cy="259045"/>
    <xdr:sp macro="" textlink="">
      <xdr:nvSpPr>
        <xdr:cNvPr id="63" name="【図書館】&#10;有形固定資産減価償却率平均値テキスト">
          <a:extLst>
            <a:ext uri="{FF2B5EF4-FFF2-40B4-BE49-F238E27FC236}">
              <a16:creationId xmlns:a16="http://schemas.microsoft.com/office/drawing/2014/main" id="{C40901EA-4AA2-4FDD-9C6E-6B223CBEB436}"/>
            </a:ext>
          </a:extLst>
        </xdr:cNvPr>
        <xdr:cNvSpPr txBox="1"/>
      </xdr:nvSpPr>
      <xdr:spPr>
        <a:xfrm>
          <a:off x="4212590" y="631164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118473</xdr:rowOff>
    </xdr:from>
    <xdr:to>
      <xdr:col>24</xdr:col>
      <xdr:colOff>114300</xdr:colOff>
      <xdr:row>38</xdr:row>
      <xdr:rowOff>48623</xdr:rowOff>
    </xdr:to>
    <xdr:sp macro="" textlink="">
      <xdr:nvSpPr>
        <xdr:cNvPr id="64" name="フローチャート: 判断 63">
          <a:extLst>
            <a:ext uri="{FF2B5EF4-FFF2-40B4-BE49-F238E27FC236}">
              <a16:creationId xmlns:a16="http://schemas.microsoft.com/office/drawing/2014/main" id="{9D1182B0-0CCF-4B84-8DF1-9737D3E0DB6E}"/>
            </a:ext>
          </a:extLst>
        </xdr:cNvPr>
        <xdr:cNvSpPr/>
      </xdr:nvSpPr>
      <xdr:spPr>
        <a:xfrm>
          <a:off x="4131310" y="6464028"/>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62956</xdr:rowOff>
    </xdr:from>
    <xdr:to>
      <xdr:col>20</xdr:col>
      <xdr:colOff>38100</xdr:colOff>
      <xdr:row>37</xdr:row>
      <xdr:rowOff>164556</xdr:rowOff>
    </xdr:to>
    <xdr:sp macro="" textlink="">
      <xdr:nvSpPr>
        <xdr:cNvPr id="65" name="フローチャート: 判断 64">
          <a:extLst>
            <a:ext uri="{FF2B5EF4-FFF2-40B4-BE49-F238E27FC236}">
              <a16:creationId xmlns:a16="http://schemas.microsoft.com/office/drawing/2014/main" id="{B8D6A95C-B8AE-4A3F-A409-0BC13635BACD}"/>
            </a:ext>
          </a:extLst>
        </xdr:cNvPr>
        <xdr:cNvSpPr/>
      </xdr:nvSpPr>
      <xdr:spPr>
        <a:xfrm>
          <a:off x="3388360" y="6402796"/>
          <a:ext cx="7874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66222</xdr:rowOff>
    </xdr:from>
    <xdr:to>
      <xdr:col>15</xdr:col>
      <xdr:colOff>101600</xdr:colOff>
      <xdr:row>37</xdr:row>
      <xdr:rowOff>167822</xdr:rowOff>
    </xdr:to>
    <xdr:sp macro="" textlink="">
      <xdr:nvSpPr>
        <xdr:cNvPr id="66" name="フローチャート: 判断 65">
          <a:extLst>
            <a:ext uri="{FF2B5EF4-FFF2-40B4-BE49-F238E27FC236}">
              <a16:creationId xmlns:a16="http://schemas.microsoft.com/office/drawing/2014/main" id="{3AB83363-C27E-4825-85E2-C0CA7E590B2B}"/>
            </a:ext>
          </a:extLst>
        </xdr:cNvPr>
        <xdr:cNvSpPr/>
      </xdr:nvSpPr>
      <xdr:spPr>
        <a:xfrm>
          <a:off x="2571750" y="6407967"/>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38463</xdr:rowOff>
    </xdr:from>
    <xdr:to>
      <xdr:col>10</xdr:col>
      <xdr:colOff>165100</xdr:colOff>
      <xdr:row>37</xdr:row>
      <xdr:rowOff>140063</xdr:rowOff>
    </xdr:to>
    <xdr:sp macro="" textlink="">
      <xdr:nvSpPr>
        <xdr:cNvPr id="67" name="フローチャート: 判断 66">
          <a:extLst>
            <a:ext uri="{FF2B5EF4-FFF2-40B4-BE49-F238E27FC236}">
              <a16:creationId xmlns:a16="http://schemas.microsoft.com/office/drawing/2014/main" id="{7C355B47-56DE-44D4-9CCF-0619E1FF0497}"/>
            </a:ext>
          </a:extLst>
        </xdr:cNvPr>
        <xdr:cNvSpPr/>
      </xdr:nvSpPr>
      <xdr:spPr>
        <a:xfrm>
          <a:off x="1774190" y="6382113"/>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23767</xdr:rowOff>
    </xdr:from>
    <xdr:to>
      <xdr:col>6</xdr:col>
      <xdr:colOff>38100</xdr:colOff>
      <xdr:row>37</xdr:row>
      <xdr:rowOff>125367</xdr:rowOff>
    </xdr:to>
    <xdr:sp macro="" textlink="">
      <xdr:nvSpPr>
        <xdr:cNvPr id="68" name="フローチャート: 判断 67">
          <a:extLst>
            <a:ext uri="{FF2B5EF4-FFF2-40B4-BE49-F238E27FC236}">
              <a16:creationId xmlns:a16="http://schemas.microsoft.com/office/drawing/2014/main" id="{65BD05B8-A4B3-4A81-880F-370D6CC05F06}"/>
            </a:ext>
          </a:extLst>
        </xdr:cNvPr>
        <xdr:cNvSpPr/>
      </xdr:nvSpPr>
      <xdr:spPr>
        <a:xfrm>
          <a:off x="988060" y="6363607"/>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E72F1C9E-7544-4247-A7CB-1F82EF300118}"/>
            </a:ext>
          </a:extLst>
        </xdr:cNvPr>
        <xdr:cNvSpPr txBox="1"/>
      </xdr:nvSpPr>
      <xdr:spPr>
        <a:xfrm>
          <a:off x="40030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4F0AD551-D3AA-4104-992D-5E241BAFEE3F}"/>
            </a:ext>
          </a:extLst>
        </xdr:cNvPr>
        <xdr:cNvSpPr txBox="1"/>
      </xdr:nvSpPr>
      <xdr:spPr>
        <a:xfrm>
          <a:off x="32600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2D67DE6C-A1DD-4152-9114-935400FE24DB}"/>
            </a:ext>
          </a:extLst>
        </xdr:cNvPr>
        <xdr:cNvSpPr txBox="1"/>
      </xdr:nvSpPr>
      <xdr:spPr>
        <a:xfrm>
          <a:off x="24549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0C7E3422-D682-4D61-8F76-050877AC274A}"/>
            </a:ext>
          </a:extLst>
        </xdr:cNvPr>
        <xdr:cNvSpPr txBox="1"/>
      </xdr:nvSpPr>
      <xdr:spPr>
        <a:xfrm>
          <a:off x="1657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F9F9913D-80A5-4F59-BCC3-7E22BCEFD43C}"/>
            </a:ext>
          </a:extLst>
        </xdr:cNvPr>
        <xdr:cNvSpPr txBox="1"/>
      </xdr:nvSpPr>
      <xdr:spPr>
        <a:xfrm>
          <a:off x="859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128270</xdr:rowOff>
    </xdr:from>
    <xdr:to>
      <xdr:col>24</xdr:col>
      <xdr:colOff>114300</xdr:colOff>
      <xdr:row>38</xdr:row>
      <xdr:rowOff>58420</xdr:rowOff>
    </xdr:to>
    <xdr:sp macro="" textlink="">
      <xdr:nvSpPr>
        <xdr:cNvPr id="74" name="楕円 73">
          <a:extLst>
            <a:ext uri="{FF2B5EF4-FFF2-40B4-BE49-F238E27FC236}">
              <a16:creationId xmlns:a16="http://schemas.microsoft.com/office/drawing/2014/main" id="{DFC7B8AB-DDBD-497B-BC57-2C8A532E5E6F}"/>
            </a:ext>
          </a:extLst>
        </xdr:cNvPr>
        <xdr:cNvSpPr/>
      </xdr:nvSpPr>
      <xdr:spPr>
        <a:xfrm>
          <a:off x="4131310" y="647573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106697</xdr:rowOff>
    </xdr:from>
    <xdr:ext cx="405111" cy="259045"/>
    <xdr:sp macro="" textlink="">
      <xdr:nvSpPr>
        <xdr:cNvPr id="75" name="【図書館】&#10;有形固定資産減価償却率該当値テキスト">
          <a:extLst>
            <a:ext uri="{FF2B5EF4-FFF2-40B4-BE49-F238E27FC236}">
              <a16:creationId xmlns:a16="http://schemas.microsoft.com/office/drawing/2014/main" id="{D89E5BEA-C4EF-454C-8D8D-6ABD0E578B3D}"/>
            </a:ext>
          </a:extLst>
        </xdr:cNvPr>
        <xdr:cNvSpPr txBox="1"/>
      </xdr:nvSpPr>
      <xdr:spPr>
        <a:xfrm>
          <a:off x="4212590" y="64484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92347</xdr:rowOff>
    </xdr:from>
    <xdr:to>
      <xdr:col>20</xdr:col>
      <xdr:colOff>38100</xdr:colOff>
      <xdr:row>38</xdr:row>
      <xdr:rowOff>22497</xdr:rowOff>
    </xdr:to>
    <xdr:sp macro="" textlink="">
      <xdr:nvSpPr>
        <xdr:cNvPr id="76" name="楕円 75">
          <a:extLst>
            <a:ext uri="{FF2B5EF4-FFF2-40B4-BE49-F238E27FC236}">
              <a16:creationId xmlns:a16="http://schemas.microsoft.com/office/drawing/2014/main" id="{F6AC35C8-422B-4FA3-9AA8-0169418543AC}"/>
            </a:ext>
          </a:extLst>
        </xdr:cNvPr>
        <xdr:cNvSpPr/>
      </xdr:nvSpPr>
      <xdr:spPr>
        <a:xfrm>
          <a:off x="3388360" y="6439807"/>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143147</xdr:rowOff>
    </xdr:from>
    <xdr:to>
      <xdr:col>24</xdr:col>
      <xdr:colOff>63500</xdr:colOff>
      <xdr:row>38</xdr:row>
      <xdr:rowOff>7620</xdr:rowOff>
    </xdr:to>
    <xdr:cxnSp macro="">
      <xdr:nvCxnSpPr>
        <xdr:cNvPr id="77" name="直線コネクタ 76">
          <a:extLst>
            <a:ext uri="{FF2B5EF4-FFF2-40B4-BE49-F238E27FC236}">
              <a16:creationId xmlns:a16="http://schemas.microsoft.com/office/drawing/2014/main" id="{7DDF073A-3843-4360-8EAD-AAC69E68C25D}"/>
            </a:ext>
          </a:extLst>
        </xdr:cNvPr>
        <xdr:cNvCxnSpPr/>
      </xdr:nvCxnSpPr>
      <xdr:spPr>
        <a:xfrm>
          <a:off x="3431540" y="6484892"/>
          <a:ext cx="742950" cy="39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39</xdr:row>
      <xdr:rowOff>17235</xdr:rowOff>
    </xdr:from>
    <xdr:to>
      <xdr:col>15</xdr:col>
      <xdr:colOff>101600</xdr:colOff>
      <xdr:row>39</xdr:row>
      <xdr:rowOff>118835</xdr:rowOff>
    </xdr:to>
    <xdr:sp macro="" textlink="">
      <xdr:nvSpPr>
        <xdr:cNvPr id="78" name="楕円 77">
          <a:extLst>
            <a:ext uri="{FF2B5EF4-FFF2-40B4-BE49-F238E27FC236}">
              <a16:creationId xmlns:a16="http://schemas.microsoft.com/office/drawing/2014/main" id="{5A4BC770-DAFF-4D1B-8093-A15F0031D415}"/>
            </a:ext>
          </a:extLst>
        </xdr:cNvPr>
        <xdr:cNvSpPr/>
      </xdr:nvSpPr>
      <xdr:spPr>
        <a:xfrm>
          <a:off x="2571750" y="6707595"/>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143147</xdr:rowOff>
    </xdr:from>
    <xdr:to>
      <xdr:col>19</xdr:col>
      <xdr:colOff>177800</xdr:colOff>
      <xdr:row>39</xdr:row>
      <xdr:rowOff>68035</xdr:rowOff>
    </xdr:to>
    <xdr:cxnSp macro="">
      <xdr:nvCxnSpPr>
        <xdr:cNvPr id="79" name="直線コネクタ 78">
          <a:extLst>
            <a:ext uri="{FF2B5EF4-FFF2-40B4-BE49-F238E27FC236}">
              <a16:creationId xmlns:a16="http://schemas.microsoft.com/office/drawing/2014/main" id="{74DD2993-4842-4638-80C9-D4EEF609B43F}"/>
            </a:ext>
          </a:extLst>
        </xdr:cNvPr>
        <xdr:cNvCxnSpPr/>
      </xdr:nvCxnSpPr>
      <xdr:spPr>
        <a:xfrm flipV="1">
          <a:off x="2626360" y="6484892"/>
          <a:ext cx="805180" cy="267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160927</xdr:rowOff>
    </xdr:from>
    <xdr:to>
      <xdr:col>10</xdr:col>
      <xdr:colOff>165100</xdr:colOff>
      <xdr:row>39</xdr:row>
      <xdr:rowOff>91077</xdr:rowOff>
    </xdr:to>
    <xdr:sp macro="" textlink="">
      <xdr:nvSpPr>
        <xdr:cNvPr id="80" name="楕円 79">
          <a:extLst>
            <a:ext uri="{FF2B5EF4-FFF2-40B4-BE49-F238E27FC236}">
              <a16:creationId xmlns:a16="http://schemas.microsoft.com/office/drawing/2014/main" id="{0A9D1F88-566C-4EA0-ABAD-D9A8CCC9BC72}"/>
            </a:ext>
          </a:extLst>
        </xdr:cNvPr>
        <xdr:cNvSpPr/>
      </xdr:nvSpPr>
      <xdr:spPr>
        <a:xfrm>
          <a:off x="1774190" y="6677932"/>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39</xdr:row>
      <xdr:rowOff>40277</xdr:rowOff>
    </xdr:from>
    <xdr:to>
      <xdr:col>15</xdr:col>
      <xdr:colOff>50800</xdr:colOff>
      <xdr:row>39</xdr:row>
      <xdr:rowOff>68035</xdr:rowOff>
    </xdr:to>
    <xdr:cxnSp macro="">
      <xdr:nvCxnSpPr>
        <xdr:cNvPr id="81" name="直線コネクタ 80">
          <a:extLst>
            <a:ext uri="{FF2B5EF4-FFF2-40B4-BE49-F238E27FC236}">
              <a16:creationId xmlns:a16="http://schemas.microsoft.com/office/drawing/2014/main" id="{BE5D85DA-CF9C-4B0F-8DB1-41934CD7F338}"/>
            </a:ext>
          </a:extLst>
        </xdr:cNvPr>
        <xdr:cNvCxnSpPr/>
      </xdr:nvCxnSpPr>
      <xdr:spPr>
        <a:xfrm>
          <a:off x="1828800" y="6726827"/>
          <a:ext cx="797560" cy="25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121738</xdr:rowOff>
    </xdr:from>
    <xdr:to>
      <xdr:col>6</xdr:col>
      <xdr:colOff>38100</xdr:colOff>
      <xdr:row>39</xdr:row>
      <xdr:rowOff>51888</xdr:rowOff>
    </xdr:to>
    <xdr:sp macro="" textlink="">
      <xdr:nvSpPr>
        <xdr:cNvPr id="82" name="楕円 81">
          <a:extLst>
            <a:ext uri="{FF2B5EF4-FFF2-40B4-BE49-F238E27FC236}">
              <a16:creationId xmlns:a16="http://schemas.microsoft.com/office/drawing/2014/main" id="{E30C77F8-AD8C-4E83-8EBD-FC285409F6E6}"/>
            </a:ext>
          </a:extLst>
        </xdr:cNvPr>
        <xdr:cNvSpPr/>
      </xdr:nvSpPr>
      <xdr:spPr>
        <a:xfrm>
          <a:off x="988060" y="6638743"/>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39</xdr:row>
      <xdr:rowOff>1088</xdr:rowOff>
    </xdr:from>
    <xdr:to>
      <xdr:col>10</xdr:col>
      <xdr:colOff>114300</xdr:colOff>
      <xdr:row>39</xdr:row>
      <xdr:rowOff>40277</xdr:rowOff>
    </xdr:to>
    <xdr:cxnSp macro="">
      <xdr:nvCxnSpPr>
        <xdr:cNvPr id="83" name="直線コネクタ 82">
          <a:extLst>
            <a:ext uri="{FF2B5EF4-FFF2-40B4-BE49-F238E27FC236}">
              <a16:creationId xmlns:a16="http://schemas.microsoft.com/office/drawing/2014/main" id="{D0803472-9222-4622-85C5-552E01D9CEB6}"/>
            </a:ext>
          </a:extLst>
        </xdr:cNvPr>
        <xdr:cNvCxnSpPr/>
      </xdr:nvCxnSpPr>
      <xdr:spPr>
        <a:xfrm>
          <a:off x="1031240" y="6687638"/>
          <a:ext cx="797560" cy="39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36</xdr:row>
      <xdr:rowOff>9633</xdr:rowOff>
    </xdr:from>
    <xdr:ext cx="405111" cy="259045"/>
    <xdr:sp macro="" textlink="">
      <xdr:nvSpPr>
        <xdr:cNvPr id="84" name="n_1aveValue【図書館】&#10;有形固定資産減価償却率">
          <a:extLst>
            <a:ext uri="{FF2B5EF4-FFF2-40B4-BE49-F238E27FC236}">
              <a16:creationId xmlns:a16="http://schemas.microsoft.com/office/drawing/2014/main" id="{C1D7C27C-7A1F-4AAB-9F03-9DD12807746B}"/>
            </a:ext>
          </a:extLst>
        </xdr:cNvPr>
        <xdr:cNvSpPr txBox="1"/>
      </xdr:nvSpPr>
      <xdr:spPr>
        <a:xfrm>
          <a:off x="3239144" y="6183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12899</xdr:rowOff>
    </xdr:from>
    <xdr:ext cx="405111" cy="259045"/>
    <xdr:sp macro="" textlink="">
      <xdr:nvSpPr>
        <xdr:cNvPr id="85" name="n_2aveValue【図書館】&#10;有形固定資産減価償却率">
          <a:extLst>
            <a:ext uri="{FF2B5EF4-FFF2-40B4-BE49-F238E27FC236}">
              <a16:creationId xmlns:a16="http://schemas.microsoft.com/office/drawing/2014/main" id="{0C4B1148-1C38-4DA8-A858-4FD75297D33B}"/>
            </a:ext>
          </a:extLst>
        </xdr:cNvPr>
        <xdr:cNvSpPr txBox="1"/>
      </xdr:nvSpPr>
      <xdr:spPr>
        <a:xfrm>
          <a:off x="2439044" y="61889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156590</xdr:rowOff>
    </xdr:from>
    <xdr:ext cx="405111" cy="259045"/>
    <xdr:sp macro="" textlink="">
      <xdr:nvSpPr>
        <xdr:cNvPr id="86" name="n_3aveValue【図書館】&#10;有形固定資産減価償却率">
          <a:extLst>
            <a:ext uri="{FF2B5EF4-FFF2-40B4-BE49-F238E27FC236}">
              <a16:creationId xmlns:a16="http://schemas.microsoft.com/office/drawing/2014/main" id="{3233925E-CA96-40E5-B1E4-D24F350B12F8}"/>
            </a:ext>
          </a:extLst>
        </xdr:cNvPr>
        <xdr:cNvSpPr txBox="1"/>
      </xdr:nvSpPr>
      <xdr:spPr>
        <a:xfrm>
          <a:off x="1641484" y="61592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35</xdr:row>
      <xdr:rowOff>141894</xdr:rowOff>
    </xdr:from>
    <xdr:ext cx="405111" cy="259045"/>
    <xdr:sp macro="" textlink="">
      <xdr:nvSpPr>
        <xdr:cNvPr id="87" name="n_4aveValue【図書館】&#10;有形固定資産減価償却率">
          <a:extLst>
            <a:ext uri="{FF2B5EF4-FFF2-40B4-BE49-F238E27FC236}">
              <a16:creationId xmlns:a16="http://schemas.microsoft.com/office/drawing/2014/main" id="{322A6AEC-394A-410F-BC0F-200A463D19A8}"/>
            </a:ext>
          </a:extLst>
        </xdr:cNvPr>
        <xdr:cNvSpPr txBox="1"/>
      </xdr:nvSpPr>
      <xdr:spPr>
        <a:xfrm>
          <a:off x="855354" y="61407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38</xdr:row>
      <xdr:rowOff>13624</xdr:rowOff>
    </xdr:from>
    <xdr:ext cx="405111" cy="259045"/>
    <xdr:sp macro="" textlink="">
      <xdr:nvSpPr>
        <xdr:cNvPr id="88" name="n_1mainValue【図書館】&#10;有形固定資産減価償却率">
          <a:extLst>
            <a:ext uri="{FF2B5EF4-FFF2-40B4-BE49-F238E27FC236}">
              <a16:creationId xmlns:a16="http://schemas.microsoft.com/office/drawing/2014/main" id="{7A985918-706B-4674-83E9-551F4911A47A}"/>
            </a:ext>
          </a:extLst>
        </xdr:cNvPr>
        <xdr:cNvSpPr txBox="1"/>
      </xdr:nvSpPr>
      <xdr:spPr>
        <a:xfrm>
          <a:off x="3239144" y="65325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109962</xdr:rowOff>
    </xdr:from>
    <xdr:ext cx="405111" cy="259045"/>
    <xdr:sp macro="" textlink="">
      <xdr:nvSpPr>
        <xdr:cNvPr id="89" name="n_2mainValue【図書館】&#10;有形固定資産減価償却率">
          <a:extLst>
            <a:ext uri="{FF2B5EF4-FFF2-40B4-BE49-F238E27FC236}">
              <a16:creationId xmlns:a16="http://schemas.microsoft.com/office/drawing/2014/main" id="{BBC878C5-9491-491C-8B71-02A59958C23C}"/>
            </a:ext>
          </a:extLst>
        </xdr:cNvPr>
        <xdr:cNvSpPr txBox="1"/>
      </xdr:nvSpPr>
      <xdr:spPr>
        <a:xfrm>
          <a:off x="2439044" y="67946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82204</xdr:rowOff>
    </xdr:from>
    <xdr:ext cx="405111" cy="259045"/>
    <xdr:sp macro="" textlink="">
      <xdr:nvSpPr>
        <xdr:cNvPr id="90" name="n_3mainValue【図書館】&#10;有形固定資産減価償却率">
          <a:extLst>
            <a:ext uri="{FF2B5EF4-FFF2-40B4-BE49-F238E27FC236}">
              <a16:creationId xmlns:a16="http://schemas.microsoft.com/office/drawing/2014/main" id="{6F1C7D14-5176-481F-B075-CD6E9E461D67}"/>
            </a:ext>
          </a:extLst>
        </xdr:cNvPr>
        <xdr:cNvSpPr txBox="1"/>
      </xdr:nvSpPr>
      <xdr:spPr>
        <a:xfrm>
          <a:off x="1641484" y="67706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39</xdr:row>
      <xdr:rowOff>43015</xdr:rowOff>
    </xdr:from>
    <xdr:ext cx="405111" cy="259045"/>
    <xdr:sp macro="" textlink="">
      <xdr:nvSpPr>
        <xdr:cNvPr id="91" name="n_4mainValue【図書館】&#10;有形固定資産減価償却率">
          <a:extLst>
            <a:ext uri="{FF2B5EF4-FFF2-40B4-BE49-F238E27FC236}">
              <a16:creationId xmlns:a16="http://schemas.microsoft.com/office/drawing/2014/main" id="{C6864461-F08B-4211-94E6-25C3D853FFBF}"/>
            </a:ext>
          </a:extLst>
        </xdr:cNvPr>
        <xdr:cNvSpPr txBox="1"/>
      </xdr:nvSpPr>
      <xdr:spPr>
        <a:xfrm>
          <a:off x="855354" y="6731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38C893DA-7AC0-492E-978A-B8444327D14F}"/>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EF571E89-12B6-4D44-A9EA-0C566CB2D46B}"/>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9DD16B34-51DC-4203-8256-804DCA8BD18D}"/>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56F21595-9AE5-4F09-86AF-A0D0241B0695}"/>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54E7A283-48B6-4089-8813-009B96C7F93B}"/>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59E6B01F-D445-4D20-91C1-365105343529}"/>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3B4D4A70-0B07-4D78-B622-6E3A74FD1DDB}"/>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DEAF889A-7E01-484E-82BD-AD5C975E0A5C}"/>
            </a:ext>
          </a:extLst>
        </xdr:cNvPr>
        <xdr:cNvSpPr/>
      </xdr:nvSpPr>
      <xdr:spPr>
        <a:xfrm>
          <a:off x="596011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100" name="テキスト ボックス 99">
          <a:extLst>
            <a:ext uri="{FF2B5EF4-FFF2-40B4-BE49-F238E27FC236}">
              <a16:creationId xmlns:a16="http://schemas.microsoft.com/office/drawing/2014/main" id="{4B40E2DA-7259-48BA-90F7-8BF5C99467D7}"/>
            </a:ext>
          </a:extLst>
        </xdr:cNvPr>
        <xdr:cNvSpPr txBox="1"/>
      </xdr:nvSpPr>
      <xdr:spPr>
        <a:xfrm>
          <a:off x="592201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1FCC6198-527C-42C9-BA67-F2CFEA1753E9}"/>
            </a:ext>
          </a:extLst>
        </xdr:cNvPr>
        <xdr:cNvCxnSpPr/>
      </xdr:nvCxnSpPr>
      <xdr:spPr>
        <a:xfrm>
          <a:off x="5960110" y="762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77732A32-DF25-40B1-B454-041FAC60ACE3}"/>
            </a:ext>
          </a:extLst>
        </xdr:cNvPr>
        <xdr:cNvCxnSpPr/>
      </xdr:nvCxnSpPr>
      <xdr:spPr>
        <a:xfrm>
          <a:off x="5960110" y="723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CA72D114-D5CB-4063-B5FA-480533AA2501}"/>
            </a:ext>
          </a:extLst>
        </xdr:cNvPr>
        <xdr:cNvSpPr txBox="1"/>
      </xdr:nvSpPr>
      <xdr:spPr>
        <a:xfrm>
          <a:off x="5527221"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9BE89E9F-0E51-4FFB-8788-29C65D516B4A}"/>
            </a:ext>
          </a:extLst>
        </xdr:cNvPr>
        <xdr:cNvCxnSpPr/>
      </xdr:nvCxnSpPr>
      <xdr:spPr>
        <a:xfrm>
          <a:off x="5960110" y="685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5" name="テキスト ボックス 104">
          <a:extLst>
            <a:ext uri="{FF2B5EF4-FFF2-40B4-BE49-F238E27FC236}">
              <a16:creationId xmlns:a16="http://schemas.microsoft.com/office/drawing/2014/main" id="{19BA7E11-4BE2-49C5-8363-2A6EA8C5EC78}"/>
            </a:ext>
          </a:extLst>
        </xdr:cNvPr>
        <xdr:cNvSpPr txBox="1"/>
      </xdr:nvSpPr>
      <xdr:spPr>
        <a:xfrm>
          <a:off x="5527221" y="671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DF4255EA-84DC-4AD7-B574-D5DD6FE32FFA}"/>
            </a:ext>
          </a:extLst>
        </xdr:cNvPr>
        <xdr:cNvCxnSpPr/>
      </xdr:nvCxnSpPr>
      <xdr:spPr>
        <a:xfrm>
          <a:off x="5960110" y="6473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7" name="テキスト ボックス 106">
          <a:extLst>
            <a:ext uri="{FF2B5EF4-FFF2-40B4-BE49-F238E27FC236}">
              <a16:creationId xmlns:a16="http://schemas.microsoft.com/office/drawing/2014/main" id="{A5E5710E-9CDE-42B0-8C71-4382FA66D567}"/>
            </a:ext>
          </a:extLst>
        </xdr:cNvPr>
        <xdr:cNvSpPr txBox="1"/>
      </xdr:nvSpPr>
      <xdr:spPr>
        <a:xfrm>
          <a:off x="5527221" y="6336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DE9D205A-DAD5-4996-BD0E-27B26A8662BC}"/>
            </a:ext>
          </a:extLst>
        </xdr:cNvPr>
        <xdr:cNvCxnSpPr/>
      </xdr:nvCxnSpPr>
      <xdr:spPr>
        <a:xfrm>
          <a:off x="5960110" y="609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9" name="テキスト ボックス 108">
          <a:extLst>
            <a:ext uri="{FF2B5EF4-FFF2-40B4-BE49-F238E27FC236}">
              <a16:creationId xmlns:a16="http://schemas.microsoft.com/office/drawing/2014/main" id="{31F8B15C-E601-4733-A4EF-5AE479EA427A}"/>
            </a:ext>
          </a:extLst>
        </xdr:cNvPr>
        <xdr:cNvSpPr txBox="1"/>
      </xdr:nvSpPr>
      <xdr:spPr>
        <a:xfrm>
          <a:off x="5527221" y="595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CE896E3E-F5A9-4AC8-B6A7-6EFAFECA1F64}"/>
            </a:ext>
          </a:extLst>
        </xdr:cNvPr>
        <xdr:cNvCxnSpPr/>
      </xdr:nvCxnSpPr>
      <xdr:spPr>
        <a:xfrm>
          <a:off x="5960110" y="571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11" name="テキスト ボックス 110">
          <a:extLst>
            <a:ext uri="{FF2B5EF4-FFF2-40B4-BE49-F238E27FC236}">
              <a16:creationId xmlns:a16="http://schemas.microsoft.com/office/drawing/2014/main" id="{F4B28B4D-2CB4-4E7C-ABCF-5CBF80F9F9A7}"/>
            </a:ext>
          </a:extLst>
        </xdr:cNvPr>
        <xdr:cNvSpPr txBox="1"/>
      </xdr:nvSpPr>
      <xdr:spPr>
        <a:xfrm>
          <a:off x="5527221" y="557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74636F43-6369-4A9D-BF18-FF833A35333E}"/>
            </a:ext>
          </a:extLst>
        </xdr:cNvPr>
        <xdr:cNvCxnSpPr/>
      </xdr:nvCxnSpPr>
      <xdr:spPr>
        <a:xfrm>
          <a:off x="5960110" y="533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3" name="テキスト ボックス 112">
          <a:extLst>
            <a:ext uri="{FF2B5EF4-FFF2-40B4-BE49-F238E27FC236}">
              <a16:creationId xmlns:a16="http://schemas.microsoft.com/office/drawing/2014/main" id="{4F9E691D-4331-42D0-A762-7AD638AB18C5}"/>
            </a:ext>
          </a:extLst>
        </xdr:cNvPr>
        <xdr:cNvSpPr txBox="1"/>
      </xdr:nvSpPr>
      <xdr:spPr>
        <a:xfrm>
          <a:off x="5527221" y="519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図書館】&#10;一人当たり面積グラフ枠">
          <a:extLst>
            <a:ext uri="{FF2B5EF4-FFF2-40B4-BE49-F238E27FC236}">
              <a16:creationId xmlns:a16="http://schemas.microsoft.com/office/drawing/2014/main" id="{3E94E1D2-82D4-49AA-BB16-3BD960C0B1EC}"/>
            </a:ext>
          </a:extLst>
        </xdr:cNvPr>
        <xdr:cNvSpPr/>
      </xdr:nvSpPr>
      <xdr:spPr>
        <a:xfrm>
          <a:off x="596011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107950</xdr:rowOff>
    </xdr:from>
    <xdr:to>
      <xdr:col>54</xdr:col>
      <xdr:colOff>189865</xdr:colOff>
      <xdr:row>41</xdr:row>
      <xdr:rowOff>95250</xdr:rowOff>
    </xdr:to>
    <xdr:cxnSp macro="">
      <xdr:nvCxnSpPr>
        <xdr:cNvPr id="115" name="直線コネクタ 114">
          <a:extLst>
            <a:ext uri="{FF2B5EF4-FFF2-40B4-BE49-F238E27FC236}">
              <a16:creationId xmlns:a16="http://schemas.microsoft.com/office/drawing/2014/main" id="{0C4F6D50-F58D-4A12-8385-4C5D1B241388}"/>
            </a:ext>
          </a:extLst>
        </xdr:cNvPr>
        <xdr:cNvCxnSpPr/>
      </xdr:nvCxnSpPr>
      <xdr:spPr>
        <a:xfrm flipV="1">
          <a:off x="9429115" y="5763895"/>
          <a:ext cx="0" cy="13569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99077</xdr:rowOff>
    </xdr:from>
    <xdr:ext cx="469744" cy="259045"/>
    <xdr:sp macro="" textlink="">
      <xdr:nvSpPr>
        <xdr:cNvPr id="116" name="【図書館】&#10;一人当たり面積最小値テキスト">
          <a:extLst>
            <a:ext uri="{FF2B5EF4-FFF2-40B4-BE49-F238E27FC236}">
              <a16:creationId xmlns:a16="http://schemas.microsoft.com/office/drawing/2014/main" id="{F97393B2-B586-4A7E-8AC0-F4DD11818319}"/>
            </a:ext>
          </a:extLst>
        </xdr:cNvPr>
        <xdr:cNvSpPr txBox="1"/>
      </xdr:nvSpPr>
      <xdr:spPr>
        <a:xfrm>
          <a:off x="9467850" y="7124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95250</xdr:rowOff>
    </xdr:from>
    <xdr:to>
      <xdr:col>55</xdr:col>
      <xdr:colOff>88900</xdr:colOff>
      <xdr:row>41</xdr:row>
      <xdr:rowOff>95250</xdr:rowOff>
    </xdr:to>
    <xdr:cxnSp macro="">
      <xdr:nvCxnSpPr>
        <xdr:cNvPr id="117" name="直線コネクタ 116">
          <a:extLst>
            <a:ext uri="{FF2B5EF4-FFF2-40B4-BE49-F238E27FC236}">
              <a16:creationId xmlns:a16="http://schemas.microsoft.com/office/drawing/2014/main" id="{FC152B9B-9223-4CA3-B0DB-A7815D387603}"/>
            </a:ext>
          </a:extLst>
        </xdr:cNvPr>
        <xdr:cNvCxnSpPr/>
      </xdr:nvCxnSpPr>
      <xdr:spPr>
        <a:xfrm>
          <a:off x="9356090" y="712089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54627</xdr:rowOff>
    </xdr:from>
    <xdr:ext cx="469744" cy="259045"/>
    <xdr:sp macro="" textlink="">
      <xdr:nvSpPr>
        <xdr:cNvPr id="118" name="【図書館】&#10;一人当たり面積最大値テキスト">
          <a:extLst>
            <a:ext uri="{FF2B5EF4-FFF2-40B4-BE49-F238E27FC236}">
              <a16:creationId xmlns:a16="http://schemas.microsoft.com/office/drawing/2014/main" id="{5D2DCAEF-A58A-4B3C-98DF-CA90706C6E19}"/>
            </a:ext>
          </a:extLst>
        </xdr:cNvPr>
        <xdr:cNvSpPr txBox="1"/>
      </xdr:nvSpPr>
      <xdr:spPr>
        <a:xfrm>
          <a:off x="9467850" y="55448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107950</xdr:rowOff>
    </xdr:from>
    <xdr:to>
      <xdr:col>55</xdr:col>
      <xdr:colOff>88900</xdr:colOff>
      <xdr:row>33</xdr:row>
      <xdr:rowOff>107950</xdr:rowOff>
    </xdr:to>
    <xdr:cxnSp macro="">
      <xdr:nvCxnSpPr>
        <xdr:cNvPr id="119" name="直線コネクタ 118">
          <a:extLst>
            <a:ext uri="{FF2B5EF4-FFF2-40B4-BE49-F238E27FC236}">
              <a16:creationId xmlns:a16="http://schemas.microsoft.com/office/drawing/2014/main" id="{E0ADFCB3-9644-4FB1-92B5-049110C343BF}"/>
            </a:ext>
          </a:extLst>
        </xdr:cNvPr>
        <xdr:cNvCxnSpPr/>
      </xdr:nvCxnSpPr>
      <xdr:spPr>
        <a:xfrm>
          <a:off x="9356090" y="5763895"/>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48277</xdr:rowOff>
    </xdr:from>
    <xdr:ext cx="469744" cy="259045"/>
    <xdr:sp macro="" textlink="">
      <xdr:nvSpPr>
        <xdr:cNvPr id="120" name="【図書館】&#10;一人当たり面積平均値テキスト">
          <a:extLst>
            <a:ext uri="{FF2B5EF4-FFF2-40B4-BE49-F238E27FC236}">
              <a16:creationId xmlns:a16="http://schemas.microsoft.com/office/drawing/2014/main" id="{1A46BD8B-DBA4-4E40-B51E-276D3D3C2ACA}"/>
            </a:ext>
          </a:extLst>
        </xdr:cNvPr>
        <xdr:cNvSpPr txBox="1"/>
      </xdr:nvSpPr>
      <xdr:spPr>
        <a:xfrm>
          <a:off x="9467850" y="639383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25400</xdr:rowOff>
    </xdr:from>
    <xdr:to>
      <xdr:col>55</xdr:col>
      <xdr:colOff>50800</xdr:colOff>
      <xdr:row>38</xdr:row>
      <xdr:rowOff>127000</xdr:rowOff>
    </xdr:to>
    <xdr:sp macro="" textlink="">
      <xdr:nvSpPr>
        <xdr:cNvPr id="121" name="フローチャート: 判断 120">
          <a:extLst>
            <a:ext uri="{FF2B5EF4-FFF2-40B4-BE49-F238E27FC236}">
              <a16:creationId xmlns:a16="http://schemas.microsoft.com/office/drawing/2014/main" id="{C85FECB4-16F7-4E0A-9ED1-178C5DA89E07}"/>
            </a:ext>
          </a:extLst>
        </xdr:cNvPr>
        <xdr:cNvSpPr/>
      </xdr:nvSpPr>
      <xdr:spPr>
        <a:xfrm>
          <a:off x="9394190" y="6536690"/>
          <a:ext cx="9017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38</xdr:row>
      <xdr:rowOff>25400</xdr:rowOff>
    </xdr:from>
    <xdr:to>
      <xdr:col>50</xdr:col>
      <xdr:colOff>165100</xdr:colOff>
      <xdr:row>38</xdr:row>
      <xdr:rowOff>127000</xdr:rowOff>
    </xdr:to>
    <xdr:sp macro="" textlink="">
      <xdr:nvSpPr>
        <xdr:cNvPr id="122" name="フローチャート: 判断 121">
          <a:extLst>
            <a:ext uri="{FF2B5EF4-FFF2-40B4-BE49-F238E27FC236}">
              <a16:creationId xmlns:a16="http://schemas.microsoft.com/office/drawing/2014/main" id="{A2CD3D87-B312-4D7C-A04B-69BBAA389755}"/>
            </a:ext>
          </a:extLst>
        </xdr:cNvPr>
        <xdr:cNvSpPr/>
      </xdr:nvSpPr>
      <xdr:spPr>
        <a:xfrm>
          <a:off x="8632190" y="6536690"/>
          <a:ext cx="10922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38</xdr:row>
      <xdr:rowOff>50800</xdr:rowOff>
    </xdr:from>
    <xdr:to>
      <xdr:col>46</xdr:col>
      <xdr:colOff>38100</xdr:colOff>
      <xdr:row>38</xdr:row>
      <xdr:rowOff>152400</xdr:rowOff>
    </xdr:to>
    <xdr:sp macro="" textlink="">
      <xdr:nvSpPr>
        <xdr:cNvPr id="123" name="フローチャート: 判断 122">
          <a:extLst>
            <a:ext uri="{FF2B5EF4-FFF2-40B4-BE49-F238E27FC236}">
              <a16:creationId xmlns:a16="http://schemas.microsoft.com/office/drawing/2014/main" id="{6D22F47F-D768-47F0-B9E2-704467B8E86C}"/>
            </a:ext>
          </a:extLst>
        </xdr:cNvPr>
        <xdr:cNvSpPr/>
      </xdr:nvSpPr>
      <xdr:spPr>
        <a:xfrm>
          <a:off x="7846060" y="656971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63500</xdr:rowOff>
    </xdr:from>
    <xdr:to>
      <xdr:col>41</xdr:col>
      <xdr:colOff>101600</xdr:colOff>
      <xdr:row>38</xdr:row>
      <xdr:rowOff>165100</xdr:rowOff>
    </xdr:to>
    <xdr:sp macro="" textlink="">
      <xdr:nvSpPr>
        <xdr:cNvPr id="124" name="フローチャート: 判断 123">
          <a:extLst>
            <a:ext uri="{FF2B5EF4-FFF2-40B4-BE49-F238E27FC236}">
              <a16:creationId xmlns:a16="http://schemas.microsoft.com/office/drawing/2014/main" id="{2DD79DA0-8F97-4D41-BFFF-37C953B50F92}"/>
            </a:ext>
          </a:extLst>
        </xdr:cNvPr>
        <xdr:cNvSpPr/>
      </xdr:nvSpPr>
      <xdr:spPr>
        <a:xfrm>
          <a:off x="7029450" y="6574790"/>
          <a:ext cx="9779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63500</xdr:rowOff>
    </xdr:from>
    <xdr:to>
      <xdr:col>36</xdr:col>
      <xdr:colOff>165100</xdr:colOff>
      <xdr:row>38</xdr:row>
      <xdr:rowOff>165100</xdr:rowOff>
    </xdr:to>
    <xdr:sp macro="" textlink="">
      <xdr:nvSpPr>
        <xdr:cNvPr id="125" name="フローチャート: 判断 124">
          <a:extLst>
            <a:ext uri="{FF2B5EF4-FFF2-40B4-BE49-F238E27FC236}">
              <a16:creationId xmlns:a16="http://schemas.microsoft.com/office/drawing/2014/main" id="{74BE3D91-25D4-4556-BAD3-F9B05A4296A7}"/>
            </a:ext>
          </a:extLst>
        </xdr:cNvPr>
        <xdr:cNvSpPr/>
      </xdr:nvSpPr>
      <xdr:spPr>
        <a:xfrm>
          <a:off x="6231890" y="6574790"/>
          <a:ext cx="10922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EF552DF4-5C22-417E-BA93-782BF8090996}"/>
            </a:ext>
          </a:extLst>
        </xdr:cNvPr>
        <xdr:cNvSpPr txBox="1"/>
      </xdr:nvSpPr>
      <xdr:spPr>
        <a:xfrm>
          <a:off x="92583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8453B97D-F027-41B3-B68C-8883231C4FF1}"/>
            </a:ext>
          </a:extLst>
        </xdr:cNvPr>
        <xdr:cNvSpPr txBox="1"/>
      </xdr:nvSpPr>
      <xdr:spPr>
        <a:xfrm>
          <a:off x="8515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EDD2A650-F86F-4723-AEDF-8DD59170606C}"/>
            </a:ext>
          </a:extLst>
        </xdr:cNvPr>
        <xdr:cNvSpPr txBox="1"/>
      </xdr:nvSpPr>
      <xdr:spPr>
        <a:xfrm>
          <a:off x="7717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09DEFF65-79C2-4BB9-B960-263D512FF865}"/>
            </a:ext>
          </a:extLst>
        </xdr:cNvPr>
        <xdr:cNvSpPr txBox="1"/>
      </xdr:nvSpPr>
      <xdr:spPr>
        <a:xfrm>
          <a:off x="691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C2480050-2E03-4E1C-892C-8227FDDB5248}"/>
            </a:ext>
          </a:extLst>
        </xdr:cNvPr>
        <xdr:cNvSpPr txBox="1"/>
      </xdr:nvSpPr>
      <xdr:spPr>
        <a:xfrm>
          <a:off x="6115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76200</xdr:rowOff>
    </xdr:from>
    <xdr:to>
      <xdr:col>55</xdr:col>
      <xdr:colOff>50800</xdr:colOff>
      <xdr:row>41</xdr:row>
      <xdr:rowOff>6350</xdr:rowOff>
    </xdr:to>
    <xdr:sp macro="" textlink="">
      <xdr:nvSpPr>
        <xdr:cNvPr id="131" name="楕円 130">
          <a:extLst>
            <a:ext uri="{FF2B5EF4-FFF2-40B4-BE49-F238E27FC236}">
              <a16:creationId xmlns:a16="http://schemas.microsoft.com/office/drawing/2014/main" id="{467237A6-7B9D-43C1-96C4-68A559B06942}"/>
            </a:ext>
          </a:extLst>
        </xdr:cNvPr>
        <xdr:cNvSpPr/>
      </xdr:nvSpPr>
      <xdr:spPr>
        <a:xfrm>
          <a:off x="9394190" y="6934200"/>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54627</xdr:rowOff>
    </xdr:from>
    <xdr:ext cx="469744" cy="259045"/>
    <xdr:sp macro="" textlink="">
      <xdr:nvSpPr>
        <xdr:cNvPr id="132" name="【図書館】&#10;一人当たり面積該当値テキスト">
          <a:extLst>
            <a:ext uri="{FF2B5EF4-FFF2-40B4-BE49-F238E27FC236}">
              <a16:creationId xmlns:a16="http://schemas.microsoft.com/office/drawing/2014/main" id="{24897948-6621-47CB-806A-D3A62266C603}"/>
            </a:ext>
          </a:extLst>
        </xdr:cNvPr>
        <xdr:cNvSpPr txBox="1"/>
      </xdr:nvSpPr>
      <xdr:spPr>
        <a:xfrm>
          <a:off x="9467850" y="6916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76200</xdr:rowOff>
    </xdr:from>
    <xdr:to>
      <xdr:col>50</xdr:col>
      <xdr:colOff>165100</xdr:colOff>
      <xdr:row>41</xdr:row>
      <xdr:rowOff>6350</xdr:rowOff>
    </xdr:to>
    <xdr:sp macro="" textlink="">
      <xdr:nvSpPr>
        <xdr:cNvPr id="133" name="楕円 132">
          <a:extLst>
            <a:ext uri="{FF2B5EF4-FFF2-40B4-BE49-F238E27FC236}">
              <a16:creationId xmlns:a16="http://schemas.microsoft.com/office/drawing/2014/main" id="{99AFBE24-1340-4350-9C44-E7C17051C8A8}"/>
            </a:ext>
          </a:extLst>
        </xdr:cNvPr>
        <xdr:cNvSpPr/>
      </xdr:nvSpPr>
      <xdr:spPr>
        <a:xfrm>
          <a:off x="8632190" y="693420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127000</xdr:rowOff>
    </xdr:from>
    <xdr:to>
      <xdr:col>55</xdr:col>
      <xdr:colOff>0</xdr:colOff>
      <xdr:row>40</xdr:row>
      <xdr:rowOff>127000</xdr:rowOff>
    </xdr:to>
    <xdr:cxnSp macro="">
      <xdr:nvCxnSpPr>
        <xdr:cNvPr id="134" name="直線コネクタ 133">
          <a:extLst>
            <a:ext uri="{FF2B5EF4-FFF2-40B4-BE49-F238E27FC236}">
              <a16:creationId xmlns:a16="http://schemas.microsoft.com/office/drawing/2014/main" id="{76C96A54-C9CD-42EC-8B2D-33FCED820161}"/>
            </a:ext>
          </a:extLst>
        </xdr:cNvPr>
        <xdr:cNvCxnSpPr/>
      </xdr:nvCxnSpPr>
      <xdr:spPr>
        <a:xfrm>
          <a:off x="8686800" y="6988810"/>
          <a:ext cx="7429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76200</xdr:rowOff>
    </xdr:from>
    <xdr:to>
      <xdr:col>46</xdr:col>
      <xdr:colOff>38100</xdr:colOff>
      <xdr:row>41</xdr:row>
      <xdr:rowOff>6350</xdr:rowOff>
    </xdr:to>
    <xdr:sp macro="" textlink="">
      <xdr:nvSpPr>
        <xdr:cNvPr id="135" name="楕円 134">
          <a:extLst>
            <a:ext uri="{FF2B5EF4-FFF2-40B4-BE49-F238E27FC236}">
              <a16:creationId xmlns:a16="http://schemas.microsoft.com/office/drawing/2014/main" id="{F457C7C3-1B5B-4ADD-B01E-CF7123F00886}"/>
            </a:ext>
          </a:extLst>
        </xdr:cNvPr>
        <xdr:cNvSpPr/>
      </xdr:nvSpPr>
      <xdr:spPr>
        <a:xfrm>
          <a:off x="7846060" y="693420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127000</xdr:rowOff>
    </xdr:from>
    <xdr:to>
      <xdr:col>50</xdr:col>
      <xdr:colOff>114300</xdr:colOff>
      <xdr:row>40</xdr:row>
      <xdr:rowOff>127000</xdr:rowOff>
    </xdr:to>
    <xdr:cxnSp macro="">
      <xdr:nvCxnSpPr>
        <xdr:cNvPr id="136" name="直線コネクタ 135">
          <a:extLst>
            <a:ext uri="{FF2B5EF4-FFF2-40B4-BE49-F238E27FC236}">
              <a16:creationId xmlns:a16="http://schemas.microsoft.com/office/drawing/2014/main" id="{CABA7565-961F-4EE9-9E42-D0F2BF7F8C33}"/>
            </a:ext>
          </a:extLst>
        </xdr:cNvPr>
        <xdr:cNvCxnSpPr/>
      </xdr:nvCxnSpPr>
      <xdr:spPr>
        <a:xfrm>
          <a:off x="7889240" y="6988810"/>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76200</xdr:rowOff>
    </xdr:from>
    <xdr:to>
      <xdr:col>41</xdr:col>
      <xdr:colOff>101600</xdr:colOff>
      <xdr:row>41</xdr:row>
      <xdr:rowOff>6350</xdr:rowOff>
    </xdr:to>
    <xdr:sp macro="" textlink="">
      <xdr:nvSpPr>
        <xdr:cNvPr id="137" name="楕円 136">
          <a:extLst>
            <a:ext uri="{FF2B5EF4-FFF2-40B4-BE49-F238E27FC236}">
              <a16:creationId xmlns:a16="http://schemas.microsoft.com/office/drawing/2014/main" id="{A17A2881-DCDA-4B0B-A710-252B7AE6B625}"/>
            </a:ext>
          </a:extLst>
        </xdr:cNvPr>
        <xdr:cNvSpPr/>
      </xdr:nvSpPr>
      <xdr:spPr>
        <a:xfrm>
          <a:off x="7029450" y="693420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127000</xdr:rowOff>
    </xdr:from>
    <xdr:to>
      <xdr:col>45</xdr:col>
      <xdr:colOff>177800</xdr:colOff>
      <xdr:row>40</xdr:row>
      <xdr:rowOff>127000</xdr:rowOff>
    </xdr:to>
    <xdr:cxnSp macro="">
      <xdr:nvCxnSpPr>
        <xdr:cNvPr id="138" name="直線コネクタ 137">
          <a:extLst>
            <a:ext uri="{FF2B5EF4-FFF2-40B4-BE49-F238E27FC236}">
              <a16:creationId xmlns:a16="http://schemas.microsoft.com/office/drawing/2014/main" id="{3B2F3C35-C302-4014-871A-01DCA962B9B2}"/>
            </a:ext>
          </a:extLst>
        </xdr:cNvPr>
        <xdr:cNvCxnSpPr/>
      </xdr:nvCxnSpPr>
      <xdr:spPr>
        <a:xfrm>
          <a:off x="7084060" y="6988810"/>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88900</xdr:rowOff>
    </xdr:from>
    <xdr:to>
      <xdr:col>36</xdr:col>
      <xdr:colOff>165100</xdr:colOff>
      <xdr:row>41</xdr:row>
      <xdr:rowOff>19050</xdr:rowOff>
    </xdr:to>
    <xdr:sp macro="" textlink="">
      <xdr:nvSpPr>
        <xdr:cNvPr id="139" name="楕円 138">
          <a:extLst>
            <a:ext uri="{FF2B5EF4-FFF2-40B4-BE49-F238E27FC236}">
              <a16:creationId xmlns:a16="http://schemas.microsoft.com/office/drawing/2014/main" id="{BF097159-A337-4422-A6B6-DE4802A2E0CD}"/>
            </a:ext>
          </a:extLst>
        </xdr:cNvPr>
        <xdr:cNvSpPr/>
      </xdr:nvSpPr>
      <xdr:spPr>
        <a:xfrm>
          <a:off x="6231890" y="6950710"/>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127000</xdr:rowOff>
    </xdr:from>
    <xdr:to>
      <xdr:col>41</xdr:col>
      <xdr:colOff>50800</xdr:colOff>
      <xdr:row>40</xdr:row>
      <xdr:rowOff>139700</xdr:rowOff>
    </xdr:to>
    <xdr:cxnSp macro="">
      <xdr:nvCxnSpPr>
        <xdr:cNvPr id="140" name="直線コネクタ 139">
          <a:extLst>
            <a:ext uri="{FF2B5EF4-FFF2-40B4-BE49-F238E27FC236}">
              <a16:creationId xmlns:a16="http://schemas.microsoft.com/office/drawing/2014/main" id="{155BC63D-6138-4A1B-B9AA-93AEEAD1DDD6}"/>
            </a:ext>
          </a:extLst>
        </xdr:cNvPr>
        <xdr:cNvCxnSpPr/>
      </xdr:nvCxnSpPr>
      <xdr:spPr>
        <a:xfrm flipV="1">
          <a:off x="6286500" y="6988810"/>
          <a:ext cx="797560" cy="5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36</xdr:row>
      <xdr:rowOff>143527</xdr:rowOff>
    </xdr:from>
    <xdr:ext cx="469744" cy="259045"/>
    <xdr:sp macro="" textlink="">
      <xdr:nvSpPr>
        <xdr:cNvPr id="141" name="n_1aveValue【図書館】&#10;一人当たり面積">
          <a:extLst>
            <a:ext uri="{FF2B5EF4-FFF2-40B4-BE49-F238E27FC236}">
              <a16:creationId xmlns:a16="http://schemas.microsoft.com/office/drawing/2014/main" id="{AAA31A0C-354F-4BAA-AA01-0BFB9E411B70}"/>
            </a:ext>
          </a:extLst>
        </xdr:cNvPr>
        <xdr:cNvSpPr txBox="1"/>
      </xdr:nvSpPr>
      <xdr:spPr>
        <a:xfrm>
          <a:off x="8454467" y="6313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36</xdr:row>
      <xdr:rowOff>168927</xdr:rowOff>
    </xdr:from>
    <xdr:ext cx="469744" cy="259045"/>
    <xdr:sp macro="" textlink="">
      <xdr:nvSpPr>
        <xdr:cNvPr id="142" name="n_2aveValue【図書館】&#10;一人当たり面積">
          <a:extLst>
            <a:ext uri="{FF2B5EF4-FFF2-40B4-BE49-F238E27FC236}">
              <a16:creationId xmlns:a16="http://schemas.microsoft.com/office/drawing/2014/main" id="{6D1FC458-06E7-4A5E-BB9A-7EB36BDEECDD}"/>
            </a:ext>
          </a:extLst>
        </xdr:cNvPr>
        <xdr:cNvSpPr txBox="1"/>
      </xdr:nvSpPr>
      <xdr:spPr>
        <a:xfrm>
          <a:off x="7673417" y="6344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37</xdr:row>
      <xdr:rowOff>10177</xdr:rowOff>
    </xdr:from>
    <xdr:ext cx="469744" cy="259045"/>
    <xdr:sp macro="" textlink="">
      <xdr:nvSpPr>
        <xdr:cNvPr id="143" name="n_3aveValue【図書館】&#10;一人当たり面積">
          <a:extLst>
            <a:ext uri="{FF2B5EF4-FFF2-40B4-BE49-F238E27FC236}">
              <a16:creationId xmlns:a16="http://schemas.microsoft.com/office/drawing/2014/main" id="{92A4322E-93DE-45CB-ACDF-67F259E7FEC4}"/>
            </a:ext>
          </a:extLst>
        </xdr:cNvPr>
        <xdr:cNvSpPr txBox="1"/>
      </xdr:nvSpPr>
      <xdr:spPr>
        <a:xfrm>
          <a:off x="6866332" y="6355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37</xdr:row>
      <xdr:rowOff>10177</xdr:rowOff>
    </xdr:from>
    <xdr:ext cx="469744" cy="259045"/>
    <xdr:sp macro="" textlink="">
      <xdr:nvSpPr>
        <xdr:cNvPr id="144" name="n_4aveValue【図書館】&#10;一人当たり面積">
          <a:extLst>
            <a:ext uri="{FF2B5EF4-FFF2-40B4-BE49-F238E27FC236}">
              <a16:creationId xmlns:a16="http://schemas.microsoft.com/office/drawing/2014/main" id="{B5A4E013-D28A-41C0-B943-C03FA1BDD8F4}"/>
            </a:ext>
          </a:extLst>
        </xdr:cNvPr>
        <xdr:cNvSpPr txBox="1"/>
      </xdr:nvSpPr>
      <xdr:spPr>
        <a:xfrm>
          <a:off x="6068772" y="6355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168927</xdr:rowOff>
    </xdr:from>
    <xdr:ext cx="469744" cy="259045"/>
    <xdr:sp macro="" textlink="">
      <xdr:nvSpPr>
        <xdr:cNvPr id="145" name="n_1mainValue【図書館】&#10;一人当たり面積">
          <a:extLst>
            <a:ext uri="{FF2B5EF4-FFF2-40B4-BE49-F238E27FC236}">
              <a16:creationId xmlns:a16="http://schemas.microsoft.com/office/drawing/2014/main" id="{86406C70-2CB4-4763-8F1A-D90E240E9C94}"/>
            </a:ext>
          </a:extLst>
        </xdr:cNvPr>
        <xdr:cNvSpPr txBox="1"/>
      </xdr:nvSpPr>
      <xdr:spPr>
        <a:xfrm>
          <a:off x="8454467" y="7030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168927</xdr:rowOff>
    </xdr:from>
    <xdr:ext cx="469744" cy="259045"/>
    <xdr:sp macro="" textlink="">
      <xdr:nvSpPr>
        <xdr:cNvPr id="146" name="n_2mainValue【図書館】&#10;一人当たり面積">
          <a:extLst>
            <a:ext uri="{FF2B5EF4-FFF2-40B4-BE49-F238E27FC236}">
              <a16:creationId xmlns:a16="http://schemas.microsoft.com/office/drawing/2014/main" id="{C49E6090-666A-44E2-9EB2-CEA64469DCBC}"/>
            </a:ext>
          </a:extLst>
        </xdr:cNvPr>
        <xdr:cNvSpPr txBox="1"/>
      </xdr:nvSpPr>
      <xdr:spPr>
        <a:xfrm>
          <a:off x="7673417" y="7030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168927</xdr:rowOff>
    </xdr:from>
    <xdr:ext cx="469744" cy="259045"/>
    <xdr:sp macro="" textlink="">
      <xdr:nvSpPr>
        <xdr:cNvPr id="147" name="n_3mainValue【図書館】&#10;一人当たり面積">
          <a:extLst>
            <a:ext uri="{FF2B5EF4-FFF2-40B4-BE49-F238E27FC236}">
              <a16:creationId xmlns:a16="http://schemas.microsoft.com/office/drawing/2014/main" id="{D4BCC33A-ED71-4609-A95A-C452C8011A8C}"/>
            </a:ext>
          </a:extLst>
        </xdr:cNvPr>
        <xdr:cNvSpPr txBox="1"/>
      </xdr:nvSpPr>
      <xdr:spPr>
        <a:xfrm>
          <a:off x="6866332" y="70307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41</xdr:row>
      <xdr:rowOff>10177</xdr:rowOff>
    </xdr:from>
    <xdr:ext cx="469744" cy="259045"/>
    <xdr:sp macro="" textlink="">
      <xdr:nvSpPr>
        <xdr:cNvPr id="148" name="n_4mainValue【図書館】&#10;一人当たり面積">
          <a:extLst>
            <a:ext uri="{FF2B5EF4-FFF2-40B4-BE49-F238E27FC236}">
              <a16:creationId xmlns:a16="http://schemas.microsoft.com/office/drawing/2014/main" id="{14EEE7B7-7025-4711-9DA4-E06DF72D57AE}"/>
            </a:ext>
          </a:extLst>
        </xdr:cNvPr>
        <xdr:cNvSpPr txBox="1"/>
      </xdr:nvSpPr>
      <xdr:spPr>
        <a:xfrm>
          <a:off x="6068772" y="7041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B6F54DA0-5FC8-445B-B7C4-1ADD0974E452}"/>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7961138F-C420-4D2C-BEAF-A7459B6AEA2F}"/>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00325A92-39B8-472C-890B-69060D8CB73B}"/>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321A82AA-CB37-49E9-8EC1-DB2CDA635FEC}"/>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6BF4BACA-7AE9-4384-9AE2-88079F4DB497}"/>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6F71DB93-EE70-4ADD-B8BB-8B6C87AFC061}"/>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327112FB-D753-44FA-8AAB-ACF22E3EE668}"/>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4BCF7671-AC75-4F42-9E8B-AFDB9130714A}"/>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D7693AE6-6BA5-49C1-B937-489C262F20E2}"/>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6A0D2B8D-AF6C-4F7B-9011-6F20A548CCAB}"/>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3B249AFD-47ED-4179-967B-7D5D7F83DA31}"/>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60" name="直線コネクタ 159">
          <a:extLst>
            <a:ext uri="{FF2B5EF4-FFF2-40B4-BE49-F238E27FC236}">
              <a16:creationId xmlns:a16="http://schemas.microsoft.com/office/drawing/2014/main" id="{F101A73E-CDFD-4A57-9995-51F827E6CC83}"/>
            </a:ext>
          </a:extLst>
        </xdr:cNvPr>
        <xdr:cNvCxnSpPr/>
      </xdr:nvCxnSpPr>
      <xdr:spPr>
        <a:xfrm>
          <a:off x="68580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61" name="テキスト ボックス 160">
          <a:extLst>
            <a:ext uri="{FF2B5EF4-FFF2-40B4-BE49-F238E27FC236}">
              <a16:creationId xmlns:a16="http://schemas.microsoft.com/office/drawing/2014/main" id="{61F6CF97-A0E9-4BCB-BB99-7BF4CE71A79F}"/>
            </a:ext>
          </a:extLst>
        </xdr:cNvPr>
        <xdr:cNvSpPr txBox="1"/>
      </xdr:nvSpPr>
      <xdr:spPr>
        <a:xfrm>
          <a:off x="273866"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2" name="直線コネクタ 161">
          <a:extLst>
            <a:ext uri="{FF2B5EF4-FFF2-40B4-BE49-F238E27FC236}">
              <a16:creationId xmlns:a16="http://schemas.microsoft.com/office/drawing/2014/main" id="{5ACC829C-3FC7-4890-81F2-FD94A9CC50A0}"/>
            </a:ext>
          </a:extLst>
        </xdr:cNvPr>
        <xdr:cNvCxnSpPr/>
      </xdr:nvCxnSpPr>
      <xdr:spPr>
        <a:xfrm>
          <a:off x="68580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3" name="テキスト ボックス 162">
          <a:extLst>
            <a:ext uri="{FF2B5EF4-FFF2-40B4-BE49-F238E27FC236}">
              <a16:creationId xmlns:a16="http://schemas.microsoft.com/office/drawing/2014/main" id="{FD9FDB5E-9758-47A4-94BD-AA5572D6A0AF}"/>
            </a:ext>
          </a:extLst>
        </xdr:cNvPr>
        <xdr:cNvSpPr txBox="1"/>
      </xdr:nvSpPr>
      <xdr:spPr>
        <a:xfrm>
          <a:off x="343701" y="1052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4" name="直線コネクタ 163">
          <a:extLst>
            <a:ext uri="{FF2B5EF4-FFF2-40B4-BE49-F238E27FC236}">
              <a16:creationId xmlns:a16="http://schemas.microsoft.com/office/drawing/2014/main" id="{4770AF4B-0C77-46BA-A1E8-0A518519B4F9}"/>
            </a:ext>
          </a:extLst>
        </xdr:cNvPr>
        <xdr:cNvCxnSpPr/>
      </xdr:nvCxnSpPr>
      <xdr:spPr>
        <a:xfrm>
          <a:off x="68580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5" name="テキスト ボックス 164">
          <a:extLst>
            <a:ext uri="{FF2B5EF4-FFF2-40B4-BE49-F238E27FC236}">
              <a16:creationId xmlns:a16="http://schemas.microsoft.com/office/drawing/2014/main" id="{6AA0CEF1-0A69-47D2-8A58-0DBEDBABF27C}"/>
            </a:ext>
          </a:extLst>
        </xdr:cNvPr>
        <xdr:cNvSpPr txBox="1"/>
      </xdr:nvSpPr>
      <xdr:spPr>
        <a:xfrm>
          <a:off x="343701" y="1014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6" name="直線コネクタ 165">
          <a:extLst>
            <a:ext uri="{FF2B5EF4-FFF2-40B4-BE49-F238E27FC236}">
              <a16:creationId xmlns:a16="http://schemas.microsoft.com/office/drawing/2014/main" id="{856EA847-6AC4-4E10-857C-CCB9BAC8AC99}"/>
            </a:ext>
          </a:extLst>
        </xdr:cNvPr>
        <xdr:cNvCxnSpPr/>
      </xdr:nvCxnSpPr>
      <xdr:spPr>
        <a:xfrm>
          <a:off x="68580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7" name="テキスト ボックス 166">
          <a:extLst>
            <a:ext uri="{FF2B5EF4-FFF2-40B4-BE49-F238E27FC236}">
              <a16:creationId xmlns:a16="http://schemas.microsoft.com/office/drawing/2014/main" id="{C2DA7911-4B84-48BC-A925-1D98ADFBB00F}"/>
            </a:ext>
          </a:extLst>
        </xdr:cNvPr>
        <xdr:cNvSpPr txBox="1"/>
      </xdr:nvSpPr>
      <xdr:spPr>
        <a:xfrm>
          <a:off x="343701" y="976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8" name="直線コネクタ 167">
          <a:extLst>
            <a:ext uri="{FF2B5EF4-FFF2-40B4-BE49-F238E27FC236}">
              <a16:creationId xmlns:a16="http://schemas.microsoft.com/office/drawing/2014/main" id="{B0543A91-B58B-41DC-AD97-F5BC3429DA31}"/>
            </a:ext>
          </a:extLst>
        </xdr:cNvPr>
        <xdr:cNvCxnSpPr/>
      </xdr:nvCxnSpPr>
      <xdr:spPr>
        <a:xfrm>
          <a:off x="68580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9" name="テキスト ボックス 168">
          <a:extLst>
            <a:ext uri="{FF2B5EF4-FFF2-40B4-BE49-F238E27FC236}">
              <a16:creationId xmlns:a16="http://schemas.microsoft.com/office/drawing/2014/main" id="{49A2C2A7-36BE-4CA2-A0DD-C0EE1DB7D4D5}"/>
            </a:ext>
          </a:extLst>
        </xdr:cNvPr>
        <xdr:cNvSpPr txBox="1"/>
      </xdr:nvSpPr>
      <xdr:spPr>
        <a:xfrm>
          <a:off x="343701" y="938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0" name="直線コネクタ 169">
          <a:extLst>
            <a:ext uri="{FF2B5EF4-FFF2-40B4-BE49-F238E27FC236}">
              <a16:creationId xmlns:a16="http://schemas.microsoft.com/office/drawing/2014/main" id="{5F15FBA9-88AA-4CF0-AF82-403510F84222}"/>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71" name="テキスト ボックス 170">
          <a:extLst>
            <a:ext uri="{FF2B5EF4-FFF2-40B4-BE49-F238E27FC236}">
              <a16:creationId xmlns:a16="http://schemas.microsoft.com/office/drawing/2014/main" id="{8CE31187-954E-43FC-B048-CC6DF57FECD7}"/>
            </a:ext>
          </a:extLst>
        </xdr:cNvPr>
        <xdr:cNvSpPr txBox="1"/>
      </xdr:nvSpPr>
      <xdr:spPr>
        <a:xfrm>
          <a:off x="386866" y="900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2" name="【体育館・プール】&#10;有形固定資産減価償却率グラフ枠">
          <a:extLst>
            <a:ext uri="{FF2B5EF4-FFF2-40B4-BE49-F238E27FC236}">
              <a16:creationId xmlns:a16="http://schemas.microsoft.com/office/drawing/2014/main" id="{618F46D2-A6A5-47EE-9FC6-3DD22A7F520F}"/>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120015</xdr:rowOff>
    </xdr:from>
    <xdr:to>
      <xdr:col>24</xdr:col>
      <xdr:colOff>62865</xdr:colOff>
      <xdr:row>64</xdr:row>
      <xdr:rowOff>11430</xdr:rowOff>
    </xdr:to>
    <xdr:cxnSp macro="">
      <xdr:nvCxnSpPr>
        <xdr:cNvPr id="173" name="直線コネクタ 172">
          <a:extLst>
            <a:ext uri="{FF2B5EF4-FFF2-40B4-BE49-F238E27FC236}">
              <a16:creationId xmlns:a16="http://schemas.microsoft.com/office/drawing/2014/main" id="{6C667569-1B33-4C5A-99E7-F794EB15C1F9}"/>
            </a:ext>
          </a:extLst>
        </xdr:cNvPr>
        <xdr:cNvCxnSpPr/>
      </xdr:nvCxnSpPr>
      <xdr:spPr>
        <a:xfrm flipV="1">
          <a:off x="4173855" y="9551670"/>
          <a:ext cx="0" cy="14363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15257</xdr:rowOff>
    </xdr:from>
    <xdr:ext cx="405111" cy="259045"/>
    <xdr:sp macro="" textlink="">
      <xdr:nvSpPr>
        <xdr:cNvPr id="174" name="【体育館・プール】&#10;有形固定資産減価償却率最小値テキスト">
          <a:extLst>
            <a:ext uri="{FF2B5EF4-FFF2-40B4-BE49-F238E27FC236}">
              <a16:creationId xmlns:a16="http://schemas.microsoft.com/office/drawing/2014/main" id="{8B368D13-C881-402F-B862-3C1F7E25B7DF}"/>
            </a:ext>
          </a:extLst>
        </xdr:cNvPr>
        <xdr:cNvSpPr txBox="1"/>
      </xdr:nvSpPr>
      <xdr:spPr>
        <a:xfrm>
          <a:off x="4212590" y="109918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11430</xdr:rowOff>
    </xdr:from>
    <xdr:to>
      <xdr:col>24</xdr:col>
      <xdr:colOff>152400</xdr:colOff>
      <xdr:row>64</xdr:row>
      <xdr:rowOff>11430</xdr:rowOff>
    </xdr:to>
    <xdr:cxnSp macro="">
      <xdr:nvCxnSpPr>
        <xdr:cNvPr id="175" name="直線コネクタ 174">
          <a:extLst>
            <a:ext uri="{FF2B5EF4-FFF2-40B4-BE49-F238E27FC236}">
              <a16:creationId xmlns:a16="http://schemas.microsoft.com/office/drawing/2014/main" id="{885FD798-7B6C-4E92-9446-A1A14009B619}"/>
            </a:ext>
          </a:extLst>
        </xdr:cNvPr>
        <xdr:cNvCxnSpPr/>
      </xdr:nvCxnSpPr>
      <xdr:spPr>
        <a:xfrm>
          <a:off x="4112260" y="109880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66692</xdr:rowOff>
    </xdr:from>
    <xdr:ext cx="405111" cy="259045"/>
    <xdr:sp macro="" textlink="">
      <xdr:nvSpPr>
        <xdr:cNvPr id="176" name="【体育館・プール】&#10;有形固定資産減価償却率最大値テキスト">
          <a:extLst>
            <a:ext uri="{FF2B5EF4-FFF2-40B4-BE49-F238E27FC236}">
              <a16:creationId xmlns:a16="http://schemas.microsoft.com/office/drawing/2014/main" id="{5BEF4D8B-785A-467E-A88C-E32FEF7DD591}"/>
            </a:ext>
          </a:extLst>
        </xdr:cNvPr>
        <xdr:cNvSpPr txBox="1"/>
      </xdr:nvSpPr>
      <xdr:spPr>
        <a:xfrm>
          <a:off x="4212590" y="93230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120015</xdr:rowOff>
    </xdr:from>
    <xdr:to>
      <xdr:col>24</xdr:col>
      <xdr:colOff>152400</xdr:colOff>
      <xdr:row>55</xdr:row>
      <xdr:rowOff>120015</xdr:rowOff>
    </xdr:to>
    <xdr:cxnSp macro="">
      <xdr:nvCxnSpPr>
        <xdr:cNvPr id="177" name="直線コネクタ 176">
          <a:extLst>
            <a:ext uri="{FF2B5EF4-FFF2-40B4-BE49-F238E27FC236}">
              <a16:creationId xmlns:a16="http://schemas.microsoft.com/office/drawing/2014/main" id="{4A41AD5F-9EF6-40F3-8E59-D85C1FB7EFD2}"/>
            </a:ext>
          </a:extLst>
        </xdr:cNvPr>
        <xdr:cNvCxnSpPr/>
      </xdr:nvCxnSpPr>
      <xdr:spPr>
        <a:xfrm>
          <a:off x="4112260" y="95516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103522</xdr:rowOff>
    </xdr:from>
    <xdr:ext cx="405111" cy="259045"/>
    <xdr:sp macro="" textlink="">
      <xdr:nvSpPr>
        <xdr:cNvPr id="178" name="【体育館・プール】&#10;有形固定資産減価償却率平均値テキスト">
          <a:extLst>
            <a:ext uri="{FF2B5EF4-FFF2-40B4-BE49-F238E27FC236}">
              <a16:creationId xmlns:a16="http://schemas.microsoft.com/office/drawing/2014/main" id="{6471381D-F60D-45B0-8003-063A7F4216DA}"/>
            </a:ext>
          </a:extLst>
        </xdr:cNvPr>
        <xdr:cNvSpPr txBox="1"/>
      </xdr:nvSpPr>
      <xdr:spPr>
        <a:xfrm>
          <a:off x="4212590" y="102171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80645</xdr:rowOff>
    </xdr:from>
    <xdr:to>
      <xdr:col>24</xdr:col>
      <xdr:colOff>114300</xdr:colOff>
      <xdr:row>61</xdr:row>
      <xdr:rowOff>10795</xdr:rowOff>
    </xdr:to>
    <xdr:sp macro="" textlink="">
      <xdr:nvSpPr>
        <xdr:cNvPr id="179" name="フローチャート: 判断 178">
          <a:extLst>
            <a:ext uri="{FF2B5EF4-FFF2-40B4-BE49-F238E27FC236}">
              <a16:creationId xmlns:a16="http://schemas.microsoft.com/office/drawing/2014/main" id="{6BE3B491-BC91-4A6A-BB1B-F7D75825F096}"/>
            </a:ext>
          </a:extLst>
        </xdr:cNvPr>
        <xdr:cNvSpPr/>
      </xdr:nvSpPr>
      <xdr:spPr>
        <a:xfrm>
          <a:off x="4131310" y="10369550"/>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67310</xdr:rowOff>
    </xdr:from>
    <xdr:to>
      <xdr:col>20</xdr:col>
      <xdr:colOff>38100</xdr:colOff>
      <xdr:row>60</xdr:row>
      <xdr:rowOff>168910</xdr:rowOff>
    </xdr:to>
    <xdr:sp macro="" textlink="">
      <xdr:nvSpPr>
        <xdr:cNvPr id="180" name="フローチャート: 判断 179">
          <a:extLst>
            <a:ext uri="{FF2B5EF4-FFF2-40B4-BE49-F238E27FC236}">
              <a16:creationId xmlns:a16="http://schemas.microsoft.com/office/drawing/2014/main" id="{0F85A155-7187-41CA-8221-36D0D1D3C2E7}"/>
            </a:ext>
          </a:extLst>
        </xdr:cNvPr>
        <xdr:cNvSpPr/>
      </xdr:nvSpPr>
      <xdr:spPr>
        <a:xfrm>
          <a:off x="3388360" y="10352405"/>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27305</xdr:rowOff>
    </xdr:from>
    <xdr:to>
      <xdr:col>15</xdr:col>
      <xdr:colOff>101600</xdr:colOff>
      <xdr:row>60</xdr:row>
      <xdr:rowOff>128905</xdr:rowOff>
    </xdr:to>
    <xdr:sp macro="" textlink="">
      <xdr:nvSpPr>
        <xdr:cNvPr id="181" name="フローチャート: 判断 180">
          <a:extLst>
            <a:ext uri="{FF2B5EF4-FFF2-40B4-BE49-F238E27FC236}">
              <a16:creationId xmlns:a16="http://schemas.microsoft.com/office/drawing/2014/main" id="{294A2B5C-0475-4B28-9290-4667A21E1B42}"/>
            </a:ext>
          </a:extLst>
        </xdr:cNvPr>
        <xdr:cNvSpPr/>
      </xdr:nvSpPr>
      <xdr:spPr>
        <a:xfrm>
          <a:off x="2571750" y="10312400"/>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10160</xdr:rowOff>
    </xdr:from>
    <xdr:to>
      <xdr:col>10</xdr:col>
      <xdr:colOff>165100</xdr:colOff>
      <xdr:row>60</xdr:row>
      <xdr:rowOff>111760</xdr:rowOff>
    </xdr:to>
    <xdr:sp macro="" textlink="">
      <xdr:nvSpPr>
        <xdr:cNvPr id="182" name="フローチャート: 判断 181">
          <a:extLst>
            <a:ext uri="{FF2B5EF4-FFF2-40B4-BE49-F238E27FC236}">
              <a16:creationId xmlns:a16="http://schemas.microsoft.com/office/drawing/2014/main" id="{EED8E381-01DA-4D26-A6B7-06443377E3B6}"/>
            </a:ext>
          </a:extLst>
        </xdr:cNvPr>
        <xdr:cNvSpPr/>
      </xdr:nvSpPr>
      <xdr:spPr>
        <a:xfrm>
          <a:off x="1774190" y="10299065"/>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164465</xdr:rowOff>
    </xdr:from>
    <xdr:to>
      <xdr:col>6</xdr:col>
      <xdr:colOff>38100</xdr:colOff>
      <xdr:row>60</xdr:row>
      <xdr:rowOff>94615</xdr:rowOff>
    </xdr:to>
    <xdr:sp macro="" textlink="">
      <xdr:nvSpPr>
        <xdr:cNvPr id="183" name="フローチャート: 判断 182">
          <a:extLst>
            <a:ext uri="{FF2B5EF4-FFF2-40B4-BE49-F238E27FC236}">
              <a16:creationId xmlns:a16="http://schemas.microsoft.com/office/drawing/2014/main" id="{DA0390E9-9C0E-43B3-8F49-2606B3C4A73E}"/>
            </a:ext>
          </a:extLst>
        </xdr:cNvPr>
        <xdr:cNvSpPr/>
      </xdr:nvSpPr>
      <xdr:spPr>
        <a:xfrm>
          <a:off x="988060" y="1028382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53398D73-4393-4E5A-97CB-36EEA103534F}"/>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5E13919B-258A-446C-9B10-8A278A317B66}"/>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5DE31470-AAE6-416A-9BC1-6147681F7D76}"/>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6D3ACF07-CC56-4C96-A17A-34AC7E9776C2}"/>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29726259-376D-482F-B523-932D8BF43ECA}"/>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126365</xdr:rowOff>
    </xdr:from>
    <xdr:to>
      <xdr:col>24</xdr:col>
      <xdr:colOff>114300</xdr:colOff>
      <xdr:row>61</xdr:row>
      <xdr:rowOff>56515</xdr:rowOff>
    </xdr:to>
    <xdr:sp macro="" textlink="">
      <xdr:nvSpPr>
        <xdr:cNvPr id="189" name="楕円 188">
          <a:extLst>
            <a:ext uri="{FF2B5EF4-FFF2-40B4-BE49-F238E27FC236}">
              <a16:creationId xmlns:a16="http://schemas.microsoft.com/office/drawing/2014/main" id="{73A8030D-9F7E-4D9F-BF5B-56549346162F}"/>
            </a:ext>
          </a:extLst>
        </xdr:cNvPr>
        <xdr:cNvSpPr/>
      </xdr:nvSpPr>
      <xdr:spPr>
        <a:xfrm>
          <a:off x="4131310" y="10417175"/>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60</xdr:row>
      <xdr:rowOff>104792</xdr:rowOff>
    </xdr:from>
    <xdr:ext cx="405111" cy="259045"/>
    <xdr:sp macro="" textlink="">
      <xdr:nvSpPr>
        <xdr:cNvPr id="190" name="【体育館・プール】&#10;有形固定資産減価償却率該当値テキスト">
          <a:extLst>
            <a:ext uri="{FF2B5EF4-FFF2-40B4-BE49-F238E27FC236}">
              <a16:creationId xmlns:a16="http://schemas.microsoft.com/office/drawing/2014/main" id="{FD1B2FA4-3786-4661-8083-4E2274E4BE17}"/>
            </a:ext>
          </a:extLst>
        </xdr:cNvPr>
        <xdr:cNvSpPr txBox="1"/>
      </xdr:nvSpPr>
      <xdr:spPr>
        <a:xfrm>
          <a:off x="4212590" y="103898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60</xdr:row>
      <xdr:rowOff>164465</xdr:rowOff>
    </xdr:from>
    <xdr:to>
      <xdr:col>20</xdr:col>
      <xdr:colOff>38100</xdr:colOff>
      <xdr:row>61</xdr:row>
      <xdr:rowOff>94615</xdr:rowOff>
    </xdr:to>
    <xdr:sp macro="" textlink="">
      <xdr:nvSpPr>
        <xdr:cNvPr id="191" name="楕円 190">
          <a:extLst>
            <a:ext uri="{FF2B5EF4-FFF2-40B4-BE49-F238E27FC236}">
              <a16:creationId xmlns:a16="http://schemas.microsoft.com/office/drawing/2014/main" id="{D022165D-77E0-4F84-961B-7668EFFD923D}"/>
            </a:ext>
          </a:extLst>
        </xdr:cNvPr>
        <xdr:cNvSpPr/>
      </xdr:nvSpPr>
      <xdr:spPr>
        <a:xfrm>
          <a:off x="3388360" y="1045527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61</xdr:row>
      <xdr:rowOff>5715</xdr:rowOff>
    </xdr:from>
    <xdr:to>
      <xdr:col>24</xdr:col>
      <xdr:colOff>63500</xdr:colOff>
      <xdr:row>61</xdr:row>
      <xdr:rowOff>43815</xdr:rowOff>
    </xdr:to>
    <xdr:cxnSp macro="">
      <xdr:nvCxnSpPr>
        <xdr:cNvPr id="192" name="直線コネクタ 191">
          <a:extLst>
            <a:ext uri="{FF2B5EF4-FFF2-40B4-BE49-F238E27FC236}">
              <a16:creationId xmlns:a16="http://schemas.microsoft.com/office/drawing/2014/main" id="{7BCEF05B-9542-46DC-8A03-53BACACDB23B}"/>
            </a:ext>
          </a:extLst>
        </xdr:cNvPr>
        <xdr:cNvCxnSpPr/>
      </xdr:nvCxnSpPr>
      <xdr:spPr>
        <a:xfrm flipV="1">
          <a:off x="3431540" y="10466070"/>
          <a:ext cx="74295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60</xdr:row>
      <xdr:rowOff>124460</xdr:rowOff>
    </xdr:from>
    <xdr:to>
      <xdr:col>15</xdr:col>
      <xdr:colOff>101600</xdr:colOff>
      <xdr:row>61</xdr:row>
      <xdr:rowOff>54610</xdr:rowOff>
    </xdr:to>
    <xdr:sp macro="" textlink="">
      <xdr:nvSpPr>
        <xdr:cNvPr id="193" name="楕円 192">
          <a:extLst>
            <a:ext uri="{FF2B5EF4-FFF2-40B4-BE49-F238E27FC236}">
              <a16:creationId xmlns:a16="http://schemas.microsoft.com/office/drawing/2014/main" id="{C40FAD0E-BD0C-41CF-89B7-03E29B37E3F8}"/>
            </a:ext>
          </a:extLst>
        </xdr:cNvPr>
        <xdr:cNvSpPr/>
      </xdr:nvSpPr>
      <xdr:spPr>
        <a:xfrm>
          <a:off x="2571750" y="1041336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61</xdr:row>
      <xdr:rowOff>3810</xdr:rowOff>
    </xdr:from>
    <xdr:to>
      <xdr:col>19</xdr:col>
      <xdr:colOff>177800</xdr:colOff>
      <xdr:row>61</xdr:row>
      <xdr:rowOff>43815</xdr:rowOff>
    </xdr:to>
    <xdr:cxnSp macro="">
      <xdr:nvCxnSpPr>
        <xdr:cNvPr id="194" name="直線コネクタ 193">
          <a:extLst>
            <a:ext uri="{FF2B5EF4-FFF2-40B4-BE49-F238E27FC236}">
              <a16:creationId xmlns:a16="http://schemas.microsoft.com/office/drawing/2014/main" id="{F84EC63D-AF24-45D8-A683-58A26D27A3B7}"/>
            </a:ext>
          </a:extLst>
        </xdr:cNvPr>
        <xdr:cNvCxnSpPr/>
      </xdr:nvCxnSpPr>
      <xdr:spPr>
        <a:xfrm>
          <a:off x="2626360" y="10464165"/>
          <a:ext cx="80518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60</xdr:row>
      <xdr:rowOff>82550</xdr:rowOff>
    </xdr:from>
    <xdr:to>
      <xdr:col>10</xdr:col>
      <xdr:colOff>165100</xdr:colOff>
      <xdr:row>61</xdr:row>
      <xdr:rowOff>12700</xdr:rowOff>
    </xdr:to>
    <xdr:sp macro="" textlink="">
      <xdr:nvSpPr>
        <xdr:cNvPr id="195" name="楕円 194">
          <a:extLst>
            <a:ext uri="{FF2B5EF4-FFF2-40B4-BE49-F238E27FC236}">
              <a16:creationId xmlns:a16="http://schemas.microsoft.com/office/drawing/2014/main" id="{C33FF707-FFA8-416C-A866-8B6361EFB56F}"/>
            </a:ext>
          </a:extLst>
        </xdr:cNvPr>
        <xdr:cNvSpPr/>
      </xdr:nvSpPr>
      <xdr:spPr>
        <a:xfrm>
          <a:off x="1774190" y="1037145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60</xdr:row>
      <xdr:rowOff>133350</xdr:rowOff>
    </xdr:from>
    <xdr:to>
      <xdr:col>15</xdr:col>
      <xdr:colOff>50800</xdr:colOff>
      <xdr:row>61</xdr:row>
      <xdr:rowOff>3810</xdr:rowOff>
    </xdr:to>
    <xdr:cxnSp macro="">
      <xdr:nvCxnSpPr>
        <xdr:cNvPr id="196" name="直線コネクタ 195">
          <a:extLst>
            <a:ext uri="{FF2B5EF4-FFF2-40B4-BE49-F238E27FC236}">
              <a16:creationId xmlns:a16="http://schemas.microsoft.com/office/drawing/2014/main" id="{58859046-9A4E-4242-AA8C-14F840B98B43}"/>
            </a:ext>
          </a:extLst>
        </xdr:cNvPr>
        <xdr:cNvCxnSpPr/>
      </xdr:nvCxnSpPr>
      <xdr:spPr>
        <a:xfrm>
          <a:off x="1828800" y="10416540"/>
          <a:ext cx="79756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60</xdr:row>
      <xdr:rowOff>38735</xdr:rowOff>
    </xdr:from>
    <xdr:to>
      <xdr:col>6</xdr:col>
      <xdr:colOff>38100</xdr:colOff>
      <xdr:row>60</xdr:row>
      <xdr:rowOff>140335</xdr:rowOff>
    </xdr:to>
    <xdr:sp macro="" textlink="">
      <xdr:nvSpPr>
        <xdr:cNvPr id="197" name="楕円 196">
          <a:extLst>
            <a:ext uri="{FF2B5EF4-FFF2-40B4-BE49-F238E27FC236}">
              <a16:creationId xmlns:a16="http://schemas.microsoft.com/office/drawing/2014/main" id="{E36B6771-F0C5-42E4-BDFE-F0CB9F823745}"/>
            </a:ext>
          </a:extLst>
        </xdr:cNvPr>
        <xdr:cNvSpPr/>
      </xdr:nvSpPr>
      <xdr:spPr>
        <a:xfrm>
          <a:off x="988060" y="1032573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60</xdr:row>
      <xdr:rowOff>89535</xdr:rowOff>
    </xdr:from>
    <xdr:to>
      <xdr:col>10</xdr:col>
      <xdr:colOff>114300</xdr:colOff>
      <xdr:row>60</xdr:row>
      <xdr:rowOff>133350</xdr:rowOff>
    </xdr:to>
    <xdr:cxnSp macro="">
      <xdr:nvCxnSpPr>
        <xdr:cNvPr id="198" name="直線コネクタ 197">
          <a:extLst>
            <a:ext uri="{FF2B5EF4-FFF2-40B4-BE49-F238E27FC236}">
              <a16:creationId xmlns:a16="http://schemas.microsoft.com/office/drawing/2014/main" id="{55CB1308-F3FD-4BFB-A79A-006BC1AF8929}"/>
            </a:ext>
          </a:extLst>
        </xdr:cNvPr>
        <xdr:cNvCxnSpPr/>
      </xdr:nvCxnSpPr>
      <xdr:spPr>
        <a:xfrm>
          <a:off x="1031240" y="10380345"/>
          <a:ext cx="79756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13987</xdr:rowOff>
    </xdr:from>
    <xdr:ext cx="405111" cy="259045"/>
    <xdr:sp macro="" textlink="">
      <xdr:nvSpPr>
        <xdr:cNvPr id="199" name="n_1aveValue【体育館・プール】&#10;有形固定資産減価償却率">
          <a:extLst>
            <a:ext uri="{FF2B5EF4-FFF2-40B4-BE49-F238E27FC236}">
              <a16:creationId xmlns:a16="http://schemas.microsoft.com/office/drawing/2014/main" id="{B5D5975A-CE32-4C68-BBEB-CB3CEF91DB92}"/>
            </a:ext>
          </a:extLst>
        </xdr:cNvPr>
        <xdr:cNvSpPr txBox="1"/>
      </xdr:nvSpPr>
      <xdr:spPr>
        <a:xfrm>
          <a:off x="3239144" y="101333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58</xdr:row>
      <xdr:rowOff>145432</xdr:rowOff>
    </xdr:from>
    <xdr:ext cx="405111" cy="259045"/>
    <xdr:sp macro="" textlink="">
      <xdr:nvSpPr>
        <xdr:cNvPr id="200" name="n_2aveValue【体育館・プール】&#10;有形固定資産減価償却率">
          <a:extLst>
            <a:ext uri="{FF2B5EF4-FFF2-40B4-BE49-F238E27FC236}">
              <a16:creationId xmlns:a16="http://schemas.microsoft.com/office/drawing/2014/main" id="{1FB82C61-7497-46D5-AEE3-26D6589D74CE}"/>
            </a:ext>
          </a:extLst>
        </xdr:cNvPr>
        <xdr:cNvSpPr txBox="1"/>
      </xdr:nvSpPr>
      <xdr:spPr>
        <a:xfrm>
          <a:off x="2439044" y="10087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128287</xdr:rowOff>
    </xdr:from>
    <xdr:ext cx="405111" cy="259045"/>
    <xdr:sp macro="" textlink="">
      <xdr:nvSpPr>
        <xdr:cNvPr id="201" name="n_3aveValue【体育館・プール】&#10;有形固定資産減価償却率">
          <a:extLst>
            <a:ext uri="{FF2B5EF4-FFF2-40B4-BE49-F238E27FC236}">
              <a16:creationId xmlns:a16="http://schemas.microsoft.com/office/drawing/2014/main" id="{96C84BC6-FB1D-4337-8463-C23C16152B70}"/>
            </a:ext>
          </a:extLst>
        </xdr:cNvPr>
        <xdr:cNvSpPr txBox="1"/>
      </xdr:nvSpPr>
      <xdr:spPr>
        <a:xfrm>
          <a:off x="1641484" y="10076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111142</xdr:rowOff>
    </xdr:from>
    <xdr:ext cx="405111" cy="259045"/>
    <xdr:sp macro="" textlink="">
      <xdr:nvSpPr>
        <xdr:cNvPr id="202" name="n_4aveValue【体育館・プール】&#10;有形固定資産減価償却率">
          <a:extLst>
            <a:ext uri="{FF2B5EF4-FFF2-40B4-BE49-F238E27FC236}">
              <a16:creationId xmlns:a16="http://schemas.microsoft.com/office/drawing/2014/main" id="{EA2513C1-9560-481D-B11C-378143A30668}"/>
            </a:ext>
          </a:extLst>
        </xdr:cNvPr>
        <xdr:cNvSpPr txBox="1"/>
      </xdr:nvSpPr>
      <xdr:spPr>
        <a:xfrm>
          <a:off x="855354" y="10055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61</xdr:row>
      <xdr:rowOff>85742</xdr:rowOff>
    </xdr:from>
    <xdr:ext cx="405111" cy="259045"/>
    <xdr:sp macro="" textlink="">
      <xdr:nvSpPr>
        <xdr:cNvPr id="203" name="n_1mainValue【体育館・プール】&#10;有形固定資産減価償却率">
          <a:extLst>
            <a:ext uri="{FF2B5EF4-FFF2-40B4-BE49-F238E27FC236}">
              <a16:creationId xmlns:a16="http://schemas.microsoft.com/office/drawing/2014/main" id="{F696DE8F-7BA9-4E4A-956A-A4E408C87674}"/>
            </a:ext>
          </a:extLst>
        </xdr:cNvPr>
        <xdr:cNvSpPr txBox="1"/>
      </xdr:nvSpPr>
      <xdr:spPr>
        <a:xfrm>
          <a:off x="3239144" y="10546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61</xdr:row>
      <xdr:rowOff>45737</xdr:rowOff>
    </xdr:from>
    <xdr:ext cx="405111" cy="259045"/>
    <xdr:sp macro="" textlink="">
      <xdr:nvSpPr>
        <xdr:cNvPr id="204" name="n_2mainValue【体育館・プール】&#10;有形固定資産減価償却率">
          <a:extLst>
            <a:ext uri="{FF2B5EF4-FFF2-40B4-BE49-F238E27FC236}">
              <a16:creationId xmlns:a16="http://schemas.microsoft.com/office/drawing/2014/main" id="{2735D19B-355D-4DBF-BF6D-2F024CF5685E}"/>
            </a:ext>
          </a:extLst>
        </xdr:cNvPr>
        <xdr:cNvSpPr txBox="1"/>
      </xdr:nvSpPr>
      <xdr:spPr>
        <a:xfrm>
          <a:off x="2439044" y="10506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61</xdr:row>
      <xdr:rowOff>3827</xdr:rowOff>
    </xdr:from>
    <xdr:ext cx="405111" cy="259045"/>
    <xdr:sp macro="" textlink="">
      <xdr:nvSpPr>
        <xdr:cNvPr id="205" name="n_3mainValue【体育館・プール】&#10;有形固定資産減価償却率">
          <a:extLst>
            <a:ext uri="{FF2B5EF4-FFF2-40B4-BE49-F238E27FC236}">
              <a16:creationId xmlns:a16="http://schemas.microsoft.com/office/drawing/2014/main" id="{99BC4710-AAF3-409B-BDA4-4880EE322AD0}"/>
            </a:ext>
          </a:extLst>
        </xdr:cNvPr>
        <xdr:cNvSpPr txBox="1"/>
      </xdr:nvSpPr>
      <xdr:spPr>
        <a:xfrm>
          <a:off x="1641484" y="104641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131462</xdr:rowOff>
    </xdr:from>
    <xdr:ext cx="405111" cy="259045"/>
    <xdr:sp macro="" textlink="">
      <xdr:nvSpPr>
        <xdr:cNvPr id="206" name="n_4mainValue【体育館・プール】&#10;有形固定資産減価償却率">
          <a:extLst>
            <a:ext uri="{FF2B5EF4-FFF2-40B4-BE49-F238E27FC236}">
              <a16:creationId xmlns:a16="http://schemas.microsoft.com/office/drawing/2014/main" id="{9CAF9608-9C01-400A-94C4-67908B522E99}"/>
            </a:ext>
          </a:extLst>
        </xdr:cNvPr>
        <xdr:cNvSpPr txBox="1"/>
      </xdr:nvSpPr>
      <xdr:spPr>
        <a:xfrm>
          <a:off x="855354" y="1042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7" name="正方形/長方形 206">
          <a:extLst>
            <a:ext uri="{FF2B5EF4-FFF2-40B4-BE49-F238E27FC236}">
              <a16:creationId xmlns:a16="http://schemas.microsoft.com/office/drawing/2014/main" id="{504FC035-9CC0-4696-9594-483B7CB838F4}"/>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8" name="正方形/長方形 207">
          <a:extLst>
            <a:ext uri="{FF2B5EF4-FFF2-40B4-BE49-F238E27FC236}">
              <a16:creationId xmlns:a16="http://schemas.microsoft.com/office/drawing/2014/main" id="{D6F7CC76-2D60-49EA-AA86-9D1B36A88287}"/>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9" name="正方形/長方形 208">
          <a:extLst>
            <a:ext uri="{FF2B5EF4-FFF2-40B4-BE49-F238E27FC236}">
              <a16:creationId xmlns:a16="http://schemas.microsoft.com/office/drawing/2014/main" id="{22CE7CDE-03DA-4D5B-BBBA-CB799F03C614}"/>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0" name="正方形/長方形 209">
          <a:extLst>
            <a:ext uri="{FF2B5EF4-FFF2-40B4-BE49-F238E27FC236}">
              <a16:creationId xmlns:a16="http://schemas.microsoft.com/office/drawing/2014/main" id="{30789D31-2A06-4A22-9AC1-F0A630740090}"/>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1" name="正方形/長方形 210">
          <a:extLst>
            <a:ext uri="{FF2B5EF4-FFF2-40B4-BE49-F238E27FC236}">
              <a16:creationId xmlns:a16="http://schemas.microsoft.com/office/drawing/2014/main" id="{E956F7D3-F295-4D34-AD6D-BC252010C88A}"/>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2" name="正方形/長方形 211">
          <a:extLst>
            <a:ext uri="{FF2B5EF4-FFF2-40B4-BE49-F238E27FC236}">
              <a16:creationId xmlns:a16="http://schemas.microsoft.com/office/drawing/2014/main" id="{AA949C51-CB70-4FB6-B812-9A7B2E776411}"/>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3" name="正方形/長方形 212">
          <a:extLst>
            <a:ext uri="{FF2B5EF4-FFF2-40B4-BE49-F238E27FC236}">
              <a16:creationId xmlns:a16="http://schemas.microsoft.com/office/drawing/2014/main" id="{44E7EABE-A903-44C3-B40C-E1DFED19B69F}"/>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4" name="正方形/長方形 213">
          <a:extLst>
            <a:ext uri="{FF2B5EF4-FFF2-40B4-BE49-F238E27FC236}">
              <a16:creationId xmlns:a16="http://schemas.microsoft.com/office/drawing/2014/main" id="{8364F8B3-4077-40CE-8775-75F66CC49C5B}"/>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5" name="テキスト ボックス 214">
          <a:extLst>
            <a:ext uri="{FF2B5EF4-FFF2-40B4-BE49-F238E27FC236}">
              <a16:creationId xmlns:a16="http://schemas.microsoft.com/office/drawing/2014/main" id="{E739DCB1-B31C-42FC-921B-05916A5F00E7}"/>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6" name="直線コネクタ 215">
          <a:extLst>
            <a:ext uri="{FF2B5EF4-FFF2-40B4-BE49-F238E27FC236}">
              <a16:creationId xmlns:a16="http://schemas.microsoft.com/office/drawing/2014/main" id="{F29CC0FA-45B5-421C-8828-04786070E4E6}"/>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7" name="直線コネクタ 216">
          <a:extLst>
            <a:ext uri="{FF2B5EF4-FFF2-40B4-BE49-F238E27FC236}">
              <a16:creationId xmlns:a16="http://schemas.microsoft.com/office/drawing/2014/main" id="{F0278E4D-EC5D-4AF7-A878-05D91B86B1BF}"/>
            </a:ext>
          </a:extLst>
        </xdr:cNvPr>
        <xdr:cNvCxnSpPr/>
      </xdr:nvCxnSpPr>
      <xdr:spPr>
        <a:xfrm>
          <a:off x="5960110" y="1104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218" name="テキスト ボックス 217">
          <a:extLst>
            <a:ext uri="{FF2B5EF4-FFF2-40B4-BE49-F238E27FC236}">
              <a16:creationId xmlns:a16="http://schemas.microsoft.com/office/drawing/2014/main" id="{A38B2972-28E9-4005-ADBE-45972DAF459B}"/>
            </a:ext>
          </a:extLst>
        </xdr:cNvPr>
        <xdr:cNvSpPr txBox="1"/>
      </xdr:nvSpPr>
      <xdr:spPr>
        <a:xfrm>
          <a:off x="5527221"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9" name="直線コネクタ 218">
          <a:extLst>
            <a:ext uri="{FF2B5EF4-FFF2-40B4-BE49-F238E27FC236}">
              <a16:creationId xmlns:a16="http://schemas.microsoft.com/office/drawing/2014/main" id="{C84D246C-AC77-419D-9637-AD70249646FD}"/>
            </a:ext>
          </a:extLst>
        </xdr:cNvPr>
        <xdr:cNvCxnSpPr/>
      </xdr:nvCxnSpPr>
      <xdr:spPr>
        <a:xfrm>
          <a:off x="5960110" y="1066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220" name="テキスト ボックス 219">
          <a:extLst>
            <a:ext uri="{FF2B5EF4-FFF2-40B4-BE49-F238E27FC236}">
              <a16:creationId xmlns:a16="http://schemas.microsoft.com/office/drawing/2014/main" id="{FBC3A027-A558-4D8E-BB53-CC0046EEB711}"/>
            </a:ext>
          </a:extLst>
        </xdr:cNvPr>
        <xdr:cNvSpPr txBox="1"/>
      </xdr:nvSpPr>
      <xdr:spPr>
        <a:xfrm>
          <a:off x="5527221" y="1052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1" name="直線コネクタ 220">
          <a:extLst>
            <a:ext uri="{FF2B5EF4-FFF2-40B4-BE49-F238E27FC236}">
              <a16:creationId xmlns:a16="http://schemas.microsoft.com/office/drawing/2014/main" id="{FEF69599-3174-4FB5-850C-63F42A9387DC}"/>
            </a:ext>
          </a:extLst>
        </xdr:cNvPr>
        <xdr:cNvCxnSpPr/>
      </xdr:nvCxnSpPr>
      <xdr:spPr>
        <a:xfrm>
          <a:off x="5960110" y="1028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22" name="テキスト ボックス 221">
          <a:extLst>
            <a:ext uri="{FF2B5EF4-FFF2-40B4-BE49-F238E27FC236}">
              <a16:creationId xmlns:a16="http://schemas.microsoft.com/office/drawing/2014/main" id="{1CBB59EF-2E59-4933-AE1B-8CE1951917AC}"/>
            </a:ext>
          </a:extLst>
        </xdr:cNvPr>
        <xdr:cNvSpPr txBox="1"/>
      </xdr:nvSpPr>
      <xdr:spPr>
        <a:xfrm>
          <a:off x="5527221" y="1014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23" name="直線コネクタ 222">
          <a:extLst>
            <a:ext uri="{FF2B5EF4-FFF2-40B4-BE49-F238E27FC236}">
              <a16:creationId xmlns:a16="http://schemas.microsoft.com/office/drawing/2014/main" id="{F9FFA312-447D-4092-93A1-792B8DD2AF3F}"/>
            </a:ext>
          </a:extLst>
        </xdr:cNvPr>
        <xdr:cNvCxnSpPr/>
      </xdr:nvCxnSpPr>
      <xdr:spPr>
        <a:xfrm>
          <a:off x="5960110" y="990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224" name="テキスト ボックス 223">
          <a:extLst>
            <a:ext uri="{FF2B5EF4-FFF2-40B4-BE49-F238E27FC236}">
              <a16:creationId xmlns:a16="http://schemas.microsoft.com/office/drawing/2014/main" id="{C73EADBE-20FD-408E-95AD-6397F269A8F8}"/>
            </a:ext>
          </a:extLst>
        </xdr:cNvPr>
        <xdr:cNvSpPr txBox="1"/>
      </xdr:nvSpPr>
      <xdr:spPr>
        <a:xfrm>
          <a:off x="5527221" y="976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5" name="直線コネクタ 224">
          <a:extLst>
            <a:ext uri="{FF2B5EF4-FFF2-40B4-BE49-F238E27FC236}">
              <a16:creationId xmlns:a16="http://schemas.microsoft.com/office/drawing/2014/main" id="{44AE3CB6-CD30-4812-A536-CA427A911955}"/>
            </a:ext>
          </a:extLst>
        </xdr:cNvPr>
        <xdr:cNvCxnSpPr/>
      </xdr:nvCxnSpPr>
      <xdr:spPr>
        <a:xfrm>
          <a:off x="5960110" y="952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226" name="テキスト ボックス 225">
          <a:extLst>
            <a:ext uri="{FF2B5EF4-FFF2-40B4-BE49-F238E27FC236}">
              <a16:creationId xmlns:a16="http://schemas.microsoft.com/office/drawing/2014/main" id="{EC0711BA-F1DB-4156-90C4-AAF401BCB892}"/>
            </a:ext>
          </a:extLst>
        </xdr:cNvPr>
        <xdr:cNvSpPr txBox="1"/>
      </xdr:nvSpPr>
      <xdr:spPr>
        <a:xfrm>
          <a:off x="5527221" y="938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7" name="直線コネクタ 226">
          <a:extLst>
            <a:ext uri="{FF2B5EF4-FFF2-40B4-BE49-F238E27FC236}">
              <a16:creationId xmlns:a16="http://schemas.microsoft.com/office/drawing/2014/main" id="{3F7F60D4-A102-445D-A8C3-6C42DFA7A8BB}"/>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28" name="テキスト ボックス 227">
          <a:extLst>
            <a:ext uri="{FF2B5EF4-FFF2-40B4-BE49-F238E27FC236}">
              <a16:creationId xmlns:a16="http://schemas.microsoft.com/office/drawing/2014/main" id="{4DD8112E-6381-42D4-B9A9-613828EBC642}"/>
            </a:ext>
          </a:extLst>
        </xdr:cNvPr>
        <xdr:cNvSpPr txBox="1"/>
      </xdr:nvSpPr>
      <xdr:spPr>
        <a:xfrm>
          <a:off x="5527221"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9" name="【体育館・プール】&#10;一人当たり面積グラフ枠">
          <a:extLst>
            <a:ext uri="{FF2B5EF4-FFF2-40B4-BE49-F238E27FC236}">
              <a16:creationId xmlns:a16="http://schemas.microsoft.com/office/drawing/2014/main" id="{281F11A3-B041-4F13-868A-84C1166E4949}"/>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81915</xdr:rowOff>
    </xdr:from>
    <xdr:to>
      <xdr:col>54</xdr:col>
      <xdr:colOff>189865</xdr:colOff>
      <xdr:row>64</xdr:row>
      <xdr:rowOff>60960</xdr:rowOff>
    </xdr:to>
    <xdr:cxnSp macro="">
      <xdr:nvCxnSpPr>
        <xdr:cNvPr id="230" name="直線コネクタ 229">
          <a:extLst>
            <a:ext uri="{FF2B5EF4-FFF2-40B4-BE49-F238E27FC236}">
              <a16:creationId xmlns:a16="http://schemas.microsoft.com/office/drawing/2014/main" id="{754EDDA4-06B9-4E2F-B53A-B14C715119F2}"/>
            </a:ext>
          </a:extLst>
        </xdr:cNvPr>
        <xdr:cNvCxnSpPr/>
      </xdr:nvCxnSpPr>
      <xdr:spPr>
        <a:xfrm flipV="1">
          <a:off x="9429115" y="9513570"/>
          <a:ext cx="0" cy="15163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64787</xdr:rowOff>
    </xdr:from>
    <xdr:ext cx="469744" cy="259045"/>
    <xdr:sp macro="" textlink="">
      <xdr:nvSpPr>
        <xdr:cNvPr id="231" name="【体育館・プール】&#10;一人当たり面積最小値テキスト">
          <a:extLst>
            <a:ext uri="{FF2B5EF4-FFF2-40B4-BE49-F238E27FC236}">
              <a16:creationId xmlns:a16="http://schemas.microsoft.com/office/drawing/2014/main" id="{5A9A6FD6-187E-44E3-997D-F2DDC2F3EB97}"/>
            </a:ext>
          </a:extLst>
        </xdr:cNvPr>
        <xdr:cNvSpPr txBox="1"/>
      </xdr:nvSpPr>
      <xdr:spPr>
        <a:xfrm>
          <a:off x="9467850" y="110356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60960</xdr:rowOff>
    </xdr:from>
    <xdr:to>
      <xdr:col>55</xdr:col>
      <xdr:colOff>88900</xdr:colOff>
      <xdr:row>64</xdr:row>
      <xdr:rowOff>60960</xdr:rowOff>
    </xdr:to>
    <xdr:cxnSp macro="">
      <xdr:nvCxnSpPr>
        <xdr:cNvPr id="232" name="直線コネクタ 231">
          <a:extLst>
            <a:ext uri="{FF2B5EF4-FFF2-40B4-BE49-F238E27FC236}">
              <a16:creationId xmlns:a16="http://schemas.microsoft.com/office/drawing/2014/main" id="{08A21472-99BE-48E0-87CB-2572C1F69059}"/>
            </a:ext>
          </a:extLst>
        </xdr:cNvPr>
        <xdr:cNvCxnSpPr/>
      </xdr:nvCxnSpPr>
      <xdr:spPr>
        <a:xfrm>
          <a:off x="9356090" y="1102995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28592</xdr:rowOff>
    </xdr:from>
    <xdr:ext cx="469744" cy="259045"/>
    <xdr:sp macro="" textlink="">
      <xdr:nvSpPr>
        <xdr:cNvPr id="233" name="【体育館・プール】&#10;一人当たり面積最大値テキスト">
          <a:extLst>
            <a:ext uri="{FF2B5EF4-FFF2-40B4-BE49-F238E27FC236}">
              <a16:creationId xmlns:a16="http://schemas.microsoft.com/office/drawing/2014/main" id="{DF9B7C7D-F01A-4F2B-8DDB-17239A6A42FA}"/>
            </a:ext>
          </a:extLst>
        </xdr:cNvPr>
        <xdr:cNvSpPr txBox="1"/>
      </xdr:nvSpPr>
      <xdr:spPr>
        <a:xfrm>
          <a:off x="9467850" y="92849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81915</xdr:rowOff>
    </xdr:from>
    <xdr:to>
      <xdr:col>55</xdr:col>
      <xdr:colOff>88900</xdr:colOff>
      <xdr:row>55</xdr:row>
      <xdr:rowOff>81915</xdr:rowOff>
    </xdr:to>
    <xdr:cxnSp macro="">
      <xdr:nvCxnSpPr>
        <xdr:cNvPr id="234" name="直線コネクタ 233">
          <a:extLst>
            <a:ext uri="{FF2B5EF4-FFF2-40B4-BE49-F238E27FC236}">
              <a16:creationId xmlns:a16="http://schemas.microsoft.com/office/drawing/2014/main" id="{66B1D501-C445-49C9-AF3C-ADBA6FBB2DD4}"/>
            </a:ext>
          </a:extLst>
        </xdr:cNvPr>
        <xdr:cNvCxnSpPr/>
      </xdr:nvCxnSpPr>
      <xdr:spPr>
        <a:xfrm>
          <a:off x="9356090" y="951357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8272</xdr:rowOff>
    </xdr:from>
    <xdr:ext cx="469744" cy="259045"/>
    <xdr:sp macro="" textlink="">
      <xdr:nvSpPr>
        <xdr:cNvPr id="235" name="【体育館・プール】&#10;一人当たり面積平均値テキスト">
          <a:extLst>
            <a:ext uri="{FF2B5EF4-FFF2-40B4-BE49-F238E27FC236}">
              <a16:creationId xmlns:a16="http://schemas.microsoft.com/office/drawing/2014/main" id="{81F00209-7DB2-431B-B855-258F2E533B57}"/>
            </a:ext>
          </a:extLst>
        </xdr:cNvPr>
        <xdr:cNvSpPr txBox="1"/>
      </xdr:nvSpPr>
      <xdr:spPr>
        <a:xfrm>
          <a:off x="9467850" y="104686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156845</xdr:rowOff>
    </xdr:from>
    <xdr:to>
      <xdr:col>55</xdr:col>
      <xdr:colOff>50800</xdr:colOff>
      <xdr:row>62</xdr:row>
      <xdr:rowOff>86995</xdr:rowOff>
    </xdr:to>
    <xdr:sp macro="" textlink="">
      <xdr:nvSpPr>
        <xdr:cNvPr id="236" name="フローチャート: 判断 235">
          <a:extLst>
            <a:ext uri="{FF2B5EF4-FFF2-40B4-BE49-F238E27FC236}">
              <a16:creationId xmlns:a16="http://schemas.microsoft.com/office/drawing/2014/main" id="{318CCE15-7DBA-42F6-BEFA-F41B680DFD1D}"/>
            </a:ext>
          </a:extLst>
        </xdr:cNvPr>
        <xdr:cNvSpPr/>
      </xdr:nvSpPr>
      <xdr:spPr>
        <a:xfrm>
          <a:off x="9394190" y="10617200"/>
          <a:ext cx="9017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154940</xdr:rowOff>
    </xdr:from>
    <xdr:to>
      <xdr:col>50</xdr:col>
      <xdr:colOff>165100</xdr:colOff>
      <xdr:row>62</xdr:row>
      <xdr:rowOff>85090</xdr:rowOff>
    </xdr:to>
    <xdr:sp macro="" textlink="">
      <xdr:nvSpPr>
        <xdr:cNvPr id="237" name="フローチャート: 判断 236">
          <a:extLst>
            <a:ext uri="{FF2B5EF4-FFF2-40B4-BE49-F238E27FC236}">
              <a16:creationId xmlns:a16="http://schemas.microsoft.com/office/drawing/2014/main" id="{98F073A1-E462-43DC-B272-D3A2024AD5B6}"/>
            </a:ext>
          </a:extLst>
        </xdr:cNvPr>
        <xdr:cNvSpPr/>
      </xdr:nvSpPr>
      <xdr:spPr>
        <a:xfrm>
          <a:off x="8632190" y="1061339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61</xdr:row>
      <xdr:rowOff>154940</xdr:rowOff>
    </xdr:from>
    <xdr:to>
      <xdr:col>46</xdr:col>
      <xdr:colOff>38100</xdr:colOff>
      <xdr:row>62</xdr:row>
      <xdr:rowOff>85090</xdr:rowOff>
    </xdr:to>
    <xdr:sp macro="" textlink="">
      <xdr:nvSpPr>
        <xdr:cNvPr id="238" name="フローチャート: 判断 237">
          <a:extLst>
            <a:ext uri="{FF2B5EF4-FFF2-40B4-BE49-F238E27FC236}">
              <a16:creationId xmlns:a16="http://schemas.microsoft.com/office/drawing/2014/main" id="{3E7EA6FF-5F32-4AA0-B450-1E37DB610AD6}"/>
            </a:ext>
          </a:extLst>
        </xdr:cNvPr>
        <xdr:cNvSpPr/>
      </xdr:nvSpPr>
      <xdr:spPr>
        <a:xfrm>
          <a:off x="7846060" y="1061339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61</xdr:row>
      <xdr:rowOff>151130</xdr:rowOff>
    </xdr:from>
    <xdr:to>
      <xdr:col>41</xdr:col>
      <xdr:colOff>101600</xdr:colOff>
      <xdr:row>62</xdr:row>
      <xdr:rowOff>81280</xdr:rowOff>
    </xdr:to>
    <xdr:sp macro="" textlink="">
      <xdr:nvSpPr>
        <xdr:cNvPr id="239" name="フローチャート: 判断 238">
          <a:extLst>
            <a:ext uri="{FF2B5EF4-FFF2-40B4-BE49-F238E27FC236}">
              <a16:creationId xmlns:a16="http://schemas.microsoft.com/office/drawing/2014/main" id="{0B7D26B3-0F2D-4508-8788-9D0DB3028318}"/>
            </a:ext>
          </a:extLst>
        </xdr:cNvPr>
        <xdr:cNvSpPr/>
      </xdr:nvSpPr>
      <xdr:spPr>
        <a:xfrm>
          <a:off x="7029450" y="1060958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23495</xdr:rowOff>
    </xdr:from>
    <xdr:to>
      <xdr:col>36</xdr:col>
      <xdr:colOff>165100</xdr:colOff>
      <xdr:row>62</xdr:row>
      <xdr:rowOff>125095</xdr:rowOff>
    </xdr:to>
    <xdr:sp macro="" textlink="">
      <xdr:nvSpPr>
        <xdr:cNvPr id="240" name="フローチャート: 判断 239">
          <a:extLst>
            <a:ext uri="{FF2B5EF4-FFF2-40B4-BE49-F238E27FC236}">
              <a16:creationId xmlns:a16="http://schemas.microsoft.com/office/drawing/2014/main" id="{2F477278-B271-429E-86D4-AEF964D6CD06}"/>
            </a:ext>
          </a:extLst>
        </xdr:cNvPr>
        <xdr:cNvSpPr/>
      </xdr:nvSpPr>
      <xdr:spPr>
        <a:xfrm>
          <a:off x="6231890" y="10649585"/>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1C274D76-031F-43BE-A53B-05CF43E28E99}"/>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222D22EF-6EE3-453A-8E2F-7D16944B5B2B}"/>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DA2ED180-8FFA-4FAA-B89B-CDDAC99FB9E1}"/>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68BDB2CE-2212-491F-9C09-15D735D09700}"/>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5" name="テキスト ボックス 244">
          <a:extLst>
            <a:ext uri="{FF2B5EF4-FFF2-40B4-BE49-F238E27FC236}">
              <a16:creationId xmlns:a16="http://schemas.microsoft.com/office/drawing/2014/main" id="{A4850E8C-49E1-4933-BBAF-02CD13543C2A}"/>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69215</xdr:rowOff>
    </xdr:from>
    <xdr:to>
      <xdr:col>55</xdr:col>
      <xdr:colOff>50800</xdr:colOff>
      <xdr:row>63</xdr:row>
      <xdr:rowOff>170815</xdr:rowOff>
    </xdr:to>
    <xdr:sp macro="" textlink="">
      <xdr:nvSpPr>
        <xdr:cNvPr id="246" name="楕円 245">
          <a:extLst>
            <a:ext uri="{FF2B5EF4-FFF2-40B4-BE49-F238E27FC236}">
              <a16:creationId xmlns:a16="http://schemas.microsoft.com/office/drawing/2014/main" id="{381047DD-1DA2-4417-B619-592E501324E5}"/>
            </a:ext>
          </a:extLst>
        </xdr:cNvPr>
        <xdr:cNvSpPr/>
      </xdr:nvSpPr>
      <xdr:spPr>
        <a:xfrm>
          <a:off x="9394190" y="10868660"/>
          <a:ext cx="9017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155592</xdr:rowOff>
    </xdr:from>
    <xdr:ext cx="469744" cy="259045"/>
    <xdr:sp macro="" textlink="">
      <xdr:nvSpPr>
        <xdr:cNvPr id="247" name="【体育館・プール】&#10;一人当たり面積該当値テキスト">
          <a:extLst>
            <a:ext uri="{FF2B5EF4-FFF2-40B4-BE49-F238E27FC236}">
              <a16:creationId xmlns:a16="http://schemas.microsoft.com/office/drawing/2014/main" id="{8F243558-79AE-43FE-A14C-E01878435108}"/>
            </a:ext>
          </a:extLst>
        </xdr:cNvPr>
        <xdr:cNvSpPr txBox="1"/>
      </xdr:nvSpPr>
      <xdr:spPr>
        <a:xfrm>
          <a:off x="9467850" y="10785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71120</xdr:rowOff>
    </xdr:from>
    <xdr:to>
      <xdr:col>50</xdr:col>
      <xdr:colOff>165100</xdr:colOff>
      <xdr:row>64</xdr:row>
      <xdr:rowOff>1270</xdr:rowOff>
    </xdr:to>
    <xdr:sp macro="" textlink="">
      <xdr:nvSpPr>
        <xdr:cNvPr id="248" name="楕円 247">
          <a:extLst>
            <a:ext uri="{FF2B5EF4-FFF2-40B4-BE49-F238E27FC236}">
              <a16:creationId xmlns:a16="http://schemas.microsoft.com/office/drawing/2014/main" id="{35943A63-7DF7-40D1-8DC4-446A6E3CABC9}"/>
            </a:ext>
          </a:extLst>
        </xdr:cNvPr>
        <xdr:cNvSpPr/>
      </xdr:nvSpPr>
      <xdr:spPr>
        <a:xfrm>
          <a:off x="8632190" y="1087056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120015</xdr:rowOff>
    </xdr:from>
    <xdr:to>
      <xdr:col>55</xdr:col>
      <xdr:colOff>0</xdr:colOff>
      <xdr:row>63</xdr:row>
      <xdr:rowOff>121920</xdr:rowOff>
    </xdr:to>
    <xdr:cxnSp macro="">
      <xdr:nvCxnSpPr>
        <xdr:cNvPr id="249" name="直線コネクタ 248">
          <a:extLst>
            <a:ext uri="{FF2B5EF4-FFF2-40B4-BE49-F238E27FC236}">
              <a16:creationId xmlns:a16="http://schemas.microsoft.com/office/drawing/2014/main" id="{E8C948AB-C114-45B2-A85C-261AC26216C9}"/>
            </a:ext>
          </a:extLst>
        </xdr:cNvPr>
        <xdr:cNvCxnSpPr/>
      </xdr:nvCxnSpPr>
      <xdr:spPr>
        <a:xfrm flipV="1">
          <a:off x="8686800" y="10923270"/>
          <a:ext cx="74295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71120</xdr:rowOff>
    </xdr:from>
    <xdr:to>
      <xdr:col>46</xdr:col>
      <xdr:colOff>38100</xdr:colOff>
      <xdr:row>64</xdr:row>
      <xdr:rowOff>1270</xdr:rowOff>
    </xdr:to>
    <xdr:sp macro="" textlink="">
      <xdr:nvSpPr>
        <xdr:cNvPr id="250" name="楕円 249">
          <a:extLst>
            <a:ext uri="{FF2B5EF4-FFF2-40B4-BE49-F238E27FC236}">
              <a16:creationId xmlns:a16="http://schemas.microsoft.com/office/drawing/2014/main" id="{C1A8F207-3D15-40C6-918B-FEF57DED80D1}"/>
            </a:ext>
          </a:extLst>
        </xdr:cNvPr>
        <xdr:cNvSpPr/>
      </xdr:nvSpPr>
      <xdr:spPr>
        <a:xfrm>
          <a:off x="7846060" y="1087056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121920</xdr:rowOff>
    </xdr:from>
    <xdr:to>
      <xdr:col>50</xdr:col>
      <xdr:colOff>114300</xdr:colOff>
      <xdr:row>63</xdr:row>
      <xdr:rowOff>121920</xdr:rowOff>
    </xdr:to>
    <xdr:cxnSp macro="">
      <xdr:nvCxnSpPr>
        <xdr:cNvPr id="251" name="直線コネクタ 250">
          <a:extLst>
            <a:ext uri="{FF2B5EF4-FFF2-40B4-BE49-F238E27FC236}">
              <a16:creationId xmlns:a16="http://schemas.microsoft.com/office/drawing/2014/main" id="{FB70DF78-3E4D-4B25-88FC-B7726E3E94D4}"/>
            </a:ext>
          </a:extLst>
        </xdr:cNvPr>
        <xdr:cNvCxnSpPr/>
      </xdr:nvCxnSpPr>
      <xdr:spPr>
        <a:xfrm>
          <a:off x="7889240" y="10925175"/>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71120</xdr:rowOff>
    </xdr:from>
    <xdr:to>
      <xdr:col>41</xdr:col>
      <xdr:colOff>101600</xdr:colOff>
      <xdr:row>64</xdr:row>
      <xdr:rowOff>1270</xdr:rowOff>
    </xdr:to>
    <xdr:sp macro="" textlink="">
      <xdr:nvSpPr>
        <xdr:cNvPr id="252" name="楕円 251">
          <a:extLst>
            <a:ext uri="{FF2B5EF4-FFF2-40B4-BE49-F238E27FC236}">
              <a16:creationId xmlns:a16="http://schemas.microsoft.com/office/drawing/2014/main" id="{47609007-FBD7-4040-94DD-F310EEF6F902}"/>
            </a:ext>
          </a:extLst>
        </xdr:cNvPr>
        <xdr:cNvSpPr/>
      </xdr:nvSpPr>
      <xdr:spPr>
        <a:xfrm>
          <a:off x="7029450" y="1087056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121920</xdr:rowOff>
    </xdr:from>
    <xdr:to>
      <xdr:col>45</xdr:col>
      <xdr:colOff>177800</xdr:colOff>
      <xdr:row>63</xdr:row>
      <xdr:rowOff>121920</xdr:rowOff>
    </xdr:to>
    <xdr:cxnSp macro="">
      <xdr:nvCxnSpPr>
        <xdr:cNvPr id="253" name="直線コネクタ 252">
          <a:extLst>
            <a:ext uri="{FF2B5EF4-FFF2-40B4-BE49-F238E27FC236}">
              <a16:creationId xmlns:a16="http://schemas.microsoft.com/office/drawing/2014/main" id="{14D194B4-8584-4C5B-A2B5-72EFCBA40B9C}"/>
            </a:ext>
          </a:extLst>
        </xdr:cNvPr>
        <xdr:cNvCxnSpPr/>
      </xdr:nvCxnSpPr>
      <xdr:spPr>
        <a:xfrm>
          <a:off x="7084060" y="10925175"/>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73025</xdr:rowOff>
    </xdr:from>
    <xdr:to>
      <xdr:col>36</xdr:col>
      <xdr:colOff>165100</xdr:colOff>
      <xdr:row>64</xdr:row>
      <xdr:rowOff>3175</xdr:rowOff>
    </xdr:to>
    <xdr:sp macro="" textlink="">
      <xdr:nvSpPr>
        <xdr:cNvPr id="254" name="楕円 253">
          <a:extLst>
            <a:ext uri="{FF2B5EF4-FFF2-40B4-BE49-F238E27FC236}">
              <a16:creationId xmlns:a16="http://schemas.microsoft.com/office/drawing/2014/main" id="{AE9D3D51-E00A-496F-B70A-0EA79E907D95}"/>
            </a:ext>
          </a:extLst>
        </xdr:cNvPr>
        <xdr:cNvSpPr/>
      </xdr:nvSpPr>
      <xdr:spPr>
        <a:xfrm>
          <a:off x="6231890" y="10874375"/>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121920</xdr:rowOff>
    </xdr:from>
    <xdr:to>
      <xdr:col>41</xdr:col>
      <xdr:colOff>50800</xdr:colOff>
      <xdr:row>63</xdr:row>
      <xdr:rowOff>123825</xdr:rowOff>
    </xdr:to>
    <xdr:cxnSp macro="">
      <xdr:nvCxnSpPr>
        <xdr:cNvPr id="255" name="直線コネクタ 254">
          <a:extLst>
            <a:ext uri="{FF2B5EF4-FFF2-40B4-BE49-F238E27FC236}">
              <a16:creationId xmlns:a16="http://schemas.microsoft.com/office/drawing/2014/main" id="{5D64228A-82EB-44C3-82D6-F3259117B21A}"/>
            </a:ext>
          </a:extLst>
        </xdr:cNvPr>
        <xdr:cNvCxnSpPr/>
      </xdr:nvCxnSpPr>
      <xdr:spPr>
        <a:xfrm flipV="1">
          <a:off x="6286500" y="10925175"/>
          <a:ext cx="79756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101617</xdr:rowOff>
    </xdr:from>
    <xdr:ext cx="469744" cy="259045"/>
    <xdr:sp macro="" textlink="">
      <xdr:nvSpPr>
        <xdr:cNvPr id="256" name="n_1aveValue【体育館・プール】&#10;一人当たり面積">
          <a:extLst>
            <a:ext uri="{FF2B5EF4-FFF2-40B4-BE49-F238E27FC236}">
              <a16:creationId xmlns:a16="http://schemas.microsoft.com/office/drawing/2014/main" id="{A46CE327-D7C6-4465-8B6B-FA0EC764AD9F}"/>
            </a:ext>
          </a:extLst>
        </xdr:cNvPr>
        <xdr:cNvSpPr txBox="1"/>
      </xdr:nvSpPr>
      <xdr:spPr>
        <a:xfrm>
          <a:off x="8454467" y="1038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101617</xdr:rowOff>
    </xdr:from>
    <xdr:ext cx="469744" cy="259045"/>
    <xdr:sp macro="" textlink="">
      <xdr:nvSpPr>
        <xdr:cNvPr id="257" name="n_2aveValue【体育館・プール】&#10;一人当たり面積">
          <a:extLst>
            <a:ext uri="{FF2B5EF4-FFF2-40B4-BE49-F238E27FC236}">
              <a16:creationId xmlns:a16="http://schemas.microsoft.com/office/drawing/2014/main" id="{3230F56D-0489-40C9-890C-89367F5DA809}"/>
            </a:ext>
          </a:extLst>
        </xdr:cNvPr>
        <xdr:cNvSpPr txBox="1"/>
      </xdr:nvSpPr>
      <xdr:spPr>
        <a:xfrm>
          <a:off x="7673417" y="1038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60</xdr:row>
      <xdr:rowOff>97807</xdr:rowOff>
    </xdr:from>
    <xdr:ext cx="469744" cy="259045"/>
    <xdr:sp macro="" textlink="">
      <xdr:nvSpPr>
        <xdr:cNvPr id="258" name="n_3aveValue【体育館・プール】&#10;一人当たり面積">
          <a:extLst>
            <a:ext uri="{FF2B5EF4-FFF2-40B4-BE49-F238E27FC236}">
              <a16:creationId xmlns:a16="http://schemas.microsoft.com/office/drawing/2014/main" id="{50376BA8-69AD-4428-B51C-1344CD3EB7BC}"/>
            </a:ext>
          </a:extLst>
        </xdr:cNvPr>
        <xdr:cNvSpPr txBox="1"/>
      </xdr:nvSpPr>
      <xdr:spPr>
        <a:xfrm>
          <a:off x="6866332" y="10380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60</xdr:row>
      <xdr:rowOff>141622</xdr:rowOff>
    </xdr:from>
    <xdr:ext cx="469744" cy="259045"/>
    <xdr:sp macro="" textlink="">
      <xdr:nvSpPr>
        <xdr:cNvPr id="259" name="n_4aveValue【体育館・プール】&#10;一人当たり面積">
          <a:extLst>
            <a:ext uri="{FF2B5EF4-FFF2-40B4-BE49-F238E27FC236}">
              <a16:creationId xmlns:a16="http://schemas.microsoft.com/office/drawing/2014/main" id="{FF240D13-42B6-4CF3-B393-CA2549FCEA12}"/>
            </a:ext>
          </a:extLst>
        </xdr:cNvPr>
        <xdr:cNvSpPr txBox="1"/>
      </xdr:nvSpPr>
      <xdr:spPr>
        <a:xfrm>
          <a:off x="6068772" y="10426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63</xdr:row>
      <xdr:rowOff>163847</xdr:rowOff>
    </xdr:from>
    <xdr:ext cx="469744" cy="259045"/>
    <xdr:sp macro="" textlink="">
      <xdr:nvSpPr>
        <xdr:cNvPr id="260" name="n_1mainValue【体育館・プール】&#10;一人当たり面積">
          <a:extLst>
            <a:ext uri="{FF2B5EF4-FFF2-40B4-BE49-F238E27FC236}">
              <a16:creationId xmlns:a16="http://schemas.microsoft.com/office/drawing/2014/main" id="{4159E6CC-886E-4074-A7C5-D933876F7A25}"/>
            </a:ext>
          </a:extLst>
        </xdr:cNvPr>
        <xdr:cNvSpPr txBox="1"/>
      </xdr:nvSpPr>
      <xdr:spPr>
        <a:xfrm>
          <a:off x="8454467" y="1096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63</xdr:row>
      <xdr:rowOff>163847</xdr:rowOff>
    </xdr:from>
    <xdr:ext cx="469744" cy="259045"/>
    <xdr:sp macro="" textlink="">
      <xdr:nvSpPr>
        <xdr:cNvPr id="261" name="n_2mainValue【体育館・プール】&#10;一人当たり面積">
          <a:extLst>
            <a:ext uri="{FF2B5EF4-FFF2-40B4-BE49-F238E27FC236}">
              <a16:creationId xmlns:a16="http://schemas.microsoft.com/office/drawing/2014/main" id="{BD35962F-ACFA-4735-A032-1B3E56F462EE}"/>
            </a:ext>
          </a:extLst>
        </xdr:cNvPr>
        <xdr:cNvSpPr txBox="1"/>
      </xdr:nvSpPr>
      <xdr:spPr>
        <a:xfrm>
          <a:off x="7673417" y="1096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63</xdr:row>
      <xdr:rowOff>163847</xdr:rowOff>
    </xdr:from>
    <xdr:ext cx="469744" cy="259045"/>
    <xdr:sp macro="" textlink="">
      <xdr:nvSpPr>
        <xdr:cNvPr id="262" name="n_3mainValue【体育館・プール】&#10;一人当たり面積">
          <a:extLst>
            <a:ext uri="{FF2B5EF4-FFF2-40B4-BE49-F238E27FC236}">
              <a16:creationId xmlns:a16="http://schemas.microsoft.com/office/drawing/2014/main" id="{04AA2DD5-F11B-4CEA-A315-63A094359F6D}"/>
            </a:ext>
          </a:extLst>
        </xdr:cNvPr>
        <xdr:cNvSpPr txBox="1"/>
      </xdr:nvSpPr>
      <xdr:spPr>
        <a:xfrm>
          <a:off x="6866332" y="10969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63</xdr:row>
      <xdr:rowOff>165752</xdr:rowOff>
    </xdr:from>
    <xdr:ext cx="469744" cy="259045"/>
    <xdr:sp macro="" textlink="">
      <xdr:nvSpPr>
        <xdr:cNvPr id="263" name="n_4mainValue【体育館・プール】&#10;一人当たり面積">
          <a:extLst>
            <a:ext uri="{FF2B5EF4-FFF2-40B4-BE49-F238E27FC236}">
              <a16:creationId xmlns:a16="http://schemas.microsoft.com/office/drawing/2014/main" id="{D17BF465-9712-49F7-8A0A-889B24A562FE}"/>
            </a:ext>
          </a:extLst>
        </xdr:cNvPr>
        <xdr:cNvSpPr txBox="1"/>
      </xdr:nvSpPr>
      <xdr:spPr>
        <a:xfrm>
          <a:off x="6068772" y="109709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4" name="正方形/長方形 263">
          <a:extLst>
            <a:ext uri="{FF2B5EF4-FFF2-40B4-BE49-F238E27FC236}">
              <a16:creationId xmlns:a16="http://schemas.microsoft.com/office/drawing/2014/main" id="{DFA7A4E1-445F-48A9-98A3-B4B7A4E66565}"/>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5" name="正方形/長方形 264">
          <a:extLst>
            <a:ext uri="{FF2B5EF4-FFF2-40B4-BE49-F238E27FC236}">
              <a16:creationId xmlns:a16="http://schemas.microsoft.com/office/drawing/2014/main" id="{76E5066A-59F6-4BD8-A7AB-AFC3D6EC4AB7}"/>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6" name="正方形/長方形 265">
          <a:extLst>
            <a:ext uri="{FF2B5EF4-FFF2-40B4-BE49-F238E27FC236}">
              <a16:creationId xmlns:a16="http://schemas.microsoft.com/office/drawing/2014/main" id="{3B4BAAD6-2738-47BF-A66E-497B1763BA30}"/>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7" name="正方形/長方形 266">
          <a:extLst>
            <a:ext uri="{FF2B5EF4-FFF2-40B4-BE49-F238E27FC236}">
              <a16:creationId xmlns:a16="http://schemas.microsoft.com/office/drawing/2014/main" id="{7FF52369-BDBB-477D-9C86-A9C11307AF6C}"/>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8" name="正方形/長方形 267">
          <a:extLst>
            <a:ext uri="{FF2B5EF4-FFF2-40B4-BE49-F238E27FC236}">
              <a16:creationId xmlns:a16="http://schemas.microsoft.com/office/drawing/2014/main" id="{47C5F038-17C4-4CD0-BEF4-FC7B4B4BAD40}"/>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9" name="正方形/長方形 268">
          <a:extLst>
            <a:ext uri="{FF2B5EF4-FFF2-40B4-BE49-F238E27FC236}">
              <a16:creationId xmlns:a16="http://schemas.microsoft.com/office/drawing/2014/main" id="{9F2D9A83-B8C7-44D6-A800-87C29D072C38}"/>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0" name="正方形/長方形 269">
          <a:extLst>
            <a:ext uri="{FF2B5EF4-FFF2-40B4-BE49-F238E27FC236}">
              <a16:creationId xmlns:a16="http://schemas.microsoft.com/office/drawing/2014/main" id="{C634D2B1-B6AB-4E40-BF41-753CB2A7DCBF}"/>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1" name="正方形/長方形 270">
          <a:extLst>
            <a:ext uri="{FF2B5EF4-FFF2-40B4-BE49-F238E27FC236}">
              <a16:creationId xmlns:a16="http://schemas.microsoft.com/office/drawing/2014/main" id="{348CD372-30DF-4E2A-8D1D-D806D6979E2B}"/>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2" name="テキスト ボックス 271">
          <a:extLst>
            <a:ext uri="{FF2B5EF4-FFF2-40B4-BE49-F238E27FC236}">
              <a16:creationId xmlns:a16="http://schemas.microsoft.com/office/drawing/2014/main" id="{D47B2127-7F77-4C28-AECB-5F31E6E7CB0B}"/>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3" name="直線コネクタ 272">
          <a:extLst>
            <a:ext uri="{FF2B5EF4-FFF2-40B4-BE49-F238E27FC236}">
              <a16:creationId xmlns:a16="http://schemas.microsoft.com/office/drawing/2014/main" id="{93B38180-7362-4CCE-92A0-A187BC3BA615}"/>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4" name="テキスト ボックス 273">
          <a:extLst>
            <a:ext uri="{FF2B5EF4-FFF2-40B4-BE49-F238E27FC236}">
              <a16:creationId xmlns:a16="http://schemas.microsoft.com/office/drawing/2014/main" id="{9073C8D4-7740-4FC0-9FDA-DBBF07138068}"/>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5" name="直線コネクタ 274">
          <a:extLst>
            <a:ext uri="{FF2B5EF4-FFF2-40B4-BE49-F238E27FC236}">
              <a16:creationId xmlns:a16="http://schemas.microsoft.com/office/drawing/2014/main" id="{9EFBEB9D-C662-44F2-9EA2-88F3EEF91C49}"/>
            </a:ext>
          </a:extLst>
        </xdr:cNvPr>
        <xdr:cNvCxnSpPr/>
      </xdr:nvCxnSpPr>
      <xdr:spPr>
        <a:xfrm>
          <a:off x="68580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6" name="テキスト ボックス 275">
          <a:extLst>
            <a:ext uri="{FF2B5EF4-FFF2-40B4-BE49-F238E27FC236}">
              <a16:creationId xmlns:a16="http://schemas.microsoft.com/office/drawing/2014/main" id="{3535F471-4B33-4E9D-8712-7823F2B75094}"/>
            </a:ext>
          </a:extLst>
        </xdr:cNvPr>
        <xdr:cNvSpPr txBox="1"/>
      </xdr:nvSpPr>
      <xdr:spPr>
        <a:xfrm>
          <a:off x="273866"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7" name="直線コネクタ 276">
          <a:extLst>
            <a:ext uri="{FF2B5EF4-FFF2-40B4-BE49-F238E27FC236}">
              <a16:creationId xmlns:a16="http://schemas.microsoft.com/office/drawing/2014/main" id="{E43B2A97-BE6C-4B63-9069-6E7E9A2F5A16}"/>
            </a:ext>
          </a:extLst>
        </xdr:cNvPr>
        <xdr:cNvCxnSpPr/>
      </xdr:nvCxnSpPr>
      <xdr:spPr>
        <a:xfrm>
          <a:off x="68580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8" name="テキスト ボックス 277">
          <a:extLst>
            <a:ext uri="{FF2B5EF4-FFF2-40B4-BE49-F238E27FC236}">
              <a16:creationId xmlns:a16="http://schemas.microsoft.com/office/drawing/2014/main" id="{82AABCE2-1ACF-4600-9F5B-3FD0C26D82D5}"/>
            </a:ext>
          </a:extLst>
        </xdr:cNvPr>
        <xdr:cNvSpPr txBox="1"/>
      </xdr:nvSpPr>
      <xdr:spPr>
        <a:xfrm>
          <a:off x="34370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9" name="直線コネクタ 278">
          <a:extLst>
            <a:ext uri="{FF2B5EF4-FFF2-40B4-BE49-F238E27FC236}">
              <a16:creationId xmlns:a16="http://schemas.microsoft.com/office/drawing/2014/main" id="{D73A7B97-7EE2-4090-A56E-F6211FA7B43C}"/>
            </a:ext>
          </a:extLst>
        </xdr:cNvPr>
        <xdr:cNvCxnSpPr/>
      </xdr:nvCxnSpPr>
      <xdr:spPr>
        <a:xfrm>
          <a:off x="68580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80" name="テキスト ボックス 279">
          <a:extLst>
            <a:ext uri="{FF2B5EF4-FFF2-40B4-BE49-F238E27FC236}">
              <a16:creationId xmlns:a16="http://schemas.microsoft.com/office/drawing/2014/main" id="{1BDAF7AB-8794-4CAF-933A-F93054ED3CA8}"/>
            </a:ext>
          </a:extLst>
        </xdr:cNvPr>
        <xdr:cNvSpPr txBox="1"/>
      </xdr:nvSpPr>
      <xdr:spPr>
        <a:xfrm>
          <a:off x="34370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1" name="直線コネクタ 280">
          <a:extLst>
            <a:ext uri="{FF2B5EF4-FFF2-40B4-BE49-F238E27FC236}">
              <a16:creationId xmlns:a16="http://schemas.microsoft.com/office/drawing/2014/main" id="{6B14011F-D450-4D4C-8A3A-442DA6D44E63}"/>
            </a:ext>
          </a:extLst>
        </xdr:cNvPr>
        <xdr:cNvCxnSpPr/>
      </xdr:nvCxnSpPr>
      <xdr:spPr>
        <a:xfrm>
          <a:off x="68580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2" name="テキスト ボックス 281">
          <a:extLst>
            <a:ext uri="{FF2B5EF4-FFF2-40B4-BE49-F238E27FC236}">
              <a16:creationId xmlns:a16="http://schemas.microsoft.com/office/drawing/2014/main" id="{2655AB19-F686-464D-8F5A-8ADFFF02523D}"/>
            </a:ext>
          </a:extLst>
        </xdr:cNvPr>
        <xdr:cNvSpPr txBox="1"/>
      </xdr:nvSpPr>
      <xdr:spPr>
        <a:xfrm>
          <a:off x="34370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3" name="直線コネクタ 282">
          <a:extLst>
            <a:ext uri="{FF2B5EF4-FFF2-40B4-BE49-F238E27FC236}">
              <a16:creationId xmlns:a16="http://schemas.microsoft.com/office/drawing/2014/main" id="{2A1EE334-7F65-45B5-A9CE-4F22A87E0702}"/>
            </a:ext>
          </a:extLst>
        </xdr:cNvPr>
        <xdr:cNvCxnSpPr/>
      </xdr:nvCxnSpPr>
      <xdr:spPr>
        <a:xfrm>
          <a:off x="68580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4" name="テキスト ボックス 283">
          <a:extLst>
            <a:ext uri="{FF2B5EF4-FFF2-40B4-BE49-F238E27FC236}">
              <a16:creationId xmlns:a16="http://schemas.microsoft.com/office/drawing/2014/main" id="{327269E1-4148-4CD4-B9BD-E731776001F0}"/>
            </a:ext>
          </a:extLst>
        </xdr:cNvPr>
        <xdr:cNvSpPr txBox="1"/>
      </xdr:nvSpPr>
      <xdr:spPr>
        <a:xfrm>
          <a:off x="343701" y="1319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5" name="直線コネクタ 284">
          <a:extLst>
            <a:ext uri="{FF2B5EF4-FFF2-40B4-BE49-F238E27FC236}">
              <a16:creationId xmlns:a16="http://schemas.microsoft.com/office/drawing/2014/main" id="{8CBFEDDC-9B37-4F49-B3F1-CEBA315D54EE}"/>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6" name="テキスト ボックス 285">
          <a:extLst>
            <a:ext uri="{FF2B5EF4-FFF2-40B4-BE49-F238E27FC236}">
              <a16:creationId xmlns:a16="http://schemas.microsoft.com/office/drawing/2014/main" id="{A03830BC-C4B8-4D88-8C5A-12183015ECD0}"/>
            </a:ext>
          </a:extLst>
        </xdr:cNvPr>
        <xdr:cNvSpPr txBox="1"/>
      </xdr:nvSpPr>
      <xdr:spPr>
        <a:xfrm>
          <a:off x="386866" y="1281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7" name="【福祉施設】&#10;有形固定資産減価償却率グラフ枠">
          <a:extLst>
            <a:ext uri="{FF2B5EF4-FFF2-40B4-BE49-F238E27FC236}">
              <a16:creationId xmlns:a16="http://schemas.microsoft.com/office/drawing/2014/main" id="{103DB53B-610D-4CE3-955E-244F863F4840}"/>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79</xdr:row>
      <xdr:rowOff>15239</xdr:rowOff>
    </xdr:from>
    <xdr:to>
      <xdr:col>24</xdr:col>
      <xdr:colOff>62865</xdr:colOff>
      <xdr:row>86</xdr:row>
      <xdr:rowOff>110489</xdr:rowOff>
    </xdr:to>
    <xdr:cxnSp macro="">
      <xdr:nvCxnSpPr>
        <xdr:cNvPr id="288" name="直線コネクタ 287">
          <a:extLst>
            <a:ext uri="{FF2B5EF4-FFF2-40B4-BE49-F238E27FC236}">
              <a16:creationId xmlns:a16="http://schemas.microsoft.com/office/drawing/2014/main" id="{DDF477B8-6593-4D1E-AEA2-AEF626B528E9}"/>
            </a:ext>
          </a:extLst>
        </xdr:cNvPr>
        <xdr:cNvCxnSpPr/>
      </xdr:nvCxnSpPr>
      <xdr:spPr>
        <a:xfrm flipV="1">
          <a:off x="4173855" y="13563599"/>
          <a:ext cx="0" cy="12896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114316</xdr:rowOff>
    </xdr:from>
    <xdr:ext cx="405111" cy="259045"/>
    <xdr:sp macro="" textlink="">
      <xdr:nvSpPr>
        <xdr:cNvPr id="289" name="【福祉施設】&#10;有形固定資産減価償却率最小値テキスト">
          <a:extLst>
            <a:ext uri="{FF2B5EF4-FFF2-40B4-BE49-F238E27FC236}">
              <a16:creationId xmlns:a16="http://schemas.microsoft.com/office/drawing/2014/main" id="{A5210E0C-87D1-4108-A813-863F403971D8}"/>
            </a:ext>
          </a:extLst>
        </xdr:cNvPr>
        <xdr:cNvSpPr txBox="1"/>
      </xdr:nvSpPr>
      <xdr:spPr>
        <a:xfrm>
          <a:off x="4212590" y="1485901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110489</xdr:rowOff>
    </xdr:from>
    <xdr:to>
      <xdr:col>24</xdr:col>
      <xdr:colOff>152400</xdr:colOff>
      <xdr:row>86</xdr:row>
      <xdr:rowOff>110489</xdr:rowOff>
    </xdr:to>
    <xdr:cxnSp macro="">
      <xdr:nvCxnSpPr>
        <xdr:cNvPr id="290" name="直線コネクタ 289">
          <a:extLst>
            <a:ext uri="{FF2B5EF4-FFF2-40B4-BE49-F238E27FC236}">
              <a16:creationId xmlns:a16="http://schemas.microsoft.com/office/drawing/2014/main" id="{5ABA7658-B816-49BC-B29A-28F3EB5B94A3}"/>
            </a:ext>
          </a:extLst>
        </xdr:cNvPr>
        <xdr:cNvCxnSpPr/>
      </xdr:nvCxnSpPr>
      <xdr:spPr>
        <a:xfrm>
          <a:off x="4112260" y="1485328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133366</xdr:rowOff>
    </xdr:from>
    <xdr:ext cx="405111" cy="259045"/>
    <xdr:sp macro="" textlink="">
      <xdr:nvSpPr>
        <xdr:cNvPr id="291" name="【福祉施設】&#10;有形固定資産減価償却率最大値テキスト">
          <a:extLst>
            <a:ext uri="{FF2B5EF4-FFF2-40B4-BE49-F238E27FC236}">
              <a16:creationId xmlns:a16="http://schemas.microsoft.com/office/drawing/2014/main" id="{A2EFAC60-EF61-40A9-A907-3A99F04E2519}"/>
            </a:ext>
          </a:extLst>
        </xdr:cNvPr>
        <xdr:cNvSpPr txBox="1"/>
      </xdr:nvSpPr>
      <xdr:spPr>
        <a:xfrm>
          <a:off x="4212590" y="133312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15239</xdr:rowOff>
    </xdr:from>
    <xdr:to>
      <xdr:col>24</xdr:col>
      <xdr:colOff>152400</xdr:colOff>
      <xdr:row>79</xdr:row>
      <xdr:rowOff>15239</xdr:rowOff>
    </xdr:to>
    <xdr:cxnSp macro="">
      <xdr:nvCxnSpPr>
        <xdr:cNvPr id="292" name="直線コネクタ 291">
          <a:extLst>
            <a:ext uri="{FF2B5EF4-FFF2-40B4-BE49-F238E27FC236}">
              <a16:creationId xmlns:a16="http://schemas.microsoft.com/office/drawing/2014/main" id="{D94F14DD-E84C-4338-9D09-C24167C5CE41}"/>
            </a:ext>
          </a:extLst>
        </xdr:cNvPr>
        <xdr:cNvCxnSpPr/>
      </xdr:nvCxnSpPr>
      <xdr:spPr>
        <a:xfrm>
          <a:off x="4112260" y="1356359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97807</xdr:rowOff>
    </xdr:from>
    <xdr:ext cx="405111" cy="259045"/>
    <xdr:sp macro="" textlink="">
      <xdr:nvSpPr>
        <xdr:cNvPr id="293" name="【福祉施設】&#10;有形固定資産減価償却率平均値テキスト">
          <a:extLst>
            <a:ext uri="{FF2B5EF4-FFF2-40B4-BE49-F238E27FC236}">
              <a16:creationId xmlns:a16="http://schemas.microsoft.com/office/drawing/2014/main" id="{62587A83-4869-43FC-9A40-170DEE9C2E3C}"/>
            </a:ext>
          </a:extLst>
        </xdr:cNvPr>
        <xdr:cNvSpPr txBox="1"/>
      </xdr:nvSpPr>
      <xdr:spPr>
        <a:xfrm>
          <a:off x="4212590" y="1398144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74930</xdr:rowOff>
    </xdr:from>
    <xdr:to>
      <xdr:col>24</xdr:col>
      <xdr:colOff>114300</xdr:colOff>
      <xdr:row>83</xdr:row>
      <xdr:rowOff>5080</xdr:rowOff>
    </xdr:to>
    <xdr:sp macro="" textlink="">
      <xdr:nvSpPr>
        <xdr:cNvPr id="294" name="フローチャート: 判断 293">
          <a:extLst>
            <a:ext uri="{FF2B5EF4-FFF2-40B4-BE49-F238E27FC236}">
              <a16:creationId xmlns:a16="http://schemas.microsoft.com/office/drawing/2014/main" id="{52AB9D86-0063-415C-986D-801AA08097BA}"/>
            </a:ext>
          </a:extLst>
        </xdr:cNvPr>
        <xdr:cNvSpPr/>
      </xdr:nvSpPr>
      <xdr:spPr>
        <a:xfrm>
          <a:off x="4131310" y="1413383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61595</xdr:rowOff>
    </xdr:from>
    <xdr:to>
      <xdr:col>20</xdr:col>
      <xdr:colOff>38100</xdr:colOff>
      <xdr:row>82</xdr:row>
      <xdr:rowOff>163195</xdr:rowOff>
    </xdr:to>
    <xdr:sp macro="" textlink="">
      <xdr:nvSpPr>
        <xdr:cNvPr id="295" name="フローチャート: 判断 294">
          <a:extLst>
            <a:ext uri="{FF2B5EF4-FFF2-40B4-BE49-F238E27FC236}">
              <a16:creationId xmlns:a16="http://schemas.microsoft.com/office/drawing/2014/main" id="{669CB13A-DD64-431D-9723-33AF285349D8}"/>
            </a:ext>
          </a:extLst>
        </xdr:cNvPr>
        <xdr:cNvSpPr/>
      </xdr:nvSpPr>
      <xdr:spPr>
        <a:xfrm>
          <a:off x="3388360" y="14116685"/>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57786</xdr:rowOff>
    </xdr:from>
    <xdr:to>
      <xdr:col>15</xdr:col>
      <xdr:colOff>101600</xdr:colOff>
      <xdr:row>82</xdr:row>
      <xdr:rowOff>159386</xdr:rowOff>
    </xdr:to>
    <xdr:sp macro="" textlink="">
      <xdr:nvSpPr>
        <xdr:cNvPr id="296" name="フローチャート: 判断 295">
          <a:extLst>
            <a:ext uri="{FF2B5EF4-FFF2-40B4-BE49-F238E27FC236}">
              <a16:creationId xmlns:a16="http://schemas.microsoft.com/office/drawing/2014/main" id="{704B9C51-1042-438F-922F-E65EAA5DB79B}"/>
            </a:ext>
          </a:extLst>
        </xdr:cNvPr>
        <xdr:cNvSpPr/>
      </xdr:nvSpPr>
      <xdr:spPr>
        <a:xfrm>
          <a:off x="2571750" y="14112876"/>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36830</xdr:rowOff>
    </xdr:from>
    <xdr:to>
      <xdr:col>10</xdr:col>
      <xdr:colOff>165100</xdr:colOff>
      <xdr:row>82</xdr:row>
      <xdr:rowOff>138430</xdr:rowOff>
    </xdr:to>
    <xdr:sp macro="" textlink="">
      <xdr:nvSpPr>
        <xdr:cNvPr id="297" name="フローチャート: 判断 296">
          <a:extLst>
            <a:ext uri="{FF2B5EF4-FFF2-40B4-BE49-F238E27FC236}">
              <a16:creationId xmlns:a16="http://schemas.microsoft.com/office/drawing/2014/main" id="{2547B0A1-2173-4AAF-B243-C9181FDA594C}"/>
            </a:ext>
          </a:extLst>
        </xdr:cNvPr>
        <xdr:cNvSpPr/>
      </xdr:nvSpPr>
      <xdr:spPr>
        <a:xfrm>
          <a:off x="1774190" y="14095730"/>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82</xdr:row>
      <xdr:rowOff>12064</xdr:rowOff>
    </xdr:from>
    <xdr:to>
      <xdr:col>6</xdr:col>
      <xdr:colOff>38100</xdr:colOff>
      <xdr:row>82</xdr:row>
      <xdr:rowOff>113664</xdr:rowOff>
    </xdr:to>
    <xdr:sp macro="" textlink="">
      <xdr:nvSpPr>
        <xdr:cNvPr id="298" name="フローチャート: 判断 297">
          <a:extLst>
            <a:ext uri="{FF2B5EF4-FFF2-40B4-BE49-F238E27FC236}">
              <a16:creationId xmlns:a16="http://schemas.microsoft.com/office/drawing/2014/main" id="{4FA9A0F1-3767-436C-A25D-685A8753FE40}"/>
            </a:ext>
          </a:extLst>
        </xdr:cNvPr>
        <xdr:cNvSpPr/>
      </xdr:nvSpPr>
      <xdr:spPr>
        <a:xfrm>
          <a:off x="988060" y="1407477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23D7EA81-3252-4C44-AB37-446C1923B27D}"/>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3FD843DE-91FD-4B2A-837A-2209FF04052E}"/>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F2A5963D-355B-44EB-BF44-14240CC2AD19}"/>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9E0BE3E7-AFCF-4954-B688-8CE17076A763}"/>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3" name="テキスト ボックス 302">
          <a:extLst>
            <a:ext uri="{FF2B5EF4-FFF2-40B4-BE49-F238E27FC236}">
              <a16:creationId xmlns:a16="http://schemas.microsoft.com/office/drawing/2014/main" id="{35B7F197-FC2F-43D2-BD84-2740BE47129B}"/>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135889</xdr:rowOff>
    </xdr:from>
    <xdr:to>
      <xdr:col>24</xdr:col>
      <xdr:colOff>114300</xdr:colOff>
      <xdr:row>84</xdr:row>
      <xdr:rowOff>66039</xdr:rowOff>
    </xdr:to>
    <xdr:sp macro="" textlink="">
      <xdr:nvSpPr>
        <xdr:cNvPr id="304" name="楕円 303">
          <a:extLst>
            <a:ext uri="{FF2B5EF4-FFF2-40B4-BE49-F238E27FC236}">
              <a16:creationId xmlns:a16="http://schemas.microsoft.com/office/drawing/2014/main" id="{272C4D2D-A2CA-4478-A6FA-8728ACF93565}"/>
            </a:ext>
          </a:extLst>
        </xdr:cNvPr>
        <xdr:cNvSpPr/>
      </xdr:nvSpPr>
      <xdr:spPr>
        <a:xfrm>
          <a:off x="4131310" y="14362429"/>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114316</xdr:rowOff>
    </xdr:from>
    <xdr:ext cx="405111" cy="259045"/>
    <xdr:sp macro="" textlink="">
      <xdr:nvSpPr>
        <xdr:cNvPr id="305" name="【福祉施設】&#10;有形固定資産減価償却率該当値テキスト">
          <a:extLst>
            <a:ext uri="{FF2B5EF4-FFF2-40B4-BE49-F238E27FC236}">
              <a16:creationId xmlns:a16="http://schemas.microsoft.com/office/drawing/2014/main" id="{955F3746-109D-4FA0-AF1C-F1A44B082D0A}"/>
            </a:ext>
          </a:extLst>
        </xdr:cNvPr>
        <xdr:cNvSpPr txBox="1"/>
      </xdr:nvSpPr>
      <xdr:spPr>
        <a:xfrm>
          <a:off x="4212590" y="143446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113030</xdr:rowOff>
    </xdr:from>
    <xdr:to>
      <xdr:col>20</xdr:col>
      <xdr:colOff>38100</xdr:colOff>
      <xdr:row>84</xdr:row>
      <xdr:rowOff>43180</xdr:rowOff>
    </xdr:to>
    <xdr:sp macro="" textlink="">
      <xdr:nvSpPr>
        <xdr:cNvPr id="306" name="楕円 305">
          <a:extLst>
            <a:ext uri="{FF2B5EF4-FFF2-40B4-BE49-F238E27FC236}">
              <a16:creationId xmlns:a16="http://schemas.microsoft.com/office/drawing/2014/main" id="{3F3C5A5C-1A79-46D2-9D51-15182DB789A9}"/>
            </a:ext>
          </a:extLst>
        </xdr:cNvPr>
        <xdr:cNvSpPr/>
      </xdr:nvSpPr>
      <xdr:spPr>
        <a:xfrm>
          <a:off x="3388360" y="1434338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83</xdr:row>
      <xdr:rowOff>163830</xdr:rowOff>
    </xdr:from>
    <xdr:to>
      <xdr:col>24</xdr:col>
      <xdr:colOff>63500</xdr:colOff>
      <xdr:row>84</xdr:row>
      <xdr:rowOff>15239</xdr:rowOff>
    </xdr:to>
    <xdr:cxnSp macro="">
      <xdr:nvCxnSpPr>
        <xdr:cNvPr id="307" name="直線コネクタ 306">
          <a:extLst>
            <a:ext uri="{FF2B5EF4-FFF2-40B4-BE49-F238E27FC236}">
              <a16:creationId xmlns:a16="http://schemas.microsoft.com/office/drawing/2014/main" id="{1170BF41-82C5-441B-A087-8FF680808160}"/>
            </a:ext>
          </a:extLst>
        </xdr:cNvPr>
        <xdr:cNvCxnSpPr/>
      </xdr:nvCxnSpPr>
      <xdr:spPr>
        <a:xfrm>
          <a:off x="3431540" y="14397990"/>
          <a:ext cx="74295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90170</xdr:rowOff>
    </xdr:from>
    <xdr:to>
      <xdr:col>15</xdr:col>
      <xdr:colOff>101600</xdr:colOff>
      <xdr:row>84</xdr:row>
      <xdr:rowOff>20320</xdr:rowOff>
    </xdr:to>
    <xdr:sp macro="" textlink="">
      <xdr:nvSpPr>
        <xdr:cNvPr id="308" name="楕円 307">
          <a:extLst>
            <a:ext uri="{FF2B5EF4-FFF2-40B4-BE49-F238E27FC236}">
              <a16:creationId xmlns:a16="http://schemas.microsoft.com/office/drawing/2014/main" id="{F9B318AF-251B-43D1-82C1-75FF63C0B140}"/>
            </a:ext>
          </a:extLst>
        </xdr:cNvPr>
        <xdr:cNvSpPr/>
      </xdr:nvSpPr>
      <xdr:spPr>
        <a:xfrm>
          <a:off x="2571750" y="1432433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83</xdr:row>
      <xdr:rowOff>140970</xdr:rowOff>
    </xdr:from>
    <xdr:to>
      <xdr:col>19</xdr:col>
      <xdr:colOff>177800</xdr:colOff>
      <xdr:row>83</xdr:row>
      <xdr:rowOff>163830</xdr:rowOff>
    </xdr:to>
    <xdr:cxnSp macro="">
      <xdr:nvCxnSpPr>
        <xdr:cNvPr id="309" name="直線コネクタ 308">
          <a:extLst>
            <a:ext uri="{FF2B5EF4-FFF2-40B4-BE49-F238E27FC236}">
              <a16:creationId xmlns:a16="http://schemas.microsoft.com/office/drawing/2014/main" id="{99FF24BE-E9CE-42D7-9E42-F44EFB13E512}"/>
            </a:ext>
          </a:extLst>
        </xdr:cNvPr>
        <xdr:cNvCxnSpPr/>
      </xdr:nvCxnSpPr>
      <xdr:spPr>
        <a:xfrm>
          <a:off x="2626360" y="14369415"/>
          <a:ext cx="80518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82550</xdr:rowOff>
    </xdr:from>
    <xdr:to>
      <xdr:col>10</xdr:col>
      <xdr:colOff>165100</xdr:colOff>
      <xdr:row>84</xdr:row>
      <xdr:rowOff>12700</xdr:rowOff>
    </xdr:to>
    <xdr:sp macro="" textlink="">
      <xdr:nvSpPr>
        <xdr:cNvPr id="310" name="楕円 309">
          <a:extLst>
            <a:ext uri="{FF2B5EF4-FFF2-40B4-BE49-F238E27FC236}">
              <a16:creationId xmlns:a16="http://schemas.microsoft.com/office/drawing/2014/main" id="{798533AD-F190-4208-BA1C-B5A92B5EA7C6}"/>
            </a:ext>
          </a:extLst>
        </xdr:cNvPr>
        <xdr:cNvSpPr/>
      </xdr:nvSpPr>
      <xdr:spPr>
        <a:xfrm>
          <a:off x="1774190" y="1431480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133350</xdr:rowOff>
    </xdr:from>
    <xdr:to>
      <xdr:col>15</xdr:col>
      <xdr:colOff>50800</xdr:colOff>
      <xdr:row>83</xdr:row>
      <xdr:rowOff>140970</xdr:rowOff>
    </xdr:to>
    <xdr:cxnSp macro="">
      <xdr:nvCxnSpPr>
        <xdr:cNvPr id="311" name="直線コネクタ 310">
          <a:extLst>
            <a:ext uri="{FF2B5EF4-FFF2-40B4-BE49-F238E27FC236}">
              <a16:creationId xmlns:a16="http://schemas.microsoft.com/office/drawing/2014/main" id="{9D5197D9-CC77-4E1C-93C8-6D1B35F6034F}"/>
            </a:ext>
          </a:extLst>
        </xdr:cNvPr>
        <xdr:cNvCxnSpPr/>
      </xdr:nvCxnSpPr>
      <xdr:spPr>
        <a:xfrm>
          <a:off x="1828800" y="14359890"/>
          <a:ext cx="79756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636</xdr:rowOff>
    </xdr:from>
    <xdr:to>
      <xdr:col>6</xdr:col>
      <xdr:colOff>38100</xdr:colOff>
      <xdr:row>83</xdr:row>
      <xdr:rowOff>102236</xdr:rowOff>
    </xdr:to>
    <xdr:sp macro="" textlink="">
      <xdr:nvSpPr>
        <xdr:cNvPr id="312" name="楕円 311">
          <a:extLst>
            <a:ext uri="{FF2B5EF4-FFF2-40B4-BE49-F238E27FC236}">
              <a16:creationId xmlns:a16="http://schemas.microsoft.com/office/drawing/2014/main" id="{E36A1E4D-BF75-42F2-AE00-615255C72DB5}"/>
            </a:ext>
          </a:extLst>
        </xdr:cNvPr>
        <xdr:cNvSpPr/>
      </xdr:nvSpPr>
      <xdr:spPr>
        <a:xfrm>
          <a:off x="988060" y="1423098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51436</xdr:rowOff>
    </xdr:from>
    <xdr:to>
      <xdr:col>10</xdr:col>
      <xdr:colOff>114300</xdr:colOff>
      <xdr:row>83</xdr:row>
      <xdr:rowOff>133350</xdr:rowOff>
    </xdr:to>
    <xdr:cxnSp macro="">
      <xdr:nvCxnSpPr>
        <xdr:cNvPr id="313" name="直線コネクタ 312">
          <a:extLst>
            <a:ext uri="{FF2B5EF4-FFF2-40B4-BE49-F238E27FC236}">
              <a16:creationId xmlns:a16="http://schemas.microsoft.com/office/drawing/2014/main" id="{46BD390F-3AEC-4CAF-AD40-FA067DE9A810}"/>
            </a:ext>
          </a:extLst>
        </xdr:cNvPr>
        <xdr:cNvCxnSpPr/>
      </xdr:nvCxnSpPr>
      <xdr:spPr>
        <a:xfrm>
          <a:off x="1031240" y="14285596"/>
          <a:ext cx="797560" cy="742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81</xdr:row>
      <xdr:rowOff>8272</xdr:rowOff>
    </xdr:from>
    <xdr:ext cx="405111" cy="259045"/>
    <xdr:sp macro="" textlink="">
      <xdr:nvSpPr>
        <xdr:cNvPr id="314" name="n_1aveValue【福祉施設】&#10;有形固定資産減価償却率">
          <a:extLst>
            <a:ext uri="{FF2B5EF4-FFF2-40B4-BE49-F238E27FC236}">
              <a16:creationId xmlns:a16="http://schemas.microsoft.com/office/drawing/2014/main" id="{A6E95E90-CD93-46D3-84DB-CE1E991800F9}"/>
            </a:ext>
          </a:extLst>
        </xdr:cNvPr>
        <xdr:cNvSpPr txBox="1"/>
      </xdr:nvSpPr>
      <xdr:spPr>
        <a:xfrm>
          <a:off x="3239144" y="13897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4463</xdr:rowOff>
    </xdr:from>
    <xdr:ext cx="405111" cy="259045"/>
    <xdr:sp macro="" textlink="">
      <xdr:nvSpPr>
        <xdr:cNvPr id="315" name="n_2aveValue【福祉施設】&#10;有形固定資産減価償却率">
          <a:extLst>
            <a:ext uri="{FF2B5EF4-FFF2-40B4-BE49-F238E27FC236}">
              <a16:creationId xmlns:a16="http://schemas.microsoft.com/office/drawing/2014/main" id="{F4701C69-EE9B-49A1-8043-2018B008A181}"/>
            </a:ext>
          </a:extLst>
        </xdr:cNvPr>
        <xdr:cNvSpPr txBox="1"/>
      </xdr:nvSpPr>
      <xdr:spPr>
        <a:xfrm>
          <a:off x="2439044" y="138938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154957</xdr:rowOff>
    </xdr:from>
    <xdr:ext cx="405111" cy="259045"/>
    <xdr:sp macro="" textlink="">
      <xdr:nvSpPr>
        <xdr:cNvPr id="316" name="n_3aveValue【福祉施設】&#10;有形固定資産減価償却率">
          <a:extLst>
            <a:ext uri="{FF2B5EF4-FFF2-40B4-BE49-F238E27FC236}">
              <a16:creationId xmlns:a16="http://schemas.microsoft.com/office/drawing/2014/main" id="{03499201-A9E4-470B-BE21-638C664469DB}"/>
            </a:ext>
          </a:extLst>
        </xdr:cNvPr>
        <xdr:cNvSpPr txBox="1"/>
      </xdr:nvSpPr>
      <xdr:spPr>
        <a:xfrm>
          <a:off x="1641484" y="13870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130191</xdr:rowOff>
    </xdr:from>
    <xdr:ext cx="405111" cy="259045"/>
    <xdr:sp macro="" textlink="">
      <xdr:nvSpPr>
        <xdr:cNvPr id="317" name="n_4aveValue【福祉施設】&#10;有形固定資産減価償却率">
          <a:extLst>
            <a:ext uri="{FF2B5EF4-FFF2-40B4-BE49-F238E27FC236}">
              <a16:creationId xmlns:a16="http://schemas.microsoft.com/office/drawing/2014/main" id="{FB67ABEC-6F49-4833-8565-850D5235791B}"/>
            </a:ext>
          </a:extLst>
        </xdr:cNvPr>
        <xdr:cNvSpPr txBox="1"/>
      </xdr:nvSpPr>
      <xdr:spPr>
        <a:xfrm>
          <a:off x="855354" y="138500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34307</xdr:rowOff>
    </xdr:from>
    <xdr:ext cx="405111" cy="259045"/>
    <xdr:sp macro="" textlink="">
      <xdr:nvSpPr>
        <xdr:cNvPr id="318" name="n_1mainValue【福祉施設】&#10;有形固定資産減価償却率">
          <a:extLst>
            <a:ext uri="{FF2B5EF4-FFF2-40B4-BE49-F238E27FC236}">
              <a16:creationId xmlns:a16="http://schemas.microsoft.com/office/drawing/2014/main" id="{6CE0DAA1-1C8F-49AF-BB2D-310A98A02C2D}"/>
            </a:ext>
          </a:extLst>
        </xdr:cNvPr>
        <xdr:cNvSpPr txBox="1"/>
      </xdr:nvSpPr>
      <xdr:spPr>
        <a:xfrm>
          <a:off x="3239144" y="14436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11447</xdr:rowOff>
    </xdr:from>
    <xdr:ext cx="405111" cy="259045"/>
    <xdr:sp macro="" textlink="">
      <xdr:nvSpPr>
        <xdr:cNvPr id="319" name="n_2mainValue【福祉施設】&#10;有形固定資産減価償却率">
          <a:extLst>
            <a:ext uri="{FF2B5EF4-FFF2-40B4-BE49-F238E27FC236}">
              <a16:creationId xmlns:a16="http://schemas.microsoft.com/office/drawing/2014/main" id="{3BB3A31A-CCE8-4338-9EC2-9FA2D89E91D3}"/>
            </a:ext>
          </a:extLst>
        </xdr:cNvPr>
        <xdr:cNvSpPr txBox="1"/>
      </xdr:nvSpPr>
      <xdr:spPr>
        <a:xfrm>
          <a:off x="2439044" y="144170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3827</xdr:rowOff>
    </xdr:from>
    <xdr:ext cx="405111" cy="259045"/>
    <xdr:sp macro="" textlink="">
      <xdr:nvSpPr>
        <xdr:cNvPr id="320" name="n_3mainValue【福祉施設】&#10;有形固定資産減価償却率">
          <a:extLst>
            <a:ext uri="{FF2B5EF4-FFF2-40B4-BE49-F238E27FC236}">
              <a16:creationId xmlns:a16="http://schemas.microsoft.com/office/drawing/2014/main" id="{A92C132A-F7A6-42C0-AA91-23F59A9F632C}"/>
            </a:ext>
          </a:extLst>
        </xdr:cNvPr>
        <xdr:cNvSpPr txBox="1"/>
      </xdr:nvSpPr>
      <xdr:spPr>
        <a:xfrm>
          <a:off x="1641484" y="144075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83</xdr:row>
      <xdr:rowOff>93363</xdr:rowOff>
    </xdr:from>
    <xdr:ext cx="405111" cy="259045"/>
    <xdr:sp macro="" textlink="">
      <xdr:nvSpPr>
        <xdr:cNvPr id="321" name="n_4mainValue【福祉施設】&#10;有形固定資産減価償却率">
          <a:extLst>
            <a:ext uri="{FF2B5EF4-FFF2-40B4-BE49-F238E27FC236}">
              <a16:creationId xmlns:a16="http://schemas.microsoft.com/office/drawing/2014/main" id="{68F87454-80BD-47E5-8C08-446A567C222A}"/>
            </a:ext>
          </a:extLst>
        </xdr:cNvPr>
        <xdr:cNvSpPr txBox="1"/>
      </xdr:nvSpPr>
      <xdr:spPr>
        <a:xfrm>
          <a:off x="855354" y="143275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2" name="正方形/長方形 321">
          <a:extLst>
            <a:ext uri="{FF2B5EF4-FFF2-40B4-BE49-F238E27FC236}">
              <a16:creationId xmlns:a16="http://schemas.microsoft.com/office/drawing/2014/main" id="{4C402A57-2C3A-46AA-A656-0E21371BF24E}"/>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3" name="正方形/長方形 322">
          <a:extLst>
            <a:ext uri="{FF2B5EF4-FFF2-40B4-BE49-F238E27FC236}">
              <a16:creationId xmlns:a16="http://schemas.microsoft.com/office/drawing/2014/main" id="{24CD30B7-67EC-48F1-B76D-89DA52693D31}"/>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4" name="正方形/長方形 323">
          <a:extLst>
            <a:ext uri="{FF2B5EF4-FFF2-40B4-BE49-F238E27FC236}">
              <a16:creationId xmlns:a16="http://schemas.microsoft.com/office/drawing/2014/main" id="{7C4FADE2-8ABE-4FFB-9334-788758823DF5}"/>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5" name="正方形/長方形 324">
          <a:extLst>
            <a:ext uri="{FF2B5EF4-FFF2-40B4-BE49-F238E27FC236}">
              <a16:creationId xmlns:a16="http://schemas.microsoft.com/office/drawing/2014/main" id="{25FF12DC-1397-4E2E-9FC4-0B12F5C95547}"/>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6" name="正方形/長方形 325">
          <a:extLst>
            <a:ext uri="{FF2B5EF4-FFF2-40B4-BE49-F238E27FC236}">
              <a16:creationId xmlns:a16="http://schemas.microsoft.com/office/drawing/2014/main" id="{4627959D-7E87-47E4-B377-B8BDEC01A0D5}"/>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7" name="正方形/長方形 326">
          <a:extLst>
            <a:ext uri="{FF2B5EF4-FFF2-40B4-BE49-F238E27FC236}">
              <a16:creationId xmlns:a16="http://schemas.microsoft.com/office/drawing/2014/main" id="{96FE4B32-BA2C-4FD6-8E30-98CB6537C099}"/>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8" name="正方形/長方形 327">
          <a:extLst>
            <a:ext uri="{FF2B5EF4-FFF2-40B4-BE49-F238E27FC236}">
              <a16:creationId xmlns:a16="http://schemas.microsoft.com/office/drawing/2014/main" id="{1A7793AF-7285-4CF2-B21C-73A3F7EF83FB}"/>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9" name="正方形/長方形 328">
          <a:extLst>
            <a:ext uri="{FF2B5EF4-FFF2-40B4-BE49-F238E27FC236}">
              <a16:creationId xmlns:a16="http://schemas.microsoft.com/office/drawing/2014/main" id="{0DE380FB-7CAD-49CE-B6EF-921C91D5B288}"/>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0" name="テキスト ボックス 329">
          <a:extLst>
            <a:ext uri="{FF2B5EF4-FFF2-40B4-BE49-F238E27FC236}">
              <a16:creationId xmlns:a16="http://schemas.microsoft.com/office/drawing/2014/main" id="{AEAC6B11-9836-46B9-B4A5-3617B0DC239B}"/>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1" name="直線コネクタ 330">
          <a:extLst>
            <a:ext uri="{FF2B5EF4-FFF2-40B4-BE49-F238E27FC236}">
              <a16:creationId xmlns:a16="http://schemas.microsoft.com/office/drawing/2014/main" id="{B2268ECD-CD2F-4DF6-ACD8-883C67D02F92}"/>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32" name="直線コネクタ 331">
          <a:extLst>
            <a:ext uri="{FF2B5EF4-FFF2-40B4-BE49-F238E27FC236}">
              <a16:creationId xmlns:a16="http://schemas.microsoft.com/office/drawing/2014/main" id="{93F823B0-40EA-4771-B256-C78E66386191}"/>
            </a:ext>
          </a:extLst>
        </xdr:cNvPr>
        <xdr:cNvCxnSpPr/>
      </xdr:nvCxnSpPr>
      <xdr:spPr>
        <a:xfrm>
          <a:off x="5960110" y="1485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33" name="テキスト ボックス 332">
          <a:extLst>
            <a:ext uri="{FF2B5EF4-FFF2-40B4-BE49-F238E27FC236}">
              <a16:creationId xmlns:a16="http://schemas.microsoft.com/office/drawing/2014/main" id="{DBE2A8D1-C6A0-41E6-95B3-0EDAF3D14513}"/>
            </a:ext>
          </a:extLst>
        </xdr:cNvPr>
        <xdr:cNvSpPr txBox="1"/>
      </xdr:nvSpPr>
      <xdr:spPr>
        <a:xfrm>
          <a:off x="552722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34" name="直線コネクタ 333">
          <a:extLst>
            <a:ext uri="{FF2B5EF4-FFF2-40B4-BE49-F238E27FC236}">
              <a16:creationId xmlns:a16="http://schemas.microsoft.com/office/drawing/2014/main" id="{8B7B5348-1FF0-4DE7-BBD3-A7692CFAA5D8}"/>
            </a:ext>
          </a:extLst>
        </xdr:cNvPr>
        <xdr:cNvCxnSpPr/>
      </xdr:nvCxnSpPr>
      <xdr:spPr>
        <a:xfrm>
          <a:off x="5960110" y="1447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335" name="テキスト ボックス 334">
          <a:extLst>
            <a:ext uri="{FF2B5EF4-FFF2-40B4-BE49-F238E27FC236}">
              <a16:creationId xmlns:a16="http://schemas.microsoft.com/office/drawing/2014/main" id="{D3473E9B-10B8-46AD-9F7E-12932B839F15}"/>
            </a:ext>
          </a:extLst>
        </xdr:cNvPr>
        <xdr:cNvSpPr txBox="1"/>
      </xdr:nvSpPr>
      <xdr:spPr>
        <a:xfrm>
          <a:off x="5527221" y="1433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36" name="直線コネクタ 335">
          <a:extLst>
            <a:ext uri="{FF2B5EF4-FFF2-40B4-BE49-F238E27FC236}">
              <a16:creationId xmlns:a16="http://schemas.microsoft.com/office/drawing/2014/main" id="{C0392073-0806-4504-8253-43EBBAAB2CA4}"/>
            </a:ext>
          </a:extLst>
        </xdr:cNvPr>
        <xdr:cNvCxnSpPr/>
      </xdr:nvCxnSpPr>
      <xdr:spPr>
        <a:xfrm>
          <a:off x="5960110" y="1409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337" name="テキスト ボックス 336">
          <a:extLst>
            <a:ext uri="{FF2B5EF4-FFF2-40B4-BE49-F238E27FC236}">
              <a16:creationId xmlns:a16="http://schemas.microsoft.com/office/drawing/2014/main" id="{29C2DD74-07C6-48B5-BE27-C5FE7B08A81D}"/>
            </a:ext>
          </a:extLst>
        </xdr:cNvPr>
        <xdr:cNvSpPr txBox="1"/>
      </xdr:nvSpPr>
      <xdr:spPr>
        <a:xfrm>
          <a:off x="5527221" y="1395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38" name="直線コネクタ 337">
          <a:extLst>
            <a:ext uri="{FF2B5EF4-FFF2-40B4-BE49-F238E27FC236}">
              <a16:creationId xmlns:a16="http://schemas.microsoft.com/office/drawing/2014/main" id="{E2956FC6-551D-4682-A23B-B68101E72FE6}"/>
            </a:ext>
          </a:extLst>
        </xdr:cNvPr>
        <xdr:cNvCxnSpPr/>
      </xdr:nvCxnSpPr>
      <xdr:spPr>
        <a:xfrm>
          <a:off x="5960110" y="1371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339" name="テキスト ボックス 338">
          <a:extLst>
            <a:ext uri="{FF2B5EF4-FFF2-40B4-BE49-F238E27FC236}">
              <a16:creationId xmlns:a16="http://schemas.microsoft.com/office/drawing/2014/main" id="{783F19CE-5C99-439C-9D3F-791EDDC43A35}"/>
            </a:ext>
          </a:extLst>
        </xdr:cNvPr>
        <xdr:cNvSpPr txBox="1"/>
      </xdr:nvSpPr>
      <xdr:spPr>
        <a:xfrm>
          <a:off x="5527221" y="1357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40" name="直線コネクタ 339">
          <a:extLst>
            <a:ext uri="{FF2B5EF4-FFF2-40B4-BE49-F238E27FC236}">
              <a16:creationId xmlns:a16="http://schemas.microsoft.com/office/drawing/2014/main" id="{58AD5306-4EA6-4B0B-BEBC-977CA6C1B5E8}"/>
            </a:ext>
          </a:extLst>
        </xdr:cNvPr>
        <xdr:cNvCxnSpPr/>
      </xdr:nvCxnSpPr>
      <xdr:spPr>
        <a:xfrm>
          <a:off x="5960110" y="1333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341" name="テキスト ボックス 340">
          <a:extLst>
            <a:ext uri="{FF2B5EF4-FFF2-40B4-BE49-F238E27FC236}">
              <a16:creationId xmlns:a16="http://schemas.microsoft.com/office/drawing/2014/main" id="{CACDEE96-D3C1-4072-A6B0-14B5C501BF8D}"/>
            </a:ext>
          </a:extLst>
        </xdr:cNvPr>
        <xdr:cNvSpPr txBox="1"/>
      </xdr:nvSpPr>
      <xdr:spPr>
        <a:xfrm>
          <a:off x="5527221" y="1319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2" name="直線コネクタ 341">
          <a:extLst>
            <a:ext uri="{FF2B5EF4-FFF2-40B4-BE49-F238E27FC236}">
              <a16:creationId xmlns:a16="http://schemas.microsoft.com/office/drawing/2014/main" id="{8735E117-757A-4BB7-9CDF-477A2917F36B}"/>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3" name="テキスト ボックス 342">
          <a:extLst>
            <a:ext uri="{FF2B5EF4-FFF2-40B4-BE49-F238E27FC236}">
              <a16:creationId xmlns:a16="http://schemas.microsoft.com/office/drawing/2014/main" id="{3F3C6B2B-3E1E-40E1-B859-B03952330D99}"/>
            </a:ext>
          </a:extLst>
        </xdr:cNvPr>
        <xdr:cNvSpPr txBox="1"/>
      </xdr:nvSpPr>
      <xdr:spPr>
        <a:xfrm>
          <a:off x="5527221"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4" name="【福祉施設】&#10;一人当たり面積グラフ枠">
          <a:extLst>
            <a:ext uri="{FF2B5EF4-FFF2-40B4-BE49-F238E27FC236}">
              <a16:creationId xmlns:a16="http://schemas.microsoft.com/office/drawing/2014/main" id="{21249FF4-A1E7-4109-85DF-36A7438E8DFF}"/>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121920</xdr:rowOff>
    </xdr:from>
    <xdr:to>
      <xdr:col>54</xdr:col>
      <xdr:colOff>189865</xdr:colOff>
      <xdr:row>86</xdr:row>
      <xdr:rowOff>102870</xdr:rowOff>
    </xdr:to>
    <xdr:cxnSp macro="">
      <xdr:nvCxnSpPr>
        <xdr:cNvPr id="345" name="直線コネクタ 344">
          <a:extLst>
            <a:ext uri="{FF2B5EF4-FFF2-40B4-BE49-F238E27FC236}">
              <a16:creationId xmlns:a16="http://schemas.microsoft.com/office/drawing/2014/main" id="{0E25CFE5-F713-42C5-8849-874FE1EDF6FA}"/>
            </a:ext>
          </a:extLst>
        </xdr:cNvPr>
        <xdr:cNvCxnSpPr/>
      </xdr:nvCxnSpPr>
      <xdr:spPr>
        <a:xfrm flipV="1">
          <a:off x="9429115" y="13496925"/>
          <a:ext cx="0" cy="13487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106697</xdr:rowOff>
    </xdr:from>
    <xdr:ext cx="469744" cy="259045"/>
    <xdr:sp macro="" textlink="">
      <xdr:nvSpPr>
        <xdr:cNvPr id="346" name="【福祉施設】&#10;一人当たり面積最小値テキスト">
          <a:extLst>
            <a:ext uri="{FF2B5EF4-FFF2-40B4-BE49-F238E27FC236}">
              <a16:creationId xmlns:a16="http://schemas.microsoft.com/office/drawing/2014/main" id="{40CF4447-8D51-4E5F-93B0-C3520F1CB4CE}"/>
            </a:ext>
          </a:extLst>
        </xdr:cNvPr>
        <xdr:cNvSpPr txBox="1"/>
      </xdr:nvSpPr>
      <xdr:spPr>
        <a:xfrm>
          <a:off x="9467850" y="148494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102870</xdr:rowOff>
    </xdr:from>
    <xdr:to>
      <xdr:col>55</xdr:col>
      <xdr:colOff>88900</xdr:colOff>
      <xdr:row>86</xdr:row>
      <xdr:rowOff>102870</xdr:rowOff>
    </xdr:to>
    <xdr:cxnSp macro="">
      <xdr:nvCxnSpPr>
        <xdr:cNvPr id="347" name="直線コネクタ 346">
          <a:extLst>
            <a:ext uri="{FF2B5EF4-FFF2-40B4-BE49-F238E27FC236}">
              <a16:creationId xmlns:a16="http://schemas.microsoft.com/office/drawing/2014/main" id="{790CFB00-4CDF-40F8-AC8E-61F6AAE79148}"/>
            </a:ext>
          </a:extLst>
        </xdr:cNvPr>
        <xdr:cNvCxnSpPr/>
      </xdr:nvCxnSpPr>
      <xdr:spPr>
        <a:xfrm>
          <a:off x="9356090" y="14845665"/>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68597</xdr:rowOff>
    </xdr:from>
    <xdr:ext cx="469744" cy="259045"/>
    <xdr:sp macro="" textlink="">
      <xdr:nvSpPr>
        <xdr:cNvPr id="348" name="【福祉施設】&#10;一人当たり面積最大値テキスト">
          <a:extLst>
            <a:ext uri="{FF2B5EF4-FFF2-40B4-BE49-F238E27FC236}">
              <a16:creationId xmlns:a16="http://schemas.microsoft.com/office/drawing/2014/main" id="{A2036193-020A-42C0-8665-E810CA31E84A}"/>
            </a:ext>
          </a:extLst>
        </xdr:cNvPr>
        <xdr:cNvSpPr txBox="1"/>
      </xdr:nvSpPr>
      <xdr:spPr>
        <a:xfrm>
          <a:off x="9467850" y="132683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121920</xdr:rowOff>
    </xdr:from>
    <xdr:to>
      <xdr:col>55</xdr:col>
      <xdr:colOff>88900</xdr:colOff>
      <xdr:row>78</xdr:row>
      <xdr:rowOff>121920</xdr:rowOff>
    </xdr:to>
    <xdr:cxnSp macro="">
      <xdr:nvCxnSpPr>
        <xdr:cNvPr id="349" name="直線コネクタ 348">
          <a:extLst>
            <a:ext uri="{FF2B5EF4-FFF2-40B4-BE49-F238E27FC236}">
              <a16:creationId xmlns:a16="http://schemas.microsoft.com/office/drawing/2014/main" id="{DA97EC67-38FA-479F-8F0B-B07D3B3AAC84}"/>
            </a:ext>
          </a:extLst>
        </xdr:cNvPr>
        <xdr:cNvCxnSpPr/>
      </xdr:nvCxnSpPr>
      <xdr:spPr>
        <a:xfrm>
          <a:off x="9356090" y="13496925"/>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72407</xdr:rowOff>
    </xdr:from>
    <xdr:ext cx="469744" cy="259045"/>
    <xdr:sp macro="" textlink="">
      <xdr:nvSpPr>
        <xdr:cNvPr id="350" name="【福祉施設】&#10;一人当たり面積平均値テキスト">
          <a:extLst>
            <a:ext uri="{FF2B5EF4-FFF2-40B4-BE49-F238E27FC236}">
              <a16:creationId xmlns:a16="http://schemas.microsoft.com/office/drawing/2014/main" id="{1EA47645-1B15-4AB8-90FE-988EEE0AB5FF}"/>
            </a:ext>
          </a:extLst>
        </xdr:cNvPr>
        <xdr:cNvSpPr txBox="1"/>
      </xdr:nvSpPr>
      <xdr:spPr>
        <a:xfrm>
          <a:off x="9467850" y="144742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93980</xdr:rowOff>
    </xdr:from>
    <xdr:to>
      <xdr:col>55</xdr:col>
      <xdr:colOff>50800</xdr:colOff>
      <xdr:row>85</xdr:row>
      <xdr:rowOff>24130</xdr:rowOff>
    </xdr:to>
    <xdr:sp macro="" textlink="">
      <xdr:nvSpPr>
        <xdr:cNvPr id="351" name="フローチャート: 判断 350">
          <a:extLst>
            <a:ext uri="{FF2B5EF4-FFF2-40B4-BE49-F238E27FC236}">
              <a16:creationId xmlns:a16="http://schemas.microsoft.com/office/drawing/2014/main" id="{89BD5791-F5C9-4E6F-AD7D-4F6731CE2A05}"/>
            </a:ext>
          </a:extLst>
        </xdr:cNvPr>
        <xdr:cNvSpPr/>
      </xdr:nvSpPr>
      <xdr:spPr>
        <a:xfrm>
          <a:off x="9394190" y="14499590"/>
          <a:ext cx="9017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93980</xdr:rowOff>
    </xdr:from>
    <xdr:to>
      <xdr:col>50</xdr:col>
      <xdr:colOff>165100</xdr:colOff>
      <xdr:row>85</xdr:row>
      <xdr:rowOff>24130</xdr:rowOff>
    </xdr:to>
    <xdr:sp macro="" textlink="">
      <xdr:nvSpPr>
        <xdr:cNvPr id="352" name="フローチャート: 判断 351">
          <a:extLst>
            <a:ext uri="{FF2B5EF4-FFF2-40B4-BE49-F238E27FC236}">
              <a16:creationId xmlns:a16="http://schemas.microsoft.com/office/drawing/2014/main" id="{36940790-1330-49C9-9F68-AC5DCEE6723C}"/>
            </a:ext>
          </a:extLst>
        </xdr:cNvPr>
        <xdr:cNvSpPr/>
      </xdr:nvSpPr>
      <xdr:spPr>
        <a:xfrm>
          <a:off x="8632190" y="14499590"/>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93980</xdr:rowOff>
    </xdr:from>
    <xdr:to>
      <xdr:col>46</xdr:col>
      <xdr:colOff>38100</xdr:colOff>
      <xdr:row>85</xdr:row>
      <xdr:rowOff>24130</xdr:rowOff>
    </xdr:to>
    <xdr:sp macro="" textlink="">
      <xdr:nvSpPr>
        <xdr:cNvPr id="353" name="フローチャート: 判断 352">
          <a:extLst>
            <a:ext uri="{FF2B5EF4-FFF2-40B4-BE49-F238E27FC236}">
              <a16:creationId xmlns:a16="http://schemas.microsoft.com/office/drawing/2014/main" id="{AC2A5D16-0F14-4FA7-B64C-EC4D642F76A2}"/>
            </a:ext>
          </a:extLst>
        </xdr:cNvPr>
        <xdr:cNvSpPr/>
      </xdr:nvSpPr>
      <xdr:spPr>
        <a:xfrm>
          <a:off x="7846060" y="1449959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90170</xdr:rowOff>
    </xdr:from>
    <xdr:to>
      <xdr:col>41</xdr:col>
      <xdr:colOff>101600</xdr:colOff>
      <xdr:row>85</xdr:row>
      <xdr:rowOff>20320</xdr:rowOff>
    </xdr:to>
    <xdr:sp macro="" textlink="">
      <xdr:nvSpPr>
        <xdr:cNvPr id="354" name="フローチャート: 判断 353">
          <a:extLst>
            <a:ext uri="{FF2B5EF4-FFF2-40B4-BE49-F238E27FC236}">
              <a16:creationId xmlns:a16="http://schemas.microsoft.com/office/drawing/2014/main" id="{0D1CECF8-5BBB-4D5C-85DF-2A594E54B969}"/>
            </a:ext>
          </a:extLst>
        </xdr:cNvPr>
        <xdr:cNvSpPr/>
      </xdr:nvSpPr>
      <xdr:spPr>
        <a:xfrm>
          <a:off x="7029450" y="1449578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109220</xdr:rowOff>
    </xdr:from>
    <xdr:to>
      <xdr:col>36</xdr:col>
      <xdr:colOff>165100</xdr:colOff>
      <xdr:row>85</xdr:row>
      <xdr:rowOff>39370</xdr:rowOff>
    </xdr:to>
    <xdr:sp macro="" textlink="">
      <xdr:nvSpPr>
        <xdr:cNvPr id="355" name="フローチャート: 判断 354">
          <a:extLst>
            <a:ext uri="{FF2B5EF4-FFF2-40B4-BE49-F238E27FC236}">
              <a16:creationId xmlns:a16="http://schemas.microsoft.com/office/drawing/2014/main" id="{F564A83E-C80F-4D78-8FBD-B81F894339E6}"/>
            </a:ext>
          </a:extLst>
        </xdr:cNvPr>
        <xdr:cNvSpPr/>
      </xdr:nvSpPr>
      <xdr:spPr>
        <a:xfrm>
          <a:off x="6231890" y="14509115"/>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6" name="テキスト ボックス 355">
          <a:extLst>
            <a:ext uri="{FF2B5EF4-FFF2-40B4-BE49-F238E27FC236}">
              <a16:creationId xmlns:a16="http://schemas.microsoft.com/office/drawing/2014/main" id="{EEF5DC40-59BC-44DE-B213-8515ED419379}"/>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CAEBAE81-067B-4A0B-B988-52D7062F33B7}"/>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7D059598-3CE3-4E07-8C3D-CB562A14A475}"/>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E63F211D-6216-4B47-8B9F-61203DE1B816}"/>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9A5D9778-AA71-4549-BB33-93ECFFB0EE6D}"/>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63500</xdr:rowOff>
    </xdr:from>
    <xdr:to>
      <xdr:col>55</xdr:col>
      <xdr:colOff>50800</xdr:colOff>
      <xdr:row>84</xdr:row>
      <xdr:rowOff>165100</xdr:rowOff>
    </xdr:to>
    <xdr:sp macro="" textlink="">
      <xdr:nvSpPr>
        <xdr:cNvPr id="361" name="楕円 360">
          <a:extLst>
            <a:ext uri="{FF2B5EF4-FFF2-40B4-BE49-F238E27FC236}">
              <a16:creationId xmlns:a16="http://schemas.microsoft.com/office/drawing/2014/main" id="{AC256B45-A1BB-49CD-857C-B861A39BB897}"/>
            </a:ext>
          </a:extLst>
        </xdr:cNvPr>
        <xdr:cNvSpPr/>
      </xdr:nvSpPr>
      <xdr:spPr>
        <a:xfrm>
          <a:off x="9394190" y="14461490"/>
          <a:ext cx="9017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83</xdr:row>
      <xdr:rowOff>86377</xdr:rowOff>
    </xdr:from>
    <xdr:ext cx="469744" cy="259045"/>
    <xdr:sp macro="" textlink="">
      <xdr:nvSpPr>
        <xdr:cNvPr id="362" name="【福祉施設】&#10;一人当たり面積該当値テキスト">
          <a:extLst>
            <a:ext uri="{FF2B5EF4-FFF2-40B4-BE49-F238E27FC236}">
              <a16:creationId xmlns:a16="http://schemas.microsoft.com/office/drawing/2014/main" id="{5E6ECC9D-ED37-4F34-9D47-A4852C831C8F}"/>
            </a:ext>
          </a:extLst>
        </xdr:cNvPr>
        <xdr:cNvSpPr txBox="1"/>
      </xdr:nvSpPr>
      <xdr:spPr>
        <a:xfrm>
          <a:off x="9467850" y="143186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84</xdr:row>
      <xdr:rowOff>67311</xdr:rowOff>
    </xdr:from>
    <xdr:to>
      <xdr:col>50</xdr:col>
      <xdr:colOff>165100</xdr:colOff>
      <xdr:row>84</xdr:row>
      <xdr:rowOff>168911</xdr:rowOff>
    </xdr:to>
    <xdr:sp macro="" textlink="">
      <xdr:nvSpPr>
        <xdr:cNvPr id="363" name="楕円 362">
          <a:extLst>
            <a:ext uri="{FF2B5EF4-FFF2-40B4-BE49-F238E27FC236}">
              <a16:creationId xmlns:a16="http://schemas.microsoft.com/office/drawing/2014/main" id="{B0854BDF-0AA0-4982-AD8A-D9DB75A84629}"/>
            </a:ext>
          </a:extLst>
        </xdr:cNvPr>
        <xdr:cNvSpPr/>
      </xdr:nvSpPr>
      <xdr:spPr>
        <a:xfrm>
          <a:off x="8632190" y="14467206"/>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84</xdr:row>
      <xdr:rowOff>114300</xdr:rowOff>
    </xdr:from>
    <xdr:to>
      <xdr:col>55</xdr:col>
      <xdr:colOff>0</xdr:colOff>
      <xdr:row>84</xdr:row>
      <xdr:rowOff>118111</xdr:rowOff>
    </xdr:to>
    <xdr:cxnSp macro="">
      <xdr:nvCxnSpPr>
        <xdr:cNvPr id="364" name="直線コネクタ 363">
          <a:extLst>
            <a:ext uri="{FF2B5EF4-FFF2-40B4-BE49-F238E27FC236}">
              <a16:creationId xmlns:a16="http://schemas.microsoft.com/office/drawing/2014/main" id="{2E8258E9-360D-4680-AF5F-73D563695938}"/>
            </a:ext>
          </a:extLst>
        </xdr:cNvPr>
        <xdr:cNvCxnSpPr/>
      </xdr:nvCxnSpPr>
      <xdr:spPr>
        <a:xfrm flipV="1">
          <a:off x="8686800" y="14516100"/>
          <a:ext cx="742950" cy="5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84</xdr:row>
      <xdr:rowOff>67311</xdr:rowOff>
    </xdr:from>
    <xdr:to>
      <xdr:col>46</xdr:col>
      <xdr:colOff>38100</xdr:colOff>
      <xdr:row>84</xdr:row>
      <xdr:rowOff>168911</xdr:rowOff>
    </xdr:to>
    <xdr:sp macro="" textlink="">
      <xdr:nvSpPr>
        <xdr:cNvPr id="365" name="楕円 364">
          <a:extLst>
            <a:ext uri="{FF2B5EF4-FFF2-40B4-BE49-F238E27FC236}">
              <a16:creationId xmlns:a16="http://schemas.microsoft.com/office/drawing/2014/main" id="{A8FB8CCF-685A-4A10-868E-0374C12DB892}"/>
            </a:ext>
          </a:extLst>
        </xdr:cNvPr>
        <xdr:cNvSpPr/>
      </xdr:nvSpPr>
      <xdr:spPr>
        <a:xfrm>
          <a:off x="7846060" y="14467206"/>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84</xdr:row>
      <xdr:rowOff>118111</xdr:rowOff>
    </xdr:from>
    <xdr:to>
      <xdr:col>50</xdr:col>
      <xdr:colOff>114300</xdr:colOff>
      <xdr:row>84</xdr:row>
      <xdr:rowOff>118111</xdr:rowOff>
    </xdr:to>
    <xdr:cxnSp macro="">
      <xdr:nvCxnSpPr>
        <xdr:cNvPr id="366" name="直線コネクタ 365">
          <a:extLst>
            <a:ext uri="{FF2B5EF4-FFF2-40B4-BE49-F238E27FC236}">
              <a16:creationId xmlns:a16="http://schemas.microsoft.com/office/drawing/2014/main" id="{152F5E6E-1FB8-415E-819C-F0ADAC4DCFD6}"/>
            </a:ext>
          </a:extLst>
        </xdr:cNvPr>
        <xdr:cNvCxnSpPr/>
      </xdr:nvCxnSpPr>
      <xdr:spPr>
        <a:xfrm>
          <a:off x="7889240" y="14521816"/>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84</xdr:row>
      <xdr:rowOff>67311</xdr:rowOff>
    </xdr:from>
    <xdr:to>
      <xdr:col>41</xdr:col>
      <xdr:colOff>101600</xdr:colOff>
      <xdr:row>84</xdr:row>
      <xdr:rowOff>168911</xdr:rowOff>
    </xdr:to>
    <xdr:sp macro="" textlink="">
      <xdr:nvSpPr>
        <xdr:cNvPr id="367" name="楕円 366">
          <a:extLst>
            <a:ext uri="{FF2B5EF4-FFF2-40B4-BE49-F238E27FC236}">
              <a16:creationId xmlns:a16="http://schemas.microsoft.com/office/drawing/2014/main" id="{89D8EB3B-F163-42B7-A8B5-16C697C3BB56}"/>
            </a:ext>
          </a:extLst>
        </xdr:cNvPr>
        <xdr:cNvSpPr/>
      </xdr:nvSpPr>
      <xdr:spPr>
        <a:xfrm>
          <a:off x="7029450" y="14467206"/>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84</xdr:row>
      <xdr:rowOff>118111</xdr:rowOff>
    </xdr:from>
    <xdr:to>
      <xdr:col>45</xdr:col>
      <xdr:colOff>177800</xdr:colOff>
      <xdr:row>84</xdr:row>
      <xdr:rowOff>118111</xdr:rowOff>
    </xdr:to>
    <xdr:cxnSp macro="">
      <xdr:nvCxnSpPr>
        <xdr:cNvPr id="368" name="直線コネクタ 367">
          <a:extLst>
            <a:ext uri="{FF2B5EF4-FFF2-40B4-BE49-F238E27FC236}">
              <a16:creationId xmlns:a16="http://schemas.microsoft.com/office/drawing/2014/main" id="{0B4A69F5-BE74-47D3-9422-DCA0542E9964}"/>
            </a:ext>
          </a:extLst>
        </xdr:cNvPr>
        <xdr:cNvCxnSpPr/>
      </xdr:nvCxnSpPr>
      <xdr:spPr>
        <a:xfrm>
          <a:off x="7084060" y="14521816"/>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84</xdr:row>
      <xdr:rowOff>40639</xdr:rowOff>
    </xdr:from>
    <xdr:to>
      <xdr:col>36</xdr:col>
      <xdr:colOff>165100</xdr:colOff>
      <xdr:row>84</xdr:row>
      <xdr:rowOff>142239</xdr:rowOff>
    </xdr:to>
    <xdr:sp macro="" textlink="">
      <xdr:nvSpPr>
        <xdr:cNvPr id="369" name="楕円 368">
          <a:extLst>
            <a:ext uri="{FF2B5EF4-FFF2-40B4-BE49-F238E27FC236}">
              <a16:creationId xmlns:a16="http://schemas.microsoft.com/office/drawing/2014/main" id="{A1936951-785A-47B8-80D2-884491C4D759}"/>
            </a:ext>
          </a:extLst>
        </xdr:cNvPr>
        <xdr:cNvSpPr/>
      </xdr:nvSpPr>
      <xdr:spPr>
        <a:xfrm>
          <a:off x="6231890" y="14442439"/>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84</xdr:row>
      <xdr:rowOff>91439</xdr:rowOff>
    </xdr:from>
    <xdr:to>
      <xdr:col>41</xdr:col>
      <xdr:colOff>50800</xdr:colOff>
      <xdr:row>84</xdr:row>
      <xdr:rowOff>118111</xdr:rowOff>
    </xdr:to>
    <xdr:cxnSp macro="">
      <xdr:nvCxnSpPr>
        <xdr:cNvPr id="370" name="直線コネクタ 369">
          <a:extLst>
            <a:ext uri="{FF2B5EF4-FFF2-40B4-BE49-F238E27FC236}">
              <a16:creationId xmlns:a16="http://schemas.microsoft.com/office/drawing/2014/main" id="{79C5F8D4-091E-4EEA-8540-EE2AD0DA11B5}"/>
            </a:ext>
          </a:extLst>
        </xdr:cNvPr>
        <xdr:cNvCxnSpPr/>
      </xdr:nvCxnSpPr>
      <xdr:spPr>
        <a:xfrm>
          <a:off x="6286500" y="14497049"/>
          <a:ext cx="797560" cy="247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15257</xdr:rowOff>
    </xdr:from>
    <xdr:ext cx="469744" cy="259045"/>
    <xdr:sp macro="" textlink="">
      <xdr:nvSpPr>
        <xdr:cNvPr id="371" name="n_1aveValue【福祉施設】&#10;一人当たり面積">
          <a:extLst>
            <a:ext uri="{FF2B5EF4-FFF2-40B4-BE49-F238E27FC236}">
              <a16:creationId xmlns:a16="http://schemas.microsoft.com/office/drawing/2014/main" id="{66AE648B-169F-4C87-B4CE-FA8A1B645422}"/>
            </a:ext>
          </a:extLst>
        </xdr:cNvPr>
        <xdr:cNvSpPr txBox="1"/>
      </xdr:nvSpPr>
      <xdr:spPr>
        <a:xfrm>
          <a:off x="8454467" y="14592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15257</xdr:rowOff>
    </xdr:from>
    <xdr:ext cx="469744" cy="259045"/>
    <xdr:sp macro="" textlink="">
      <xdr:nvSpPr>
        <xdr:cNvPr id="372" name="n_2aveValue【福祉施設】&#10;一人当たり面積">
          <a:extLst>
            <a:ext uri="{FF2B5EF4-FFF2-40B4-BE49-F238E27FC236}">
              <a16:creationId xmlns:a16="http://schemas.microsoft.com/office/drawing/2014/main" id="{79650F24-1A12-435F-8500-E0113EF03459}"/>
            </a:ext>
          </a:extLst>
        </xdr:cNvPr>
        <xdr:cNvSpPr txBox="1"/>
      </xdr:nvSpPr>
      <xdr:spPr>
        <a:xfrm>
          <a:off x="7673417" y="145923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11447</xdr:rowOff>
    </xdr:from>
    <xdr:ext cx="469744" cy="259045"/>
    <xdr:sp macro="" textlink="">
      <xdr:nvSpPr>
        <xdr:cNvPr id="373" name="n_3aveValue【福祉施設】&#10;一人当たり面積">
          <a:extLst>
            <a:ext uri="{FF2B5EF4-FFF2-40B4-BE49-F238E27FC236}">
              <a16:creationId xmlns:a16="http://schemas.microsoft.com/office/drawing/2014/main" id="{C15CF829-6541-406C-AF31-BEBC3819F7B7}"/>
            </a:ext>
          </a:extLst>
        </xdr:cNvPr>
        <xdr:cNvSpPr txBox="1"/>
      </xdr:nvSpPr>
      <xdr:spPr>
        <a:xfrm>
          <a:off x="6866332" y="14588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30497</xdr:rowOff>
    </xdr:from>
    <xdr:ext cx="469744" cy="259045"/>
    <xdr:sp macro="" textlink="">
      <xdr:nvSpPr>
        <xdr:cNvPr id="374" name="n_4aveValue【福祉施設】&#10;一人当たり面積">
          <a:extLst>
            <a:ext uri="{FF2B5EF4-FFF2-40B4-BE49-F238E27FC236}">
              <a16:creationId xmlns:a16="http://schemas.microsoft.com/office/drawing/2014/main" id="{7C7CE276-EB46-4449-9C1D-887A410AB954}"/>
            </a:ext>
          </a:extLst>
        </xdr:cNvPr>
        <xdr:cNvSpPr txBox="1"/>
      </xdr:nvSpPr>
      <xdr:spPr>
        <a:xfrm>
          <a:off x="6068772" y="146018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13988</xdr:rowOff>
    </xdr:from>
    <xdr:ext cx="469744" cy="259045"/>
    <xdr:sp macro="" textlink="">
      <xdr:nvSpPr>
        <xdr:cNvPr id="375" name="n_1mainValue【福祉施設】&#10;一人当たり面積">
          <a:extLst>
            <a:ext uri="{FF2B5EF4-FFF2-40B4-BE49-F238E27FC236}">
              <a16:creationId xmlns:a16="http://schemas.microsoft.com/office/drawing/2014/main" id="{AAAA1A63-61FE-4A04-9B13-DCDC2535AE27}"/>
            </a:ext>
          </a:extLst>
        </xdr:cNvPr>
        <xdr:cNvSpPr txBox="1"/>
      </xdr:nvSpPr>
      <xdr:spPr>
        <a:xfrm>
          <a:off x="8454467" y="14248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13988</xdr:rowOff>
    </xdr:from>
    <xdr:ext cx="469744" cy="259045"/>
    <xdr:sp macro="" textlink="">
      <xdr:nvSpPr>
        <xdr:cNvPr id="376" name="n_2mainValue【福祉施設】&#10;一人当たり面積">
          <a:extLst>
            <a:ext uri="{FF2B5EF4-FFF2-40B4-BE49-F238E27FC236}">
              <a16:creationId xmlns:a16="http://schemas.microsoft.com/office/drawing/2014/main" id="{2505DE63-7799-4257-8097-AAE7B0BF3239}"/>
            </a:ext>
          </a:extLst>
        </xdr:cNvPr>
        <xdr:cNvSpPr txBox="1"/>
      </xdr:nvSpPr>
      <xdr:spPr>
        <a:xfrm>
          <a:off x="7673417" y="14248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13988</xdr:rowOff>
    </xdr:from>
    <xdr:ext cx="469744" cy="259045"/>
    <xdr:sp macro="" textlink="">
      <xdr:nvSpPr>
        <xdr:cNvPr id="377" name="n_3mainValue【福祉施設】&#10;一人当たり面積">
          <a:extLst>
            <a:ext uri="{FF2B5EF4-FFF2-40B4-BE49-F238E27FC236}">
              <a16:creationId xmlns:a16="http://schemas.microsoft.com/office/drawing/2014/main" id="{590821B3-85BD-45D3-9DCC-78C733528F13}"/>
            </a:ext>
          </a:extLst>
        </xdr:cNvPr>
        <xdr:cNvSpPr txBox="1"/>
      </xdr:nvSpPr>
      <xdr:spPr>
        <a:xfrm>
          <a:off x="6866332" y="14248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158766</xdr:rowOff>
    </xdr:from>
    <xdr:ext cx="469744" cy="259045"/>
    <xdr:sp macro="" textlink="">
      <xdr:nvSpPr>
        <xdr:cNvPr id="378" name="n_4mainValue【福祉施設】&#10;一人当たり面積">
          <a:extLst>
            <a:ext uri="{FF2B5EF4-FFF2-40B4-BE49-F238E27FC236}">
              <a16:creationId xmlns:a16="http://schemas.microsoft.com/office/drawing/2014/main" id="{30D6D1E9-9495-46C8-A590-5F95463DF1AF}"/>
            </a:ext>
          </a:extLst>
        </xdr:cNvPr>
        <xdr:cNvSpPr txBox="1"/>
      </xdr:nvSpPr>
      <xdr:spPr>
        <a:xfrm>
          <a:off x="6068772" y="142195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9" name="正方形/長方形 378">
          <a:extLst>
            <a:ext uri="{FF2B5EF4-FFF2-40B4-BE49-F238E27FC236}">
              <a16:creationId xmlns:a16="http://schemas.microsoft.com/office/drawing/2014/main" id="{C6895A94-0262-4EB5-989F-D18B07579471}"/>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0" name="正方形/長方形 379">
          <a:extLst>
            <a:ext uri="{FF2B5EF4-FFF2-40B4-BE49-F238E27FC236}">
              <a16:creationId xmlns:a16="http://schemas.microsoft.com/office/drawing/2014/main" id="{8C4C9226-3943-4019-807E-81C262862E20}"/>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1" name="正方形/長方形 380">
          <a:extLst>
            <a:ext uri="{FF2B5EF4-FFF2-40B4-BE49-F238E27FC236}">
              <a16:creationId xmlns:a16="http://schemas.microsoft.com/office/drawing/2014/main" id="{436266BB-44DC-4EB0-A4C8-73C44929644A}"/>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2" name="正方形/長方形 381">
          <a:extLst>
            <a:ext uri="{FF2B5EF4-FFF2-40B4-BE49-F238E27FC236}">
              <a16:creationId xmlns:a16="http://schemas.microsoft.com/office/drawing/2014/main" id="{1AA2E15A-07E7-43AC-9293-E7BE9AB9779A}"/>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3" name="正方形/長方形 382">
          <a:extLst>
            <a:ext uri="{FF2B5EF4-FFF2-40B4-BE49-F238E27FC236}">
              <a16:creationId xmlns:a16="http://schemas.microsoft.com/office/drawing/2014/main" id="{02908C80-A55F-4E7B-9D26-315057B4A85F}"/>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4" name="正方形/長方形 383">
          <a:extLst>
            <a:ext uri="{FF2B5EF4-FFF2-40B4-BE49-F238E27FC236}">
              <a16:creationId xmlns:a16="http://schemas.microsoft.com/office/drawing/2014/main" id="{3BBC324B-F9B6-4FB4-A564-3689D06B12A3}"/>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5" name="正方形/長方形 384">
          <a:extLst>
            <a:ext uri="{FF2B5EF4-FFF2-40B4-BE49-F238E27FC236}">
              <a16:creationId xmlns:a16="http://schemas.microsoft.com/office/drawing/2014/main" id="{BB2475A7-9B1B-4D67-BC40-2CB5FEA6DF40}"/>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6" name="正方形/長方形 385">
          <a:extLst>
            <a:ext uri="{FF2B5EF4-FFF2-40B4-BE49-F238E27FC236}">
              <a16:creationId xmlns:a16="http://schemas.microsoft.com/office/drawing/2014/main" id="{6A9A9772-5EFC-46EA-B0ED-AB1B5D1CFCE6}"/>
            </a:ext>
          </a:extLst>
        </xdr:cNvPr>
        <xdr:cNvSpPr/>
      </xdr:nvSpPr>
      <xdr:spPr>
        <a:xfrm>
          <a:off x="6858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87" name="テキスト ボックス 386">
          <a:extLst>
            <a:ext uri="{FF2B5EF4-FFF2-40B4-BE49-F238E27FC236}">
              <a16:creationId xmlns:a16="http://schemas.microsoft.com/office/drawing/2014/main" id="{8C4D0F81-F66A-40D1-A362-994C944531DE}"/>
            </a:ext>
          </a:extLst>
        </xdr:cNvPr>
        <xdr:cNvSpPr txBox="1"/>
      </xdr:nvSpPr>
      <xdr:spPr>
        <a:xfrm>
          <a:off x="66675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88" name="直線コネクタ 387">
          <a:extLst>
            <a:ext uri="{FF2B5EF4-FFF2-40B4-BE49-F238E27FC236}">
              <a16:creationId xmlns:a16="http://schemas.microsoft.com/office/drawing/2014/main" id="{775199B6-2750-4E09-90D9-B9EF9D1AF214}"/>
            </a:ext>
          </a:extLst>
        </xdr:cNvPr>
        <xdr:cNvCxnSpPr/>
      </xdr:nvCxnSpPr>
      <xdr:spPr>
        <a:xfrm>
          <a:off x="6858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89" name="テキスト ボックス 388">
          <a:extLst>
            <a:ext uri="{FF2B5EF4-FFF2-40B4-BE49-F238E27FC236}">
              <a16:creationId xmlns:a16="http://schemas.microsoft.com/office/drawing/2014/main" id="{C88BBB14-CEFD-431B-A339-B7DDAA397355}"/>
            </a:ext>
          </a:extLst>
        </xdr:cNvPr>
        <xdr:cNvSpPr txBox="1"/>
      </xdr:nvSpPr>
      <xdr:spPr>
        <a:xfrm>
          <a:off x="273866"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152400</xdr:rowOff>
    </xdr:from>
    <xdr:to>
      <xdr:col>28</xdr:col>
      <xdr:colOff>114300</xdr:colOff>
      <xdr:row>108</xdr:row>
      <xdr:rowOff>152400</xdr:rowOff>
    </xdr:to>
    <xdr:cxnSp macro="">
      <xdr:nvCxnSpPr>
        <xdr:cNvPr id="390" name="直線コネクタ 389">
          <a:extLst>
            <a:ext uri="{FF2B5EF4-FFF2-40B4-BE49-F238E27FC236}">
              <a16:creationId xmlns:a16="http://schemas.microsoft.com/office/drawing/2014/main" id="{D8BF4476-C0A5-4E2B-B300-0D4C80FEC9F8}"/>
            </a:ext>
          </a:extLst>
        </xdr:cNvPr>
        <xdr:cNvCxnSpPr/>
      </xdr:nvCxnSpPr>
      <xdr:spPr>
        <a:xfrm>
          <a:off x="68580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10177</xdr:rowOff>
    </xdr:from>
    <xdr:ext cx="467179" cy="259045"/>
    <xdr:sp macro="" textlink="">
      <xdr:nvSpPr>
        <xdr:cNvPr id="391" name="テキスト ボックス 390">
          <a:extLst>
            <a:ext uri="{FF2B5EF4-FFF2-40B4-BE49-F238E27FC236}">
              <a16:creationId xmlns:a16="http://schemas.microsoft.com/office/drawing/2014/main" id="{C0E7272E-72B8-40EC-ABFB-61090995A2B5}"/>
            </a:ext>
          </a:extLst>
        </xdr:cNvPr>
        <xdr:cNvSpPr txBox="1"/>
      </xdr:nvSpPr>
      <xdr:spPr>
        <a:xfrm>
          <a:off x="273866"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106</xdr:row>
      <xdr:rowOff>114300</xdr:rowOff>
    </xdr:from>
    <xdr:to>
      <xdr:col>28</xdr:col>
      <xdr:colOff>114300</xdr:colOff>
      <xdr:row>106</xdr:row>
      <xdr:rowOff>114300</xdr:rowOff>
    </xdr:to>
    <xdr:cxnSp macro="">
      <xdr:nvCxnSpPr>
        <xdr:cNvPr id="392" name="直線コネクタ 391">
          <a:extLst>
            <a:ext uri="{FF2B5EF4-FFF2-40B4-BE49-F238E27FC236}">
              <a16:creationId xmlns:a16="http://schemas.microsoft.com/office/drawing/2014/main" id="{46ABC0E3-9E8E-4D60-B32B-08BE75E1AA44}"/>
            </a:ext>
          </a:extLst>
        </xdr:cNvPr>
        <xdr:cNvCxnSpPr/>
      </xdr:nvCxnSpPr>
      <xdr:spPr>
        <a:xfrm>
          <a:off x="68580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105</xdr:row>
      <xdr:rowOff>143527</xdr:rowOff>
    </xdr:from>
    <xdr:ext cx="403059" cy="259045"/>
    <xdr:sp macro="" textlink="">
      <xdr:nvSpPr>
        <xdr:cNvPr id="393" name="テキスト ボックス 392">
          <a:extLst>
            <a:ext uri="{FF2B5EF4-FFF2-40B4-BE49-F238E27FC236}">
              <a16:creationId xmlns:a16="http://schemas.microsoft.com/office/drawing/2014/main" id="{4E65B8CD-1EAE-4B4D-A40F-6F0A68EF2EBF}"/>
            </a:ext>
          </a:extLst>
        </xdr:cNvPr>
        <xdr:cNvSpPr txBox="1"/>
      </xdr:nvSpPr>
      <xdr:spPr>
        <a:xfrm>
          <a:off x="343701" y="1814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104</xdr:row>
      <xdr:rowOff>76200</xdr:rowOff>
    </xdr:from>
    <xdr:to>
      <xdr:col>28</xdr:col>
      <xdr:colOff>114300</xdr:colOff>
      <xdr:row>104</xdr:row>
      <xdr:rowOff>76200</xdr:rowOff>
    </xdr:to>
    <xdr:cxnSp macro="">
      <xdr:nvCxnSpPr>
        <xdr:cNvPr id="394" name="直線コネクタ 393">
          <a:extLst>
            <a:ext uri="{FF2B5EF4-FFF2-40B4-BE49-F238E27FC236}">
              <a16:creationId xmlns:a16="http://schemas.microsoft.com/office/drawing/2014/main" id="{2A788DD3-46C2-4978-8C4E-BE013FA45CF8}"/>
            </a:ext>
          </a:extLst>
        </xdr:cNvPr>
        <xdr:cNvCxnSpPr/>
      </xdr:nvCxnSpPr>
      <xdr:spPr>
        <a:xfrm>
          <a:off x="68580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103</xdr:row>
      <xdr:rowOff>105427</xdr:rowOff>
    </xdr:from>
    <xdr:ext cx="403059" cy="259045"/>
    <xdr:sp macro="" textlink="">
      <xdr:nvSpPr>
        <xdr:cNvPr id="395" name="テキスト ボックス 394">
          <a:extLst>
            <a:ext uri="{FF2B5EF4-FFF2-40B4-BE49-F238E27FC236}">
              <a16:creationId xmlns:a16="http://schemas.microsoft.com/office/drawing/2014/main" id="{353AFB77-D7F4-460D-9D4C-01BDFA59DF90}"/>
            </a:ext>
          </a:extLst>
        </xdr:cNvPr>
        <xdr:cNvSpPr txBox="1"/>
      </xdr:nvSpPr>
      <xdr:spPr>
        <a:xfrm>
          <a:off x="343701" y="1776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102</xdr:row>
      <xdr:rowOff>38100</xdr:rowOff>
    </xdr:from>
    <xdr:to>
      <xdr:col>28</xdr:col>
      <xdr:colOff>114300</xdr:colOff>
      <xdr:row>102</xdr:row>
      <xdr:rowOff>38100</xdr:rowOff>
    </xdr:to>
    <xdr:cxnSp macro="">
      <xdr:nvCxnSpPr>
        <xdr:cNvPr id="396" name="直線コネクタ 395">
          <a:extLst>
            <a:ext uri="{FF2B5EF4-FFF2-40B4-BE49-F238E27FC236}">
              <a16:creationId xmlns:a16="http://schemas.microsoft.com/office/drawing/2014/main" id="{6D9D708A-1170-40D3-9361-3FC3D0DCB434}"/>
            </a:ext>
          </a:extLst>
        </xdr:cNvPr>
        <xdr:cNvCxnSpPr/>
      </xdr:nvCxnSpPr>
      <xdr:spPr>
        <a:xfrm>
          <a:off x="68580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101</xdr:row>
      <xdr:rowOff>67327</xdr:rowOff>
    </xdr:from>
    <xdr:ext cx="403059" cy="259045"/>
    <xdr:sp macro="" textlink="">
      <xdr:nvSpPr>
        <xdr:cNvPr id="397" name="テキスト ボックス 396">
          <a:extLst>
            <a:ext uri="{FF2B5EF4-FFF2-40B4-BE49-F238E27FC236}">
              <a16:creationId xmlns:a16="http://schemas.microsoft.com/office/drawing/2014/main" id="{DD4D2864-1361-423A-BC9E-901583869816}"/>
            </a:ext>
          </a:extLst>
        </xdr:cNvPr>
        <xdr:cNvSpPr txBox="1"/>
      </xdr:nvSpPr>
      <xdr:spPr>
        <a:xfrm>
          <a:off x="343701" y="1738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0</xdr:rowOff>
    </xdr:from>
    <xdr:to>
      <xdr:col>28</xdr:col>
      <xdr:colOff>114300</xdr:colOff>
      <xdr:row>100</xdr:row>
      <xdr:rowOff>0</xdr:rowOff>
    </xdr:to>
    <xdr:cxnSp macro="">
      <xdr:nvCxnSpPr>
        <xdr:cNvPr id="398" name="直線コネクタ 397">
          <a:extLst>
            <a:ext uri="{FF2B5EF4-FFF2-40B4-BE49-F238E27FC236}">
              <a16:creationId xmlns:a16="http://schemas.microsoft.com/office/drawing/2014/main" id="{F66F9A8C-DBE1-4916-8F84-3CC432935EC3}"/>
            </a:ext>
          </a:extLst>
        </xdr:cNvPr>
        <xdr:cNvCxnSpPr/>
      </xdr:nvCxnSpPr>
      <xdr:spPr>
        <a:xfrm>
          <a:off x="68580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29227</xdr:rowOff>
    </xdr:from>
    <xdr:ext cx="403059" cy="259045"/>
    <xdr:sp macro="" textlink="">
      <xdr:nvSpPr>
        <xdr:cNvPr id="399" name="テキスト ボックス 398">
          <a:extLst>
            <a:ext uri="{FF2B5EF4-FFF2-40B4-BE49-F238E27FC236}">
              <a16:creationId xmlns:a16="http://schemas.microsoft.com/office/drawing/2014/main" id="{D6AE43F0-DDA6-4660-9FEC-C19618790A5C}"/>
            </a:ext>
          </a:extLst>
        </xdr:cNvPr>
        <xdr:cNvSpPr txBox="1"/>
      </xdr:nvSpPr>
      <xdr:spPr>
        <a:xfrm>
          <a:off x="343701" y="17000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0" name="直線コネクタ 399">
          <a:extLst>
            <a:ext uri="{FF2B5EF4-FFF2-40B4-BE49-F238E27FC236}">
              <a16:creationId xmlns:a16="http://schemas.microsoft.com/office/drawing/2014/main" id="{05758895-F5AB-452F-B91F-9ADA50E267E7}"/>
            </a:ext>
          </a:extLst>
        </xdr:cNvPr>
        <xdr:cNvCxnSpPr/>
      </xdr:nvCxnSpPr>
      <xdr:spPr>
        <a:xfrm>
          <a:off x="6858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401" name="テキスト ボックス 400">
          <a:extLst>
            <a:ext uri="{FF2B5EF4-FFF2-40B4-BE49-F238E27FC236}">
              <a16:creationId xmlns:a16="http://schemas.microsoft.com/office/drawing/2014/main" id="{5837FC83-434C-4076-B1F4-DFE5594FF638}"/>
            </a:ext>
          </a:extLst>
        </xdr:cNvPr>
        <xdr:cNvSpPr txBox="1"/>
      </xdr:nvSpPr>
      <xdr:spPr>
        <a:xfrm>
          <a:off x="386866" y="1662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402" name="【市民会館】&#10;有形固定資産減価償却率グラフ枠">
          <a:extLst>
            <a:ext uri="{FF2B5EF4-FFF2-40B4-BE49-F238E27FC236}">
              <a16:creationId xmlns:a16="http://schemas.microsoft.com/office/drawing/2014/main" id="{F9407CA4-F493-4932-9108-FFF894C56D03}"/>
            </a:ext>
          </a:extLst>
        </xdr:cNvPr>
        <xdr:cNvSpPr/>
      </xdr:nvSpPr>
      <xdr:spPr>
        <a:xfrm>
          <a:off x="6858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99</xdr:row>
      <xdr:rowOff>165736</xdr:rowOff>
    </xdr:from>
    <xdr:to>
      <xdr:col>24</xdr:col>
      <xdr:colOff>62865</xdr:colOff>
      <xdr:row>108</xdr:row>
      <xdr:rowOff>142875</xdr:rowOff>
    </xdr:to>
    <xdr:cxnSp macro="">
      <xdr:nvCxnSpPr>
        <xdr:cNvPr id="403" name="直線コネクタ 402">
          <a:extLst>
            <a:ext uri="{FF2B5EF4-FFF2-40B4-BE49-F238E27FC236}">
              <a16:creationId xmlns:a16="http://schemas.microsoft.com/office/drawing/2014/main" id="{2E76AAB0-3EA4-4529-87E2-19DFB8FA95FA}"/>
            </a:ext>
          </a:extLst>
        </xdr:cNvPr>
        <xdr:cNvCxnSpPr/>
      </xdr:nvCxnSpPr>
      <xdr:spPr>
        <a:xfrm flipV="1">
          <a:off x="4173855" y="17143096"/>
          <a:ext cx="0" cy="15144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146702</xdr:rowOff>
    </xdr:from>
    <xdr:ext cx="405111" cy="259045"/>
    <xdr:sp macro="" textlink="">
      <xdr:nvSpPr>
        <xdr:cNvPr id="404" name="【市民会館】&#10;有形固定資産減価償却率最小値テキスト">
          <a:extLst>
            <a:ext uri="{FF2B5EF4-FFF2-40B4-BE49-F238E27FC236}">
              <a16:creationId xmlns:a16="http://schemas.microsoft.com/office/drawing/2014/main" id="{F1D96F88-FD3A-4005-B75C-FF8B6FD0ABFD}"/>
            </a:ext>
          </a:extLst>
        </xdr:cNvPr>
        <xdr:cNvSpPr txBox="1"/>
      </xdr:nvSpPr>
      <xdr:spPr>
        <a:xfrm>
          <a:off x="4212590" y="18661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142875</xdr:rowOff>
    </xdr:from>
    <xdr:to>
      <xdr:col>24</xdr:col>
      <xdr:colOff>152400</xdr:colOff>
      <xdr:row>108</xdr:row>
      <xdr:rowOff>142875</xdr:rowOff>
    </xdr:to>
    <xdr:cxnSp macro="">
      <xdr:nvCxnSpPr>
        <xdr:cNvPr id="405" name="直線コネクタ 404">
          <a:extLst>
            <a:ext uri="{FF2B5EF4-FFF2-40B4-BE49-F238E27FC236}">
              <a16:creationId xmlns:a16="http://schemas.microsoft.com/office/drawing/2014/main" id="{6215EFD9-D53A-4596-A520-1C417EB4C349}"/>
            </a:ext>
          </a:extLst>
        </xdr:cNvPr>
        <xdr:cNvCxnSpPr/>
      </xdr:nvCxnSpPr>
      <xdr:spPr>
        <a:xfrm>
          <a:off x="4112260" y="186575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98</xdr:row>
      <xdr:rowOff>112413</xdr:rowOff>
    </xdr:from>
    <xdr:ext cx="405111" cy="259045"/>
    <xdr:sp macro="" textlink="">
      <xdr:nvSpPr>
        <xdr:cNvPr id="406" name="【市民会館】&#10;有形固定資産減価償却率最大値テキスト">
          <a:extLst>
            <a:ext uri="{FF2B5EF4-FFF2-40B4-BE49-F238E27FC236}">
              <a16:creationId xmlns:a16="http://schemas.microsoft.com/office/drawing/2014/main" id="{9EA97BAD-2379-4BFA-8D1A-1A5F08DFF887}"/>
            </a:ext>
          </a:extLst>
        </xdr:cNvPr>
        <xdr:cNvSpPr txBox="1"/>
      </xdr:nvSpPr>
      <xdr:spPr>
        <a:xfrm>
          <a:off x="4212590" y="169145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165736</xdr:rowOff>
    </xdr:from>
    <xdr:to>
      <xdr:col>24</xdr:col>
      <xdr:colOff>152400</xdr:colOff>
      <xdr:row>99</xdr:row>
      <xdr:rowOff>165736</xdr:rowOff>
    </xdr:to>
    <xdr:cxnSp macro="">
      <xdr:nvCxnSpPr>
        <xdr:cNvPr id="407" name="直線コネクタ 406">
          <a:extLst>
            <a:ext uri="{FF2B5EF4-FFF2-40B4-BE49-F238E27FC236}">
              <a16:creationId xmlns:a16="http://schemas.microsoft.com/office/drawing/2014/main" id="{33AE3E05-D51A-41C7-A7C6-8D8BC6D7746B}"/>
            </a:ext>
          </a:extLst>
        </xdr:cNvPr>
        <xdr:cNvCxnSpPr/>
      </xdr:nvCxnSpPr>
      <xdr:spPr>
        <a:xfrm>
          <a:off x="4112260" y="1714309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142891</xdr:rowOff>
    </xdr:from>
    <xdr:ext cx="405111" cy="259045"/>
    <xdr:sp macro="" textlink="">
      <xdr:nvSpPr>
        <xdr:cNvPr id="408" name="【市民会館】&#10;有形固定資産減価償却率平均値テキスト">
          <a:extLst>
            <a:ext uri="{FF2B5EF4-FFF2-40B4-BE49-F238E27FC236}">
              <a16:creationId xmlns:a16="http://schemas.microsoft.com/office/drawing/2014/main" id="{756971AA-495B-4F72-A84E-556E92A46796}"/>
            </a:ext>
          </a:extLst>
        </xdr:cNvPr>
        <xdr:cNvSpPr txBox="1"/>
      </xdr:nvSpPr>
      <xdr:spPr>
        <a:xfrm>
          <a:off x="4212590" y="1780033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164464</xdr:rowOff>
    </xdr:from>
    <xdr:to>
      <xdr:col>24</xdr:col>
      <xdr:colOff>114300</xdr:colOff>
      <xdr:row>104</xdr:row>
      <xdr:rowOff>94614</xdr:rowOff>
    </xdr:to>
    <xdr:sp macro="" textlink="">
      <xdr:nvSpPr>
        <xdr:cNvPr id="409" name="フローチャート: 判断 408">
          <a:extLst>
            <a:ext uri="{FF2B5EF4-FFF2-40B4-BE49-F238E27FC236}">
              <a16:creationId xmlns:a16="http://schemas.microsoft.com/office/drawing/2014/main" id="{82667562-74D1-4700-8979-C34093012C23}"/>
            </a:ext>
          </a:extLst>
        </xdr:cNvPr>
        <xdr:cNvSpPr/>
      </xdr:nvSpPr>
      <xdr:spPr>
        <a:xfrm>
          <a:off x="4131310" y="17827624"/>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128270</xdr:rowOff>
    </xdr:from>
    <xdr:to>
      <xdr:col>20</xdr:col>
      <xdr:colOff>38100</xdr:colOff>
      <xdr:row>104</xdr:row>
      <xdr:rowOff>58420</xdr:rowOff>
    </xdr:to>
    <xdr:sp macro="" textlink="">
      <xdr:nvSpPr>
        <xdr:cNvPr id="410" name="フローチャート: 判断 409">
          <a:extLst>
            <a:ext uri="{FF2B5EF4-FFF2-40B4-BE49-F238E27FC236}">
              <a16:creationId xmlns:a16="http://schemas.microsoft.com/office/drawing/2014/main" id="{B63E5C2A-6E7B-4EDB-9AB0-236A3D58A208}"/>
            </a:ext>
          </a:extLst>
        </xdr:cNvPr>
        <xdr:cNvSpPr/>
      </xdr:nvSpPr>
      <xdr:spPr>
        <a:xfrm>
          <a:off x="3388360" y="1779143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111125</xdr:rowOff>
    </xdr:from>
    <xdr:to>
      <xdr:col>15</xdr:col>
      <xdr:colOff>101600</xdr:colOff>
      <xdr:row>104</xdr:row>
      <xdr:rowOff>41275</xdr:rowOff>
    </xdr:to>
    <xdr:sp macro="" textlink="">
      <xdr:nvSpPr>
        <xdr:cNvPr id="411" name="フローチャート: 判断 410">
          <a:extLst>
            <a:ext uri="{FF2B5EF4-FFF2-40B4-BE49-F238E27FC236}">
              <a16:creationId xmlns:a16="http://schemas.microsoft.com/office/drawing/2014/main" id="{16B23498-872E-4171-8E8B-8CE93123ABFE}"/>
            </a:ext>
          </a:extLst>
        </xdr:cNvPr>
        <xdr:cNvSpPr/>
      </xdr:nvSpPr>
      <xdr:spPr>
        <a:xfrm>
          <a:off x="2571750" y="17770475"/>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88264</xdr:rowOff>
    </xdr:from>
    <xdr:to>
      <xdr:col>10</xdr:col>
      <xdr:colOff>165100</xdr:colOff>
      <xdr:row>104</xdr:row>
      <xdr:rowOff>18414</xdr:rowOff>
    </xdr:to>
    <xdr:sp macro="" textlink="">
      <xdr:nvSpPr>
        <xdr:cNvPr id="412" name="フローチャート: 判断 411">
          <a:extLst>
            <a:ext uri="{FF2B5EF4-FFF2-40B4-BE49-F238E27FC236}">
              <a16:creationId xmlns:a16="http://schemas.microsoft.com/office/drawing/2014/main" id="{2BBE2EEB-B888-4120-9739-62ED86AB8528}"/>
            </a:ext>
          </a:extLst>
        </xdr:cNvPr>
        <xdr:cNvSpPr/>
      </xdr:nvSpPr>
      <xdr:spPr>
        <a:xfrm>
          <a:off x="1774190" y="17751424"/>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52070</xdr:rowOff>
    </xdr:from>
    <xdr:to>
      <xdr:col>6</xdr:col>
      <xdr:colOff>38100</xdr:colOff>
      <xdr:row>103</xdr:row>
      <xdr:rowOff>153670</xdr:rowOff>
    </xdr:to>
    <xdr:sp macro="" textlink="">
      <xdr:nvSpPr>
        <xdr:cNvPr id="413" name="フローチャート: 判断 412">
          <a:extLst>
            <a:ext uri="{FF2B5EF4-FFF2-40B4-BE49-F238E27FC236}">
              <a16:creationId xmlns:a16="http://schemas.microsoft.com/office/drawing/2014/main" id="{4B4370EB-D993-4629-A2D9-B9C113EA4CC5}"/>
            </a:ext>
          </a:extLst>
        </xdr:cNvPr>
        <xdr:cNvSpPr/>
      </xdr:nvSpPr>
      <xdr:spPr>
        <a:xfrm>
          <a:off x="988060" y="1771523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4" name="テキスト ボックス 413">
          <a:extLst>
            <a:ext uri="{FF2B5EF4-FFF2-40B4-BE49-F238E27FC236}">
              <a16:creationId xmlns:a16="http://schemas.microsoft.com/office/drawing/2014/main" id="{F43F1A05-0C97-4F48-9CC6-56A55F764A74}"/>
            </a:ext>
          </a:extLst>
        </xdr:cNvPr>
        <xdr:cNvSpPr txBox="1"/>
      </xdr:nvSpPr>
      <xdr:spPr>
        <a:xfrm>
          <a:off x="40030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5" name="テキスト ボックス 414">
          <a:extLst>
            <a:ext uri="{FF2B5EF4-FFF2-40B4-BE49-F238E27FC236}">
              <a16:creationId xmlns:a16="http://schemas.microsoft.com/office/drawing/2014/main" id="{36BCC43A-F732-4C8B-B674-9FC979D9C3D4}"/>
            </a:ext>
          </a:extLst>
        </xdr:cNvPr>
        <xdr:cNvSpPr txBox="1"/>
      </xdr:nvSpPr>
      <xdr:spPr>
        <a:xfrm>
          <a:off x="32600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6" name="テキスト ボックス 415">
          <a:extLst>
            <a:ext uri="{FF2B5EF4-FFF2-40B4-BE49-F238E27FC236}">
              <a16:creationId xmlns:a16="http://schemas.microsoft.com/office/drawing/2014/main" id="{C47660DD-0CA7-4627-8E0E-494DE1CC357E}"/>
            </a:ext>
          </a:extLst>
        </xdr:cNvPr>
        <xdr:cNvSpPr txBox="1"/>
      </xdr:nvSpPr>
      <xdr:spPr>
        <a:xfrm>
          <a:off x="24549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7" name="テキスト ボックス 416">
          <a:extLst>
            <a:ext uri="{FF2B5EF4-FFF2-40B4-BE49-F238E27FC236}">
              <a16:creationId xmlns:a16="http://schemas.microsoft.com/office/drawing/2014/main" id="{7B32F7AA-BFDC-4C99-B651-901789701C5D}"/>
            </a:ext>
          </a:extLst>
        </xdr:cNvPr>
        <xdr:cNvSpPr txBox="1"/>
      </xdr:nvSpPr>
      <xdr:spPr>
        <a:xfrm>
          <a:off x="1657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8" name="テキスト ボックス 417">
          <a:extLst>
            <a:ext uri="{FF2B5EF4-FFF2-40B4-BE49-F238E27FC236}">
              <a16:creationId xmlns:a16="http://schemas.microsoft.com/office/drawing/2014/main" id="{2AED87B0-CBE0-47F1-BECA-DB7597F2D24C}"/>
            </a:ext>
          </a:extLst>
        </xdr:cNvPr>
        <xdr:cNvSpPr txBox="1"/>
      </xdr:nvSpPr>
      <xdr:spPr>
        <a:xfrm>
          <a:off x="859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102</xdr:row>
      <xdr:rowOff>137795</xdr:rowOff>
    </xdr:from>
    <xdr:to>
      <xdr:col>24</xdr:col>
      <xdr:colOff>114300</xdr:colOff>
      <xdr:row>103</xdr:row>
      <xdr:rowOff>67945</xdr:rowOff>
    </xdr:to>
    <xdr:sp macro="" textlink="">
      <xdr:nvSpPr>
        <xdr:cNvPr id="419" name="楕円 418">
          <a:extLst>
            <a:ext uri="{FF2B5EF4-FFF2-40B4-BE49-F238E27FC236}">
              <a16:creationId xmlns:a16="http://schemas.microsoft.com/office/drawing/2014/main" id="{8C7878CC-81BD-4261-BCB3-C4320F73C6FF}"/>
            </a:ext>
          </a:extLst>
        </xdr:cNvPr>
        <xdr:cNvSpPr/>
      </xdr:nvSpPr>
      <xdr:spPr>
        <a:xfrm>
          <a:off x="4131310" y="1762188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101</xdr:row>
      <xdr:rowOff>160672</xdr:rowOff>
    </xdr:from>
    <xdr:ext cx="405111" cy="259045"/>
    <xdr:sp macro="" textlink="">
      <xdr:nvSpPr>
        <xdr:cNvPr id="420" name="【市民会館】&#10;有形固定資産減価償却率該当値テキスト">
          <a:extLst>
            <a:ext uri="{FF2B5EF4-FFF2-40B4-BE49-F238E27FC236}">
              <a16:creationId xmlns:a16="http://schemas.microsoft.com/office/drawing/2014/main" id="{601C9370-41BB-4508-845A-467AD394B8F2}"/>
            </a:ext>
          </a:extLst>
        </xdr:cNvPr>
        <xdr:cNvSpPr txBox="1"/>
      </xdr:nvSpPr>
      <xdr:spPr>
        <a:xfrm>
          <a:off x="4212590" y="17479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102</xdr:row>
      <xdr:rowOff>88264</xdr:rowOff>
    </xdr:from>
    <xdr:to>
      <xdr:col>20</xdr:col>
      <xdr:colOff>38100</xdr:colOff>
      <xdr:row>103</xdr:row>
      <xdr:rowOff>18414</xdr:rowOff>
    </xdr:to>
    <xdr:sp macro="" textlink="">
      <xdr:nvSpPr>
        <xdr:cNvPr id="421" name="楕円 420">
          <a:extLst>
            <a:ext uri="{FF2B5EF4-FFF2-40B4-BE49-F238E27FC236}">
              <a16:creationId xmlns:a16="http://schemas.microsoft.com/office/drawing/2014/main" id="{F2D8C2B1-DA4D-41CF-916D-C1DCD8833575}"/>
            </a:ext>
          </a:extLst>
        </xdr:cNvPr>
        <xdr:cNvSpPr/>
      </xdr:nvSpPr>
      <xdr:spPr>
        <a:xfrm>
          <a:off x="3388360" y="17579974"/>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102</xdr:row>
      <xdr:rowOff>139064</xdr:rowOff>
    </xdr:from>
    <xdr:to>
      <xdr:col>24</xdr:col>
      <xdr:colOff>63500</xdr:colOff>
      <xdr:row>103</xdr:row>
      <xdr:rowOff>17145</xdr:rowOff>
    </xdr:to>
    <xdr:cxnSp macro="">
      <xdr:nvCxnSpPr>
        <xdr:cNvPr id="422" name="直線コネクタ 421">
          <a:extLst>
            <a:ext uri="{FF2B5EF4-FFF2-40B4-BE49-F238E27FC236}">
              <a16:creationId xmlns:a16="http://schemas.microsoft.com/office/drawing/2014/main" id="{B1EC54FE-C626-40AC-8B6A-E3AB8C5C5252}"/>
            </a:ext>
          </a:extLst>
        </xdr:cNvPr>
        <xdr:cNvCxnSpPr/>
      </xdr:nvCxnSpPr>
      <xdr:spPr>
        <a:xfrm>
          <a:off x="3431540" y="17623154"/>
          <a:ext cx="742950" cy="57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102</xdr:row>
      <xdr:rowOff>33020</xdr:rowOff>
    </xdr:from>
    <xdr:to>
      <xdr:col>15</xdr:col>
      <xdr:colOff>101600</xdr:colOff>
      <xdr:row>102</xdr:row>
      <xdr:rowOff>134620</xdr:rowOff>
    </xdr:to>
    <xdr:sp macro="" textlink="">
      <xdr:nvSpPr>
        <xdr:cNvPr id="423" name="楕円 422">
          <a:extLst>
            <a:ext uri="{FF2B5EF4-FFF2-40B4-BE49-F238E27FC236}">
              <a16:creationId xmlns:a16="http://schemas.microsoft.com/office/drawing/2014/main" id="{37E0DD70-FE95-4E67-99E0-275AA2FC413E}"/>
            </a:ext>
          </a:extLst>
        </xdr:cNvPr>
        <xdr:cNvSpPr/>
      </xdr:nvSpPr>
      <xdr:spPr>
        <a:xfrm>
          <a:off x="2571750" y="17519015"/>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102</xdr:row>
      <xdr:rowOff>83820</xdr:rowOff>
    </xdr:from>
    <xdr:to>
      <xdr:col>19</xdr:col>
      <xdr:colOff>177800</xdr:colOff>
      <xdr:row>102</xdr:row>
      <xdr:rowOff>139064</xdr:rowOff>
    </xdr:to>
    <xdr:cxnSp macro="">
      <xdr:nvCxnSpPr>
        <xdr:cNvPr id="424" name="直線コネクタ 423">
          <a:extLst>
            <a:ext uri="{FF2B5EF4-FFF2-40B4-BE49-F238E27FC236}">
              <a16:creationId xmlns:a16="http://schemas.microsoft.com/office/drawing/2014/main" id="{84799092-D7D8-487F-99A9-359C90109370}"/>
            </a:ext>
          </a:extLst>
        </xdr:cNvPr>
        <xdr:cNvCxnSpPr/>
      </xdr:nvCxnSpPr>
      <xdr:spPr>
        <a:xfrm>
          <a:off x="2626360" y="17573625"/>
          <a:ext cx="805180" cy="49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101</xdr:row>
      <xdr:rowOff>151130</xdr:rowOff>
    </xdr:from>
    <xdr:to>
      <xdr:col>10</xdr:col>
      <xdr:colOff>165100</xdr:colOff>
      <xdr:row>102</xdr:row>
      <xdr:rowOff>81280</xdr:rowOff>
    </xdr:to>
    <xdr:sp macro="" textlink="">
      <xdr:nvSpPr>
        <xdr:cNvPr id="425" name="楕円 424">
          <a:extLst>
            <a:ext uri="{FF2B5EF4-FFF2-40B4-BE49-F238E27FC236}">
              <a16:creationId xmlns:a16="http://schemas.microsoft.com/office/drawing/2014/main" id="{A80CD941-F3D9-4465-A545-23EDE973E2A0}"/>
            </a:ext>
          </a:extLst>
        </xdr:cNvPr>
        <xdr:cNvSpPr/>
      </xdr:nvSpPr>
      <xdr:spPr>
        <a:xfrm>
          <a:off x="1774190" y="1746758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102</xdr:row>
      <xdr:rowOff>30480</xdr:rowOff>
    </xdr:from>
    <xdr:to>
      <xdr:col>15</xdr:col>
      <xdr:colOff>50800</xdr:colOff>
      <xdr:row>102</xdr:row>
      <xdr:rowOff>83820</xdr:rowOff>
    </xdr:to>
    <xdr:cxnSp macro="">
      <xdr:nvCxnSpPr>
        <xdr:cNvPr id="426" name="直線コネクタ 425">
          <a:extLst>
            <a:ext uri="{FF2B5EF4-FFF2-40B4-BE49-F238E27FC236}">
              <a16:creationId xmlns:a16="http://schemas.microsoft.com/office/drawing/2014/main" id="{DF9F7828-8E3E-4F28-B1D5-585AF14D12A6}"/>
            </a:ext>
          </a:extLst>
        </xdr:cNvPr>
        <xdr:cNvCxnSpPr/>
      </xdr:nvCxnSpPr>
      <xdr:spPr>
        <a:xfrm>
          <a:off x="1828800" y="17516475"/>
          <a:ext cx="79756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101</xdr:row>
      <xdr:rowOff>93980</xdr:rowOff>
    </xdr:from>
    <xdr:to>
      <xdr:col>6</xdr:col>
      <xdr:colOff>38100</xdr:colOff>
      <xdr:row>102</xdr:row>
      <xdr:rowOff>24130</xdr:rowOff>
    </xdr:to>
    <xdr:sp macro="" textlink="">
      <xdr:nvSpPr>
        <xdr:cNvPr id="427" name="楕円 426">
          <a:extLst>
            <a:ext uri="{FF2B5EF4-FFF2-40B4-BE49-F238E27FC236}">
              <a16:creationId xmlns:a16="http://schemas.microsoft.com/office/drawing/2014/main" id="{432D727D-66C3-4CAD-AD0E-8B51FD87249E}"/>
            </a:ext>
          </a:extLst>
        </xdr:cNvPr>
        <xdr:cNvSpPr/>
      </xdr:nvSpPr>
      <xdr:spPr>
        <a:xfrm>
          <a:off x="988060" y="1741424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101</xdr:row>
      <xdr:rowOff>144780</xdr:rowOff>
    </xdr:from>
    <xdr:to>
      <xdr:col>10</xdr:col>
      <xdr:colOff>114300</xdr:colOff>
      <xdr:row>102</xdr:row>
      <xdr:rowOff>30480</xdr:rowOff>
    </xdr:to>
    <xdr:cxnSp macro="">
      <xdr:nvCxnSpPr>
        <xdr:cNvPr id="428" name="直線コネクタ 427">
          <a:extLst>
            <a:ext uri="{FF2B5EF4-FFF2-40B4-BE49-F238E27FC236}">
              <a16:creationId xmlns:a16="http://schemas.microsoft.com/office/drawing/2014/main" id="{45C4E1F9-201A-49BB-97BF-9E40250BFB43}"/>
            </a:ext>
          </a:extLst>
        </xdr:cNvPr>
        <xdr:cNvCxnSpPr/>
      </xdr:nvCxnSpPr>
      <xdr:spPr>
        <a:xfrm>
          <a:off x="1031240" y="17459325"/>
          <a:ext cx="79756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49547</xdr:rowOff>
    </xdr:from>
    <xdr:ext cx="405111" cy="259045"/>
    <xdr:sp macro="" textlink="">
      <xdr:nvSpPr>
        <xdr:cNvPr id="429" name="n_1aveValue【市民会館】&#10;有形固定資産減価償却率">
          <a:extLst>
            <a:ext uri="{FF2B5EF4-FFF2-40B4-BE49-F238E27FC236}">
              <a16:creationId xmlns:a16="http://schemas.microsoft.com/office/drawing/2014/main" id="{A40CE85E-4A5E-4C35-85F2-E7355AF6772F}"/>
            </a:ext>
          </a:extLst>
        </xdr:cNvPr>
        <xdr:cNvSpPr txBox="1"/>
      </xdr:nvSpPr>
      <xdr:spPr>
        <a:xfrm>
          <a:off x="3239144" y="178841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104</xdr:row>
      <xdr:rowOff>32402</xdr:rowOff>
    </xdr:from>
    <xdr:ext cx="405111" cy="259045"/>
    <xdr:sp macro="" textlink="">
      <xdr:nvSpPr>
        <xdr:cNvPr id="430" name="n_2aveValue【市民会館】&#10;有形固定資産減価償却率">
          <a:extLst>
            <a:ext uri="{FF2B5EF4-FFF2-40B4-BE49-F238E27FC236}">
              <a16:creationId xmlns:a16="http://schemas.microsoft.com/office/drawing/2014/main" id="{F61AD9D4-A572-46AA-935C-AFD278592D30}"/>
            </a:ext>
          </a:extLst>
        </xdr:cNvPr>
        <xdr:cNvSpPr txBox="1"/>
      </xdr:nvSpPr>
      <xdr:spPr>
        <a:xfrm>
          <a:off x="2439044" y="17861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9541</xdr:rowOff>
    </xdr:from>
    <xdr:ext cx="405111" cy="259045"/>
    <xdr:sp macro="" textlink="">
      <xdr:nvSpPr>
        <xdr:cNvPr id="431" name="n_3aveValue【市民会館】&#10;有形固定資産減価償却率">
          <a:extLst>
            <a:ext uri="{FF2B5EF4-FFF2-40B4-BE49-F238E27FC236}">
              <a16:creationId xmlns:a16="http://schemas.microsoft.com/office/drawing/2014/main" id="{81520DF7-BD18-4F40-80BE-7D07C7E25937}"/>
            </a:ext>
          </a:extLst>
        </xdr:cNvPr>
        <xdr:cNvSpPr txBox="1"/>
      </xdr:nvSpPr>
      <xdr:spPr>
        <a:xfrm>
          <a:off x="1641484" y="178422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144797</xdr:rowOff>
    </xdr:from>
    <xdr:ext cx="405111" cy="259045"/>
    <xdr:sp macro="" textlink="">
      <xdr:nvSpPr>
        <xdr:cNvPr id="432" name="n_4aveValue【市民会館】&#10;有形固定資産減価償却率">
          <a:extLst>
            <a:ext uri="{FF2B5EF4-FFF2-40B4-BE49-F238E27FC236}">
              <a16:creationId xmlns:a16="http://schemas.microsoft.com/office/drawing/2014/main" id="{F76EA6E0-893F-40EB-8DD0-115253C38994}"/>
            </a:ext>
          </a:extLst>
        </xdr:cNvPr>
        <xdr:cNvSpPr txBox="1"/>
      </xdr:nvSpPr>
      <xdr:spPr>
        <a:xfrm>
          <a:off x="855354" y="178022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101</xdr:row>
      <xdr:rowOff>34941</xdr:rowOff>
    </xdr:from>
    <xdr:ext cx="405111" cy="259045"/>
    <xdr:sp macro="" textlink="">
      <xdr:nvSpPr>
        <xdr:cNvPr id="433" name="n_1mainValue【市民会館】&#10;有形固定資産減価償却率">
          <a:extLst>
            <a:ext uri="{FF2B5EF4-FFF2-40B4-BE49-F238E27FC236}">
              <a16:creationId xmlns:a16="http://schemas.microsoft.com/office/drawing/2014/main" id="{823FADA3-2686-440E-97C3-D9238553D467}"/>
            </a:ext>
          </a:extLst>
        </xdr:cNvPr>
        <xdr:cNvSpPr txBox="1"/>
      </xdr:nvSpPr>
      <xdr:spPr>
        <a:xfrm>
          <a:off x="3239144" y="173513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100</xdr:row>
      <xdr:rowOff>151147</xdr:rowOff>
    </xdr:from>
    <xdr:ext cx="405111" cy="259045"/>
    <xdr:sp macro="" textlink="">
      <xdr:nvSpPr>
        <xdr:cNvPr id="434" name="n_2mainValue【市民会館】&#10;有形固定資産減価償却率">
          <a:extLst>
            <a:ext uri="{FF2B5EF4-FFF2-40B4-BE49-F238E27FC236}">
              <a16:creationId xmlns:a16="http://schemas.microsoft.com/office/drawing/2014/main" id="{01D57EEC-6C4D-48F1-B14C-1BB77FE007A6}"/>
            </a:ext>
          </a:extLst>
        </xdr:cNvPr>
        <xdr:cNvSpPr txBox="1"/>
      </xdr:nvSpPr>
      <xdr:spPr>
        <a:xfrm>
          <a:off x="2439044" y="17296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100</xdr:row>
      <xdr:rowOff>97807</xdr:rowOff>
    </xdr:from>
    <xdr:ext cx="405111" cy="259045"/>
    <xdr:sp macro="" textlink="">
      <xdr:nvSpPr>
        <xdr:cNvPr id="435" name="n_3mainValue【市民会館】&#10;有形固定資産減価償却率">
          <a:extLst>
            <a:ext uri="{FF2B5EF4-FFF2-40B4-BE49-F238E27FC236}">
              <a16:creationId xmlns:a16="http://schemas.microsoft.com/office/drawing/2014/main" id="{10F4E4CE-2962-4386-B571-D5A1BD87D232}"/>
            </a:ext>
          </a:extLst>
        </xdr:cNvPr>
        <xdr:cNvSpPr txBox="1"/>
      </xdr:nvSpPr>
      <xdr:spPr>
        <a:xfrm>
          <a:off x="1641484" y="17238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100</xdr:row>
      <xdr:rowOff>40657</xdr:rowOff>
    </xdr:from>
    <xdr:ext cx="405111" cy="259045"/>
    <xdr:sp macro="" textlink="">
      <xdr:nvSpPr>
        <xdr:cNvPr id="436" name="n_4mainValue【市民会館】&#10;有形固定資産減価償却率">
          <a:extLst>
            <a:ext uri="{FF2B5EF4-FFF2-40B4-BE49-F238E27FC236}">
              <a16:creationId xmlns:a16="http://schemas.microsoft.com/office/drawing/2014/main" id="{103EA7E7-F089-4BEA-A8DE-8F200A361E1A}"/>
            </a:ext>
          </a:extLst>
        </xdr:cNvPr>
        <xdr:cNvSpPr txBox="1"/>
      </xdr:nvSpPr>
      <xdr:spPr>
        <a:xfrm>
          <a:off x="855354" y="17185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7" name="正方形/長方形 436">
          <a:extLst>
            <a:ext uri="{FF2B5EF4-FFF2-40B4-BE49-F238E27FC236}">
              <a16:creationId xmlns:a16="http://schemas.microsoft.com/office/drawing/2014/main" id="{5FC538BB-4758-4693-8998-15AE278B893D}"/>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8" name="正方形/長方形 437">
          <a:extLst>
            <a:ext uri="{FF2B5EF4-FFF2-40B4-BE49-F238E27FC236}">
              <a16:creationId xmlns:a16="http://schemas.microsoft.com/office/drawing/2014/main" id="{7AEF3D50-4E10-4124-8D8B-BD0C0FCE6691}"/>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39" name="正方形/長方形 438">
          <a:extLst>
            <a:ext uri="{FF2B5EF4-FFF2-40B4-BE49-F238E27FC236}">
              <a16:creationId xmlns:a16="http://schemas.microsoft.com/office/drawing/2014/main" id="{CAEF089F-814B-438A-A2E9-C0F373346454}"/>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0" name="正方形/長方形 439">
          <a:extLst>
            <a:ext uri="{FF2B5EF4-FFF2-40B4-BE49-F238E27FC236}">
              <a16:creationId xmlns:a16="http://schemas.microsoft.com/office/drawing/2014/main" id="{18A58950-6768-4F8E-A90A-44F9C927BD9B}"/>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1" name="正方形/長方形 440">
          <a:extLst>
            <a:ext uri="{FF2B5EF4-FFF2-40B4-BE49-F238E27FC236}">
              <a16:creationId xmlns:a16="http://schemas.microsoft.com/office/drawing/2014/main" id="{65FF186E-A86E-48F0-97F3-1608EAB46E67}"/>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2" name="正方形/長方形 441">
          <a:extLst>
            <a:ext uri="{FF2B5EF4-FFF2-40B4-BE49-F238E27FC236}">
              <a16:creationId xmlns:a16="http://schemas.microsoft.com/office/drawing/2014/main" id="{6B1FBC39-3ECA-4ECA-9D9A-4EFC5656A0F1}"/>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3" name="正方形/長方形 442">
          <a:extLst>
            <a:ext uri="{FF2B5EF4-FFF2-40B4-BE49-F238E27FC236}">
              <a16:creationId xmlns:a16="http://schemas.microsoft.com/office/drawing/2014/main" id="{A24F0CD6-BA1A-4542-84FC-29820B13BE13}"/>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4" name="正方形/長方形 443">
          <a:extLst>
            <a:ext uri="{FF2B5EF4-FFF2-40B4-BE49-F238E27FC236}">
              <a16:creationId xmlns:a16="http://schemas.microsoft.com/office/drawing/2014/main" id="{169487F5-88D0-4226-9374-867664E8F976}"/>
            </a:ext>
          </a:extLst>
        </xdr:cNvPr>
        <xdr:cNvSpPr/>
      </xdr:nvSpPr>
      <xdr:spPr>
        <a:xfrm>
          <a:off x="596011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5" name="テキスト ボックス 444">
          <a:extLst>
            <a:ext uri="{FF2B5EF4-FFF2-40B4-BE49-F238E27FC236}">
              <a16:creationId xmlns:a16="http://schemas.microsoft.com/office/drawing/2014/main" id="{98CFA1E3-FA59-4C0E-B688-07C0A1E0EF9F}"/>
            </a:ext>
          </a:extLst>
        </xdr:cNvPr>
        <xdr:cNvSpPr txBox="1"/>
      </xdr:nvSpPr>
      <xdr:spPr>
        <a:xfrm>
          <a:off x="592201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6" name="直線コネクタ 445">
          <a:extLst>
            <a:ext uri="{FF2B5EF4-FFF2-40B4-BE49-F238E27FC236}">
              <a16:creationId xmlns:a16="http://schemas.microsoft.com/office/drawing/2014/main" id="{24C6ADF4-F18F-4C8C-8D8D-ED834C1060F9}"/>
            </a:ext>
          </a:extLst>
        </xdr:cNvPr>
        <xdr:cNvCxnSpPr/>
      </xdr:nvCxnSpPr>
      <xdr:spPr>
        <a:xfrm>
          <a:off x="5960110" y="19046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47" name="直線コネクタ 446">
          <a:extLst>
            <a:ext uri="{FF2B5EF4-FFF2-40B4-BE49-F238E27FC236}">
              <a16:creationId xmlns:a16="http://schemas.microsoft.com/office/drawing/2014/main" id="{F8C08C7C-95FB-4B08-96E0-2C6C9F578D39}"/>
            </a:ext>
          </a:extLst>
        </xdr:cNvPr>
        <xdr:cNvCxnSpPr/>
      </xdr:nvCxnSpPr>
      <xdr:spPr>
        <a:xfrm>
          <a:off x="5960110" y="1866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448" name="テキスト ボックス 447">
          <a:extLst>
            <a:ext uri="{FF2B5EF4-FFF2-40B4-BE49-F238E27FC236}">
              <a16:creationId xmlns:a16="http://schemas.microsoft.com/office/drawing/2014/main" id="{EF1C456F-EB91-4AC3-A18C-7B1ABEF619F1}"/>
            </a:ext>
          </a:extLst>
        </xdr:cNvPr>
        <xdr:cNvSpPr txBox="1"/>
      </xdr:nvSpPr>
      <xdr:spPr>
        <a:xfrm>
          <a:off x="5527221"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49" name="直線コネクタ 448">
          <a:extLst>
            <a:ext uri="{FF2B5EF4-FFF2-40B4-BE49-F238E27FC236}">
              <a16:creationId xmlns:a16="http://schemas.microsoft.com/office/drawing/2014/main" id="{C9579C72-B373-424F-9BE1-3BD6E4E590C4}"/>
            </a:ext>
          </a:extLst>
        </xdr:cNvPr>
        <xdr:cNvCxnSpPr/>
      </xdr:nvCxnSpPr>
      <xdr:spPr>
        <a:xfrm>
          <a:off x="5960110" y="1828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450" name="テキスト ボックス 449">
          <a:extLst>
            <a:ext uri="{FF2B5EF4-FFF2-40B4-BE49-F238E27FC236}">
              <a16:creationId xmlns:a16="http://schemas.microsoft.com/office/drawing/2014/main" id="{612A4E21-EE0A-42CC-B7F2-848CCF95691B}"/>
            </a:ext>
          </a:extLst>
        </xdr:cNvPr>
        <xdr:cNvSpPr txBox="1"/>
      </xdr:nvSpPr>
      <xdr:spPr>
        <a:xfrm>
          <a:off x="5527221" y="1814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1" name="直線コネクタ 450">
          <a:extLst>
            <a:ext uri="{FF2B5EF4-FFF2-40B4-BE49-F238E27FC236}">
              <a16:creationId xmlns:a16="http://schemas.microsoft.com/office/drawing/2014/main" id="{0BC4ECD9-EDFA-408A-A2DD-C1C1D9554C33}"/>
            </a:ext>
          </a:extLst>
        </xdr:cNvPr>
        <xdr:cNvCxnSpPr/>
      </xdr:nvCxnSpPr>
      <xdr:spPr>
        <a:xfrm>
          <a:off x="5960110" y="1790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452" name="テキスト ボックス 451">
          <a:extLst>
            <a:ext uri="{FF2B5EF4-FFF2-40B4-BE49-F238E27FC236}">
              <a16:creationId xmlns:a16="http://schemas.microsoft.com/office/drawing/2014/main" id="{C365A4CC-5DE8-4184-BFF9-96D8ECEA0E9C}"/>
            </a:ext>
          </a:extLst>
        </xdr:cNvPr>
        <xdr:cNvSpPr txBox="1"/>
      </xdr:nvSpPr>
      <xdr:spPr>
        <a:xfrm>
          <a:off x="5527221"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3" name="直線コネクタ 452">
          <a:extLst>
            <a:ext uri="{FF2B5EF4-FFF2-40B4-BE49-F238E27FC236}">
              <a16:creationId xmlns:a16="http://schemas.microsoft.com/office/drawing/2014/main" id="{F7337881-9296-4FDD-B7AC-65341DDDFF36}"/>
            </a:ext>
          </a:extLst>
        </xdr:cNvPr>
        <xdr:cNvCxnSpPr/>
      </xdr:nvCxnSpPr>
      <xdr:spPr>
        <a:xfrm>
          <a:off x="5960110" y="1752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454" name="テキスト ボックス 453">
          <a:extLst>
            <a:ext uri="{FF2B5EF4-FFF2-40B4-BE49-F238E27FC236}">
              <a16:creationId xmlns:a16="http://schemas.microsoft.com/office/drawing/2014/main" id="{251C7B78-7168-44A9-86A0-A30F6F3E480D}"/>
            </a:ext>
          </a:extLst>
        </xdr:cNvPr>
        <xdr:cNvSpPr txBox="1"/>
      </xdr:nvSpPr>
      <xdr:spPr>
        <a:xfrm>
          <a:off x="5527221" y="1738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55" name="直線コネクタ 454">
          <a:extLst>
            <a:ext uri="{FF2B5EF4-FFF2-40B4-BE49-F238E27FC236}">
              <a16:creationId xmlns:a16="http://schemas.microsoft.com/office/drawing/2014/main" id="{D42F754E-C1F0-4980-9775-7F6225535D72}"/>
            </a:ext>
          </a:extLst>
        </xdr:cNvPr>
        <xdr:cNvCxnSpPr/>
      </xdr:nvCxnSpPr>
      <xdr:spPr>
        <a:xfrm>
          <a:off x="5960110" y="17145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456" name="テキスト ボックス 455">
          <a:extLst>
            <a:ext uri="{FF2B5EF4-FFF2-40B4-BE49-F238E27FC236}">
              <a16:creationId xmlns:a16="http://schemas.microsoft.com/office/drawing/2014/main" id="{68AF0AA6-D681-43C1-8074-DF5A779B10CE}"/>
            </a:ext>
          </a:extLst>
        </xdr:cNvPr>
        <xdr:cNvSpPr txBox="1"/>
      </xdr:nvSpPr>
      <xdr:spPr>
        <a:xfrm>
          <a:off x="5527221" y="17000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57" name="直線コネクタ 456">
          <a:extLst>
            <a:ext uri="{FF2B5EF4-FFF2-40B4-BE49-F238E27FC236}">
              <a16:creationId xmlns:a16="http://schemas.microsoft.com/office/drawing/2014/main" id="{9E403B88-1413-4C87-823D-13BECF1A6069}"/>
            </a:ext>
          </a:extLst>
        </xdr:cNvPr>
        <xdr:cNvCxnSpPr/>
      </xdr:nvCxnSpPr>
      <xdr:spPr>
        <a:xfrm>
          <a:off x="5960110" y="1676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58" name="テキスト ボックス 457">
          <a:extLst>
            <a:ext uri="{FF2B5EF4-FFF2-40B4-BE49-F238E27FC236}">
              <a16:creationId xmlns:a16="http://schemas.microsoft.com/office/drawing/2014/main" id="{42FF9703-FAD1-48DD-9398-6792FA86E59A}"/>
            </a:ext>
          </a:extLst>
        </xdr:cNvPr>
        <xdr:cNvSpPr txBox="1"/>
      </xdr:nvSpPr>
      <xdr:spPr>
        <a:xfrm>
          <a:off x="5527221"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59" name="【市民会館】&#10;一人当たり面積グラフ枠">
          <a:extLst>
            <a:ext uri="{FF2B5EF4-FFF2-40B4-BE49-F238E27FC236}">
              <a16:creationId xmlns:a16="http://schemas.microsoft.com/office/drawing/2014/main" id="{688A19FB-EE56-4255-9734-5F9B581F3F29}"/>
            </a:ext>
          </a:extLst>
        </xdr:cNvPr>
        <xdr:cNvSpPr/>
      </xdr:nvSpPr>
      <xdr:spPr>
        <a:xfrm>
          <a:off x="596011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3811</xdr:rowOff>
    </xdr:from>
    <xdr:to>
      <xdr:col>54</xdr:col>
      <xdr:colOff>189865</xdr:colOff>
      <xdr:row>108</xdr:row>
      <xdr:rowOff>34289</xdr:rowOff>
    </xdr:to>
    <xdr:cxnSp macro="">
      <xdr:nvCxnSpPr>
        <xdr:cNvPr id="460" name="直線コネクタ 459">
          <a:extLst>
            <a:ext uri="{FF2B5EF4-FFF2-40B4-BE49-F238E27FC236}">
              <a16:creationId xmlns:a16="http://schemas.microsoft.com/office/drawing/2014/main" id="{A6DE7C76-C5D5-4A98-8B49-C22D69DF76AE}"/>
            </a:ext>
          </a:extLst>
        </xdr:cNvPr>
        <xdr:cNvCxnSpPr/>
      </xdr:nvCxnSpPr>
      <xdr:spPr>
        <a:xfrm flipV="1">
          <a:off x="9429115" y="17150716"/>
          <a:ext cx="0" cy="13982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38116</xdr:rowOff>
    </xdr:from>
    <xdr:ext cx="469744" cy="259045"/>
    <xdr:sp macro="" textlink="">
      <xdr:nvSpPr>
        <xdr:cNvPr id="461" name="【市民会館】&#10;一人当たり面積最小値テキスト">
          <a:extLst>
            <a:ext uri="{FF2B5EF4-FFF2-40B4-BE49-F238E27FC236}">
              <a16:creationId xmlns:a16="http://schemas.microsoft.com/office/drawing/2014/main" id="{239852D4-9410-445A-AC2E-3B0291353838}"/>
            </a:ext>
          </a:extLst>
        </xdr:cNvPr>
        <xdr:cNvSpPr txBox="1"/>
      </xdr:nvSpPr>
      <xdr:spPr>
        <a:xfrm>
          <a:off x="9467850" y="18554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34289</xdr:rowOff>
    </xdr:from>
    <xdr:to>
      <xdr:col>55</xdr:col>
      <xdr:colOff>88900</xdr:colOff>
      <xdr:row>108</xdr:row>
      <xdr:rowOff>34289</xdr:rowOff>
    </xdr:to>
    <xdr:cxnSp macro="">
      <xdr:nvCxnSpPr>
        <xdr:cNvPr id="462" name="直線コネクタ 461">
          <a:extLst>
            <a:ext uri="{FF2B5EF4-FFF2-40B4-BE49-F238E27FC236}">
              <a16:creationId xmlns:a16="http://schemas.microsoft.com/office/drawing/2014/main" id="{3E3A5143-AC8E-4F31-B836-216888455B4F}"/>
            </a:ext>
          </a:extLst>
        </xdr:cNvPr>
        <xdr:cNvCxnSpPr/>
      </xdr:nvCxnSpPr>
      <xdr:spPr>
        <a:xfrm>
          <a:off x="9356090" y="18548984"/>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121938</xdr:rowOff>
    </xdr:from>
    <xdr:ext cx="469744" cy="259045"/>
    <xdr:sp macro="" textlink="">
      <xdr:nvSpPr>
        <xdr:cNvPr id="463" name="【市民会館】&#10;一人当たり面積最大値テキスト">
          <a:extLst>
            <a:ext uri="{FF2B5EF4-FFF2-40B4-BE49-F238E27FC236}">
              <a16:creationId xmlns:a16="http://schemas.microsoft.com/office/drawing/2014/main" id="{4256CD97-DF5E-4D8B-BDE5-B37229DFD58F}"/>
            </a:ext>
          </a:extLst>
        </xdr:cNvPr>
        <xdr:cNvSpPr txBox="1"/>
      </xdr:nvSpPr>
      <xdr:spPr>
        <a:xfrm>
          <a:off x="9467850" y="16925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3811</xdr:rowOff>
    </xdr:from>
    <xdr:to>
      <xdr:col>55</xdr:col>
      <xdr:colOff>88900</xdr:colOff>
      <xdr:row>100</xdr:row>
      <xdr:rowOff>3811</xdr:rowOff>
    </xdr:to>
    <xdr:cxnSp macro="">
      <xdr:nvCxnSpPr>
        <xdr:cNvPr id="464" name="直線コネクタ 463">
          <a:extLst>
            <a:ext uri="{FF2B5EF4-FFF2-40B4-BE49-F238E27FC236}">
              <a16:creationId xmlns:a16="http://schemas.microsoft.com/office/drawing/2014/main" id="{A2BA98CF-861C-48C4-B7E5-5029D13655FD}"/>
            </a:ext>
          </a:extLst>
        </xdr:cNvPr>
        <xdr:cNvCxnSpPr/>
      </xdr:nvCxnSpPr>
      <xdr:spPr>
        <a:xfrm>
          <a:off x="9356090" y="17150716"/>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105</xdr:row>
      <xdr:rowOff>34307</xdr:rowOff>
    </xdr:from>
    <xdr:ext cx="469744" cy="259045"/>
    <xdr:sp macro="" textlink="">
      <xdr:nvSpPr>
        <xdr:cNvPr id="465" name="【市民会館】&#10;一人当たり面積平均値テキスト">
          <a:extLst>
            <a:ext uri="{FF2B5EF4-FFF2-40B4-BE49-F238E27FC236}">
              <a16:creationId xmlns:a16="http://schemas.microsoft.com/office/drawing/2014/main" id="{43B5DA7C-ED8B-4E25-BF57-0C0DB5CCC6AB}"/>
            </a:ext>
          </a:extLst>
        </xdr:cNvPr>
        <xdr:cNvSpPr txBox="1"/>
      </xdr:nvSpPr>
      <xdr:spPr>
        <a:xfrm>
          <a:off x="9467850" y="1803655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55880</xdr:rowOff>
    </xdr:from>
    <xdr:to>
      <xdr:col>55</xdr:col>
      <xdr:colOff>50800</xdr:colOff>
      <xdr:row>105</xdr:row>
      <xdr:rowOff>157480</xdr:rowOff>
    </xdr:to>
    <xdr:sp macro="" textlink="">
      <xdr:nvSpPr>
        <xdr:cNvPr id="466" name="フローチャート: 判断 465">
          <a:extLst>
            <a:ext uri="{FF2B5EF4-FFF2-40B4-BE49-F238E27FC236}">
              <a16:creationId xmlns:a16="http://schemas.microsoft.com/office/drawing/2014/main" id="{F726B02D-E8B4-4137-B5F6-EEC5490E1316}"/>
            </a:ext>
          </a:extLst>
        </xdr:cNvPr>
        <xdr:cNvSpPr/>
      </xdr:nvSpPr>
      <xdr:spPr>
        <a:xfrm>
          <a:off x="9394190" y="18061940"/>
          <a:ext cx="9017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105</xdr:row>
      <xdr:rowOff>55880</xdr:rowOff>
    </xdr:from>
    <xdr:to>
      <xdr:col>50</xdr:col>
      <xdr:colOff>165100</xdr:colOff>
      <xdr:row>105</xdr:row>
      <xdr:rowOff>157480</xdr:rowOff>
    </xdr:to>
    <xdr:sp macro="" textlink="">
      <xdr:nvSpPr>
        <xdr:cNvPr id="467" name="フローチャート: 判断 466">
          <a:extLst>
            <a:ext uri="{FF2B5EF4-FFF2-40B4-BE49-F238E27FC236}">
              <a16:creationId xmlns:a16="http://schemas.microsoft.com/office/drawing/2014/main" id="{29569731-23D4-4497-A992-7EFEFA73E5E8}"/>
            </a:ext>
          </a:extLst>
        </xdr:cNvPr>
        <xdr:cNvSpPr/>
      </xdr:nvSpPr>
      <xdr:spPr>
        <a:xfrm>
          <a:off x="8632190" y="18061940"/>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105</xdr:row>
      <xdr:rowOff>52070</xdr:rowOff>
    </xdr:from>
    <xdr:to>
      <xdr:col>46</xdr:col>
      <xdr:colOff>38100</xdr:colOff>
      <xdr:row>105</xdr:row>
      <xdr:rowOff>153670</xdr:rowOff>
    </xdr:to>
    <xdr:sp macro="" textlink="">
      <xdr:nvSpPr>
        <xdr:cNvPr id="468" name="フローチャート: 判断 467">
          <a:extLst>
            <a:ext uri="{FF2B5EF4-FFF2-40B4-BE49-F238E27FC236}">
              <a16:creationId xmlns:a16="http://schemas.microsoft.com/office/drawing/2014/main" id="{F7032CDE-D57A-4D47-A948-2F69E01BEB62}"/>
            </a:ext>
          </a:extLst>
        </xdr:cNvPr>
        <xdr:cNvSpPr/>
      </xdr:nvSpPr>
      <xdr:spPr>
        <a:xfrm>
          <a:off x="7846060" y="1805813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105</xdr:row>
      <xdr:rowOff>59689</xdr:rowOff>
    </xdr:from>
    <xdr:to>
      <xdr:col>41</xdr:col>
      <xdr:colOff>101600</xdr:colOff>
      <xdr:row>105</xdr:row>
      <xdr:rowOff>161289</xdr:rowOff>
    </xdr:to>
    <xdr:sp macro="" textlink="">
      <xdr:nvSpPr>
        <xdr:cNvPr id="469" name="フローチャート: 判断 468">
          <a:extLst>
            <a:ext uri="{FF2B5EF4-FFF2-40B4-BE49-F238E27FC236}">
              <a16:creationId xmlns:a16="http://schemas.microsoft.com/office/drawing/2014/main" id="{E74AC368-2965-4297-B586-5A4B0AFD860E}"/>
            </a:ext>
          </a:extLst>
        </xdr:cNvPr>
        <xdr:cNvSpPr/>
      </xdr:nvSpPr>
      <xdr:spPr>
        <a:xfrm>
          <a:off x="7029450" y="18058129"/>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86361</xdr:rowOff>
    </xdr:from>
    <xdr:to>
      <xdr:col>36</xdr:col>
      <xdr:colOff>165100</xdr:colOff>
      <xdr:row>106</xdr:row>
      <xdr:rowOff>16511</xdr:rowOff>
    </xdr:to>
    <xdr:sp macro="" textlink="">
      <xdr:nvSpPr>
        <xdr:cNvPr id="470" name="フローチャート: 判断 469">
          <a:extLst>
            <a:ext uri="{FF2B5EF4-FFF2-40B4-BE49-F238E27FC236}">
              <a16:creationId xmlns:a16="http://schemas.microsoft.com/office/drawing/2014/main" id="{F6AC6500-570F-42DD-A9F6-E179FC079A52}"/>
            </a:ext>
          </a:extLst>
        </xdr:cNvPr>
        <xdr:cNvSpPr/>
      </xdr:nvSpPr>
      <xdr:spPr>
        <a:xfrm>
          <a:off x="6231890" y="18090516"/>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1" name="テキスト ボックス 470">
          <a:extLst>
            <a:ext uri="{FF2B5EF4-FFF2-40B4-BE49-F238E27FC236}">
              <a16:creationId xmlns:a16="http://schemas.microsoft.com/office/drawing/2014/main" id="{6C8C40AE-1E0B-4385-AADE-901CA4EFC24D}"/>
            </a:ext>
          </a:extLst>
        </xdr:cNvPr>
        <xdr:cNvSpPr txBox="1"/>
      </xdr:nvSpPr>
      <xdr:spPr>
        <a:xfrm>
          <a:off x="925830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2" name="テキスト ボックス 471">
          <a:extLst>
            <a:ext uri="{FF2B5EF4-FFF2-40B4-BE49-F238E27FC236}">
              <a16:creationId xmlns:a16="http://schemas.microsoft.com/office/drawing/2014/main" id="{795B1056-052C-4D10-9848-8171EB5BEA9F}"/>
            </a:ext>
          </a:extLst>
        </xdr:cNvPr>
        <xdr:cNvSpPr txBox="1"/>
      </xdr:nvSpPr>
      <xdr:spPr>
        <a:xfrm>
          <a:off x="8515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3" name="テキスト ボックス 472">
          <a:extLst>
            <a:ext uri="{FF2B5EF4-FFF2-40B4-BE49-F238E27FC236}">
              <a16:creationId xmlns:a16="http://schemas.microsoft.com/office/drawing/2014/main" id="{898E1873-6377-45C6-B2D3-F246B143FEE6}"/>
            </a:ext>
          </a:extLst>
        </xdr:cNvPr>
        <xdr:cNvSpPr txBox="1"/>
      </xdr:nvSpPr>
      <xdr:spPr>
        <a:xfrm>
          <a:off x="7717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4" name="テキスト ボックス 473">
          <a:extLst>
            <a:ext uri="{FF2B5EF4-FFF2-40B4-BE49-F238E27FC236}">
              <a16:creationId xmlns:a16="http://schemas.microsoft.com/office/drawing/2014/main" id="{BB1CF97B-FFA6-4BA0-A3C1-B40E9EA989DA}"/>
            </a:ext>
          </a:extLst>
        </xdr:cNvPr>
        <xdr:cNvSpPr txBox="1"/>
      </xdr:nvSpPr>
      <xdr:spPr>
        <a:xfrm>
          <a:off x="691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5" name="テキスト ボックス 474">
          <a:extLst>
            <a:ext uri="{FF2B5EF4-FFF2-40B4-BE49-F238E27FC236}">
              <a16:creationId xmlns:a16="http://schemas.microsoft.com/office/drawing/2014/main" id="{26EA62D2-9C10-491C-A585-5DC49311AE39}"/>
            </a:ext>
          </a:extLst>
        </xdr:cNvPr>
        <xdr:cNvSpPr txBox="1"/>
      </xdr:nvSpPr>
      <xdr:spPr>
        <a:xfrm>
          <a:off x="6115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82550</xdr:rowOff>
    </xdr:from>
    <xdr:to>
      <xdr:col>55</xdr:col>
      <xdr:colOff>50800</xdr:colOff>
      <xdr:row>105</xdr:row>
      <xdr:rowOff>12700</xdr:rowOff>
    </xdr:to>
    <xdr:sp macro="" textlink="">
      <xdr:nvSpPr>
        <xdr:cNvPr id="476" name="楕円 475">
          <a:extLst>
            <a:ext uri="{FF2B5EF4-FFF2-40B4-BE49-F238E27FC236}">
              <a16:creationId xmlns:a16="http://schemas.microsoft.com/office/drawing/2014/main" id="{E0A44F9E-88B2-41C6-87E4-8B3ACB62C4B3}"/>
            </a:ext>
          </a:extLst>
        </xdr:cNvPr>
        <xdr:cNvSpPr/>
      </xdr:nvSpPr>
      <xdr:spPr>
        <a:xfrm>
          <a:off x="9394190" y="17915255"/>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103</xdr:row>
      <xdr:rowOff>105427</xdr:rowOff>
    </xdr:from>
    <xdr:ext cx="469744" cy="259045"/>
    <xdr:sp macro="" textlink="">
      <xdr:nvSpPr>
        <xdr:cNvPr id="477" name="【市民会館】&#10;一人当たり面積該当値テキスト">
          <a:extLst>
            <a:ext uri="{FF2B5EF4-FFF2-40B4-BE49-F238E27FC236}">
              <a16:creationId xmlns:a16="http://schemas.microsoft.com/office/drawing/2014/main" id="{F4496BE3-5C5D-4A9B-8F11-F622979EB4DC}"/>
            </a:ext>
          </a:extLst>
        </xdr:cNvPr>
        <xdr:cNvSpPr txBox="1"/>
      </xdr:nvSpPr>
      <xdr:spPr>
        <a:xfrm>
          <a:off x="9467850" y="177628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104</xdr:row>
      <xdr:rowOff>86361</xdr:rowOff>
    </xdr:from>
    <xdr:to>
      <xdr:col>50</xdr:col>
      <xdr:colOff>165100</xdr:colOff>
      <xdr:row>105</xdr:row>
      <xdr:rowOff>16511</xdr:rowOff>
    </xdr:to>
    <xdr:sp macro="" textlink="">
      <xdr:nvSpPr>
        <xdr:cNvPr id="478" name="楕円 477">
          <a:extLst>
            <a:ext uri="{FF2B5EF4-FFF2-40B4-BE49-F238E27FC236}">
              <a16:creationId xmlns:a16="http://schemas.microsoft.com/office/drawing/2014/main" id="{44B82C2D-7C17-4B0F-8880-832498949840}"/>
            </a:ext>
          </a:extLst>
        </xdr:cNvPr>
        <xdr:cNvSpPr/>
      </xdr:nvSpPr>
      <xdr:spPr>
        <a:xfrm>
          <a:off x="8632190" y="17919066"/>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104</xdr:row>
      <xdr:rowOff>133350</xdr:rowOff>
    </xdr:from>
    <xdr:to>
      <xdr:col>55</xdr:col>
      <xdr:colOff>0</xdr:colOff>
      <xdr:row>104</xdr:row>
      <xdr:rowOff>137161</xdr:rowOff>
    </xdr:to>
    <xdr:cxnSp macro="">
      <xdr:nvCxnSpPr>
        <xdr:cNvPr id="479" name="直線コネクタ 478">
          <a:extLst>
            <a:ext uri="{FF2B5EF4-FFF2-40B4-BE49-F238E27FC236}">
              <a16:creationId xmlns:a16="http://schemas.microsoft.com/office/drawing/2014/main" id="{76226A1B-9C9D-46D8-9D75-00AB5F9F9484}"/>
            </a:ext>
          </a:extLst>
        </xdr:cNvPr>
        <xdr:cNvCxnSpPr/>
      </xdr:nvCxnSpPr>
      <xdr:spPr>
        <a:xfrm flipV="1">
          <a:off x="8686800" y="17960340"/>
          <a:ext cx="742950" cy="3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104</xdr:row>
      <xdr:rowOff>90170</xdr:rowOff>
    </xdr:from>
    <xdr:to>
      <xdr:col>46</xdr:col>
      <xdr:colOff>38100</xdr:colOff>
      <xdr:row>105</xdr:row>
      <xdr:rowOff>20320</xdr:rowOff>
    </xdr:to>
    <xdr:sp macro="" textlink="">
      <xdr:nvSpPr>
        <xdr:cNvPr id="480" name="楕円 479">
          <a:extLst>
            <a:ext uri="{FF2B5EF4-FFF2-40B4-BE49-F238E27FC236}">
              <a16:creationId xmlns:a16="http://schemas.microsoft.com/office/drawing/2014/main" id="{F3107EFE-7BF7-4104-9938-91E343DAE797}"/>
            </a:ext>
          </a:extLst>
        </xdr:cNvPr>
        <xdr:cNvSpPr/>
      </xdr:nvSpPr>
      <xdr:spPr>
        <a:xfrm>
          <a:off x="7846060" y="1792478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104</xdr:row>
      <xdr:rowOff>137161</xdr:rowOff>
    </xdr:from>
    <xdr:to>
      <xdr:col>50</xdr:col>
      <xdr:colOff>114300</xdr:colOff>
      <xdr:row>104</xdr:row>
      <xdr:rowOff>140970</xdr:rowOff>
    </xdr:to>
    <xdr:cxnSp macro="">
      <xdr:nvCxnSpPr>
        <xdr:cNvPr id="481" name="直線コネクタ 480">
          <a:extLst>
            <a:ext uri="{FF2B5EF4-FFF2-40B4-BE49-F238E27FC236}">
              <a16:creationId xmlns:a16="http://schemas.microsoft.com/office/drawing/2014/main" id="{A1B8D740-09C8-413D-A83A-96645B4C2B18}"/>
            </a:ext>
          </a:extLst>
        </xdr:cNvPr>
        <xdr:cNvCxnSpPr/>
      </xdr:nvCxnSpPr>
      <xdr:spPr>
        <a:xfrm flipV="1">
          <a:off x="7889240" y="17964151"/>
          <a:ext cx="797560" cy="5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104</xdr:row>
      <xdr:rowOff>90170</xdr:rowOff>
    </xdr:from>
    <xdr:to>
      <xdr:col>41</xdr:col>
      <xdr:colOff>101600</xdr:colOff>
      <xdr:row>105</xdr:row>
      <xdr:rowOff>20320</xdr:rowOff>
    </xdr:to>
    <xdr:sp macro="" textlink="">
      <xdr:nvSpPr>
        <xdr:cNvPr id="482" name="楕円 481">
          <a:extLst>
            <a:ext uri="{FF2B5EF4-FFF2-40B4-BE49-F238E27FC236}">
              <a16:creationId xmlns:a16="http://schemas.microsoft.com/office/drawing/2014/main" id="{81FF061D-EFBB-41B3-AAD3-93E5801C39C6}"/>
            </a:ext>
          </a:extLst>
        </xdr:cNvPr>
        <xdr:cNvSpPr/>
      </xdr:nvSpPr>
      <xdr:spPr>
        <a:xfrm>
          <a:off x="7029450" y="1792478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104</xdr:row>
      <xdr:rowOff>140970</xdr:rowOff>
    </xdr:from>
    <xdr:to>
      <xdr:col>45</xdr:col>
      <xdr:colOff>177800</xdr:colOff>
      <xdr:row>104</xdr:row>
      <xdr:rowOff>140970</xdr:rowOff>
    </xdr:to>
    <xdr:cxnSp macro="">
      <xdr:nvCxnSpPr>
        <xdr:cNvPr id="483" name="直線コネクタ 482">
          <a:extLst>
            <a:ext uri="{FF2B5EF4-FFF2-40B4-BE49-F238E27FC236}">
              <a16:creationId xmlns:a16="http://schemas.microsoft.com/office/drawing/2014/main" id="{434B3281-0138-41D7-8135-5AC79293BDF5}"/>
            </a:ext>
          </a:extLst>
        </xdr:cNvPr>
        <xdr:cNvCxnSpPr/>
      </xdr:nvCxnSpPr>
      <xdr:spPr>
        <a:xfrm>
          <a:off x="7084060" y="17969865"/>
          <a:ext cx="80518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104</xdr:row>
      <xdr:rowOff>97789</xdr:rowOff>
    </xdr:from>
    <xdr:to>
      <xdr:col>36</xdr:col>
      <xdr:colOff>165100</xdr:colOff>
      <xdr:row>105</xdr:row>
      <xdr:rowOff>27939</xdr:rowOff>
    </xdr:to>
    <xdr:sp macro="" textlink="">
      <xdr:nvSpPr>
        <xdr:cNvPr id="484" name="楕円 483">
          <a:extLst>
            <a:ext uri="{FF2B5EF4-FFF2-40B4-BE49-F238E27FC236}">
              <a16:creationId xmlns:a16="http://schemas.microsoft.com/office/drawing/2014/main" id="{AFAD5C0A-8B85-4D63-BF08-0A76C6A17874}"/>
            </a:ext>
          </a:extLst>
        </xdr:cNvPr>
        <xdr:cNvSpPr/>
      </xdr:nvSpPr>
      <xdr:spPr>
        <a:xfrm>
          <a:off x="6231890" y="17924779"/>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104</xdr:row>
      <xdr:rowOff>140970</xdr:rowOff>
    </xdr:from>
    <xdr:to>
      <xdr:col>41</xdr:col>
      <xdr:colOff>50800</xdr:colOff>
      <xdr:row>104</xdr:row>
      <xdr:rowOff>148589</xdr:rowOff>
    </xdr:to>
    <xdr:cxnSp macro="">
      <xdr:nvCxnSpPr>
        <xdr:cNvPr id="485" name="直線コネクタ 484">
          <a:extLst>
            <a:ext uri="{FF2B5EF4-FFF2-40B4-BE49-F238E27FC236}">
              <a16:creationId xmlns:a16="http://schemas.microsoft.com/office/drawing/2014/main" id="{E8DAD37D-A681-436C-BC67-03DBD87914BF}"/>
            </a:ext>
          </a:extLst>
        </xdr:cNvPr>
        <xdr:cNvCxnSpPr/>
      </xdr:nvCxnSpPr>
      <xdr:spPr>
        <a:xfrm flipV="1">
          <a:off x="6286500" y="17969865"/>
          <a:ext cx="79756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148607</xdr:rowOff>
    </xdr:from>
    <xdr:ext cx="469744" cy="259045"/>
    <xdr:sp macro="" textlink="">
      <xdr:nvSpPr>
        <xdr:cNvPr id="486" name="n_1aveValue【市民会館】&#10;一人当たり面積">
          <a:extLst>
            <a:ext uri="{FF2B5EF4-FFF2-40B4-BE49-F238E27FC236}">
              <a16:creationId xmlns:a16="http://schemas.microsoft.com/office/drawing/2014/main" id="{7C56BDB4-19E5-4CA3-80C0-7A333232C2E7}"/>
            </a:ext>
          </a:extLst>
        </xdr:cNvPr>
        <xdr:cNvSpPr txBox="1"/>
      </xdr:nvSpPr>
      <xdr:spPr>
        <a:xfrm>
          <a:off x="8454467" y="181508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144797</xdr:rowOff>
    </xdr:from>
    <xdr:ext cx="469744" cy="259045"/>
    <xdr:sp macro="" textlink="">
      <xdr:nvSpPr>
        <xdr:cNvPr id="487" name="n_2aveValue【市民会館】&#10;一人当たり面積">
          <a:extLst>
            <a:ext uri="{FF2B5EF4-FFF2-40B4-BE49-F238E27FC236}">
              <a16:creationId xmlns:a16="http://schemas.microsoft.com/office/drawing/2014/main" id="{325E4656-AED7-4B40-A77D-715E7DE0FB05}"/>
            </a:ext>
          </a:extLst>
        </xdr:cNvPr>
        <xdr:cNvSpPr txBox="1"/>
      </xdr:nvSpPr>
      <xdr:spPr>
        <a:xfrm>
          <a:off x="7673417" y="181451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152416</xdr:rowOff>
    </xdr:from>
    <xdr:ext cx="469744" cy="259045"/>
    <xdr:sp macro="" textlink="">
      <xdr:nvSpPr>
        <xdr:cNvPr id="488" name="n_3aveValue【市民会館】&#10;一人当たり面積">
          <a:extLst>
            <a:ext uri="{FF2B5EF4-FFF2-40B4-BE49-F238E27FC236}">
              <a16:creationId xmlns:a16="http://schemas.microsoft.com/office/drawing/2014/main" id="{B6BD0AA8-005A-436E-A440-047F0AE86BD9}"/>
            </a:ext>
          </a:extLst>
        </xdr:cNvPr>
        <xdr:cNvSpPr txBox="1"/>
      </xdr:nvSpPr>
      <xdr:spPr>
        <a:xfrm>
          <a:off x="6866332" y="18154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106</xdr:row>
      <xdr:rowOff>7638</xdr:rowOff>
    </xdr:from>
    <xdr:ext cx="469744" cy="259045"/>
    <xdr:sp macro="" textlink="">
      <xdr:nvSpPr>
        <xdr:cNvPr id="489" name="n_4aveValue【市民会館】&#10;一人当たり面積">
          <a:extLst>
            <a:ext uri="{FF2B5EF4-FFF2-40B4-BE49-F238E27FC236}">
              <a16:creationId xmlns:a16="http://schemas.microsoft.com/office/drawing/2014/main" id="{AC61A8FF-4A09-45ED-A6AF-D7608A8242B1}"/>
            </a:ext>
          </a:extLst>
        </xdr:cNvPr>
        <xdr:cNvSpPr txBox="1"/>
      </xdr:nvSpPr>
      <xdr:spPr>
        <a:xfrm>
          <a:off x="6068772" y="181832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103</xdr:row>
      <xdr:rowOff>33038</xdr:rowOff>
    </xdr:from>
    <xdr:ext cx="469744" cy="259045"/>
    <xdr:sp macro="" textlink="">
      <xdr:nvSpPr>
        <xdr:cNvPr id="490" name="n_1mainValue【市民会館】&#10;一人当たり面積">
          <a:extLst>
            <a:ext uri="{FF2B5EF4-FFF2-40B4-BE49-F238E27FC236}">
              <a16:creationId xmlns:a16="http://schemas.microsoft.com/office/drawing/2014/main" id="{4DB18C2D-534B-467D-8827-AFC67A270061}"/>
            </a:ext>
          </a:extLst>
        </xdr:cNvPr>
        <xdr:cNvSpPr txBox="1"/>
      </xdr:nvSpPr>
      <xdr:spPr>
        <a:xfrm>
          <a:off x="8454467" y="17690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103</xdr:row>
      <xdr:rowOff>36847</xdr:rowOff>
    </xdr:from>
    <xdr:ext cx="469744" cy="259045"/>
    <xdr:sp macro="" textlink="">
      <xdr:nvSpPr>
        <xdr:cNvPr id="491" name="n_2mainValue【市民会館】&#10;一人当たり面積">
          <a:extLst>
            <a:ext uri="{FF2B5EF4-FFF2-40B4-BE49-F238E27FC236}">
              <a16:creationId xmlns:a16="http://schemas.microsoft.com/office/drawing/2014/main" id="{C571D4E2-E0A6-4E93-8B9B-C06B391AE7CC}"/>
            </a:ext>
          </a:extLst>
        </xdr:cNvPr>
        <xdr:cNvSpPr txBox="1"/>
      </xdr:nvSpPr>
      <xdr:spPr>
        <a:xfrm>
          <a:off x="7673417" y="17696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103</xdr:row>
      <xdr:rowOff>36847</xdr:rowOff>
    </xdr:from>
    <xdr:ext cx="469744" cy="259045"/>
    <xdr:sp macro="" textlink="">
      <xdr:nvSpPr>
        <xdr:cNvPr id="492" name="n_3mainValue【市民会館】&#10;一人当たり面積">
          <a:extLst>
            <a:ext uri="{FF2B5EF4-FFF2-40B4-BE49-F238E27FC236}">
              <a16:creationId xmlns:a16="http://schemas.microsoft.com/office/drawing/2014/main" id="{6D619D14-8DED-4144-90FC-5E7454C7DF3E}"/>
            </a:ext>
          </a:extLst>
        </xdr:cNvPr>
        <xdr:cNvSpPr txBox="1"/>
      </xdr:nvSpPr>
      <xdr:spPr>
        <a:xfrm>
          <a:off x="6866332" y="17696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103</xdr:row>
      <xdr:rowOff>44466</xdr:rowOff>
    </xdr:from>
    <xdr:ext cx="469744" cy="259045"/>
    <xdr:sp macro="" textlink="">
      <xdr:nvSpPr>
        <xdr:cNvPr id="493" name="n_4mainValue【市民会館】&#10;一人当たり面積">
          <a:extLst>
            <a:ext uri="{FF2B5EF4-FFF2-40B4-BE49-F238E27FC236}">
              <a16:creationId xmlns:a16="http://schemas.microsoft.com/office/drawing/2014/main" id="{756ACFEF-ABD5-422D-9337-7787581ED46B}"/>
            </a:ext>
          </a:extLst>
        </xdr:cNvPr>
        <xdr:cNvSpPr txBox="1"/>
      </xdr:nvSpPr>
      <xdr:spPr>
        <a:xfrm>
          <a:off x="6068772" y="177057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4" name="正方形/長方形 493">
          <a:extLst>
            <a:ext uri="{FF2B5EF4-FFF2-40B4-BE49-F238E27FC236}">
              <a16:creationId xmlns:a16="http://schemas.microsoft.com/office/drawing/2014/main" id="{5AAE18DF-70F7-4133-8D43-F696C66764C1}"/>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5" name="正方形/長方形 494">
          <a:extLst>
            <a:ext uri="{FF2B5EF4-FFF2-40B4-BE49-F238E27FC236}">
              <a16:creationId xmlns:a16="http://schemas.microsoft.com/office/drawing/2014/main" id="{EC80AA34-E7A6-460B-8296-766773DAB926}"/>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6" name="正方形/長方形 495">
          <a:extLst>
            <a:ext uri="{FF2B5EF4-FFF2-40B4-BE49-F238E27FC236}">
              <a16:creationId xmlns:a16="http://schemas.microsoft.com/office/drawing/2014/main" id="{EDCF7C51-FED2-429C-A919-61D2EA81C76C}"/>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497" name="正方形/長方形 496">
          <a:extLst>
            <a:ext uri="{FF2B5EF4-FFF2-40B4-BE49-F238E27FC236}">
              <a16:creationId xmlns:a16="http://schemas.microsoft.com/office/drawing/2014/main" id="{AFA8C3CB-A19A-4BE4-A452-90504AB5FC47}"/>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98" name="正方形/長方形 497">
          <a:extLst>
            <a:ext uri="{FF2B5EF4-FFF2-40B4-BE49-F238E27FC236}">
              <a16:creationId xmlns:a16="http://schemas.microsoft.com/office/drawing/2014/main" id="{04C1F541-C9D4-423F-BE87-AAF87275B2D7}"/>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99" name="正方形/長方形 498">
          <a:extLst>
            <a:ext uri="{FF2B5EF4-FFF2-40B4-BE49-F238E27FC236}">
              <a16:creationId xmlns:a16="http://schemas.microsoft.com/office/drawing/2014/main" id="{91AB04BC-3632-41F2-BA88-6617CB7D1DBF}"/>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0" name="正方形/長方形 499">
          <a:extLst>
            <a:ext uri="{FF2B5EF4-FFF2-40B4-BE49-F238E27FC236}">
              <a16:creationId xmlns:a16="http://schemas.microsoft.com/office/drawing/2014/main" id="{42D93538-E47B-4D07-8DB9-E6DF69F0571D}"/>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1" name="正方形/長方形 500">
          <a:extLst>
            <a:ext uri="{FF2B5EF4-FFF2-40B4-BE49-F238E27FC236}">
              <a16:creationId xmlns:a16="http://schemas.microsoft.com/office/drawing/2014/main" id="{6EE6F5BA-EC5C-44C1-824F-3865AEF111A6}"/>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2" name="テキスト ボックス 501">
          <a:extLst>
            <a:ext uri="{FF2B5EF4-FFF2-40B4-BE49-F238E27FC236}">
              <a16:creationId xmlns:a16="http://schemas.microsoft.com/office/drawing/2014/main" id="{7B710AF4-AAFB-4AF1-8E68-51EFD2E1879D}"/>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3" name="直線コネクタ 502">
          <a:extLst>
            <a:ext uri="{FF2B5EF4-FFF2-40B4-BE49-F238E27FC236}">
              <a16:creationId xmlns:a16="http://schemas.microsoft.com/office/drawing/2014/main" id="{712CBEF6-A6D7-4C56-8123-B1FA7D6C89B3}"/>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4" name="テキスト ボックス 503">
          <a:extLst>
            <a:ext uri="{FF2B5EF4-FFF2-40B4-BE49-F238E27FC236}">
              <a16:creationId xmlns:a16="http://schemas.microsoft.com/office/drawing/2014/main" id="{F70CD033-B1DF-4944-9272-FD376D3F694A}"/>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505" name="直線コネクタ 504">
          <a:extLst>
            <a:ext uri="{FF2B5EF4-FFF2-40B4-BE49-F238E27FC236}">
              <a16:creationId xmlns:a16="http://schemas.microsoft.com/office/drawing/2014/main" id="{BA78ED76-1397-4395-A0FA-626695487546}"/>
            </a:ext>
          </a:extLst>
        </xdr:cNvPr>
        <xdr:cNvCxnSpPr/>
      </xdr:nvCxnSpPr>
      <xdr:spPr>
        <a:xfrm>
          <a:off x="11203940" y="729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506" name="テキスト ボックス 505">
          <a:extLst>
            <a:ext uri="{FF2B5EF4-FFF2-40B4-BE49-F238E27FC236}">
              <a16:creationId xmlns:a16="http://schemas.microsoft.com/office/drawing/2014/main" id="{48CBA1DA-6057-47BB-9A02-414EFA487346}"/>
            </a:ext>
          </a:extLst>
        </xdr:cNvPr>
        <xdr:cNvSpPr txBox="1"/>
      </xdr:nvSpPr>
      <xdr:spPr>
        <a:xfrm>
          <a:off x="10801531" y="715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507" name="直線コネクタ 506">
          <a:extLst>
            <a:ext uri="{FF2B5EF4-FFF2-40B4-BE49-F238E27FC236}">
              <a16:creationId xmlns:a16="http://schemas.microsoft.com/office/drawing/2014/main" id="{9DE754C6-5525-42A2-A143-5CC207CD52C3}"/>
            </a:ext>
          </a:extLst>
        </xdr:cNvPr>
        <xdr:cNvCxnSpPr/>
      </xdr:nvCxnSpPr>
      <xdr:spPr>
        <a:xfrm>
          <a:off x="11203940" y="696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508" name="テキスト ボックス 507">
          <a:extLst>
            <a:ext uri="{FF2B5EF4-FFF2-40B4-BE49-F238E27FC236}">
              <a16:creationId xmlns:a16="http://schemas.microsoft.com/office/drawing/2014/main" id="{A597B78E-0354-4719-9C50-B1D35521BDC1}"/>
            </a:ext>
          </a:extLst>
        </xdr:cNvPr>
        <xdr:cNvSpPr txBox="1"/>
      </xdr:nvSpPr>
      <xdr:spPr>
        <a:xfrm>
          <a:off x="10842791" y="682082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509" name="直線コネクタ 508">
          <a:extLst>
            <a:ext uri="{FF2B5EF4-FFF2-40B4-BE49-F238E27FC236}">
              <a16:creationId xmlns:a16="http://schemas.microsoft.com/office/drawing/2014/main" id="{9ACCD69B-EEC1-40BB-8248-4CF60DD08048}"/>
            </a:ext>
          </a:extLst>
        </xdr:cNvPr>
        <xdr:cNvCxnSpPr/>
      </xdr:nvCxnSpPr>
      <xdr:spPr>
        <a:xfrm>
          <a:off x="11203940" y="664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510" name="テキスト ボックス 509">
          <a:extLst>
            <a:ext uri="{FF2B5EF4-FFF2-40B4-BE49-F238E27FC236}">
              <a16:creationId xmlns:a16="http://schemas.microsoft.com/office/drawing/2014/main" id="{8CBCA768-7F00-4FDB-9789-5C280908B46F}"/>
            </a:ext>
          </a:extLst>
        </xdr:cNvPr>
        <xdr:cNvSpPr txBox="1"/>
      </xdr:nvSpPr>
      <xdr:spPr>
        <a:xfrm>
          <a:off x="1084279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511" name="直線コネクタ 510">
          <a:extLst>
            <a:ext uri="{FF2B5EF4-FFF2-40B4-BE49-F238E27FC236}">
              <a16:creationId xmlns:a16="http://schemas.microsoft.com/office/drawing/2014/main" id="{69C1A7C2-38CE-4611-9755-B9AAD8565E7F}"/>
            </a:ext>
          </a:extLst>
        </xdr:cNvPr>
        <xdr:cNvCxnSpPr/>
      </xdr:nvCxnSpPr>
      <xdr:spPr>
        <a:xfrm>
          <a:off x="11203940" y="631180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512" name="テキスト ボックス 511">
          <a:extLst>
            <a:ext uri="{FF2B5EF4-FFF2-40B4-BE49-F238E27FC236}">
              <a16:creationId xmlns:a16="http://schemas.microsoft.com/office/drawing/2014/main" id="{3991F570-427E-4B18-8BBD-FF6A2B4C686B}"/>
            </a:ext>
          </a:extLst>
        </xdr:cNvPr>
        <xdr:cNvSpPr txBox="1"/>
      </xdr:nvSpPr>
      <xdr:spPr>
        <a:xfrm>
          <a:off x="10842791" y="617530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513" name="直線コネクタ 512">
          <a:extLst>
            <a:ext uri="{FF2B5EF4-FFF2-40B4-BE49-F238E27FC236}">
              <a16:creationId xmlns:a16="http://schemas.microsoft.com/office/drawing/2014/main" id="{8242F9B7-CCBA-45F7-B94A-444F9E1B8298}"/>
            </a:ext>
          </a:extLst>
        </xdr:cNvPr>
        <xdr:cNvCxnSpPr/>
      </xdr:nvCxnSpPr>
      <xdr:spPr>
        <a:xfrm>
          <a:off x="11203940" y="598904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514" name="テキスト ボックス 513">
          <a:extLst>
            <a:ext uri="{FF2B5EF4-FFF2-40B4-BE49-F238E27FC236}">
              <a16:creationId xmlns:a16="http://schemas.microsoft.com/office/drawing/2014/main" id="{2CA79EC2-B6D9-4F69-A869-62E1819F0600}"/>
            </a:ext>
          </a:extLst>
        </xdr:cNvPr>
        <xdr:cNvSpPr txBox="1"/>
      </xdr:nvSpPr>
      <xdr:spPr>
        <a:xfrm>
          <a:off x="10842791" y="584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515" name="直線コネクタ 514">
          <a:extLst>
            <a:ext uri="{FF2B5EF4-FFF2-40B4-BE49-F238E27FC236}">
              <a16:creationId xmlns:a16="http://schemas.microsoft.com/office/drawing/2014/main" id="{4F31673D-C20B-4865-BBB9-74AE77A0524E}"/>
            </a:ext>
          </a:extLst>
        </xdr:cNvPr>
        <xdr:cNvCxnSpPr/>
      </xdr:nvCxnSpPr>
      <xdr:spPr>
        <a:xfrm>
          <a:off x="11203940" y="566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516" name="テキスト ボックス 515">
          <a:extLst>
            <a:ext uri="{FF2B5EF4-FFF2-40B4-BE49-F238E27FC236}">
              <a16:creationId xmlns:a16="http://schemas.microsoft.com/office/drawing/2014/main" id="{E9CAA9D3-906B-4099-835E-BBACDB5D8C4A}"/>
            </a:ext>
          </a:extLst>
        </xdr:cNvPr>
        <xdr:cNvSpPr txBox="1"/>
      </xdr:nvSpPr>
      <xdr:spPr>
        <a:xfrm>
          <a:off x="10905006" y="551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7" name="直線コネクタ 516">
          <a:extLst>
            <a:ext uri="{FF2B5EF4-FFF2-40B4-BE49-F238E27FC236}">
              <a16:creationId xmlns:a16="http://schemas.microsoft.com/office/drawing/2014/main" id="{C594C2A9-B5A0-4D2A-8E9C-5F7537583998}"/>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518" name="【一般廃棄物処理施設】&#10;有形固定資産減価償却率グラフ枠">
          <a:extLst>
            <a:ext uri="{FF2B5EF4-FFF2-40B4-BE49-F238E27FC236}">
              <a16:creationId xmlns:a16="http://schemas.microsoft.com/office/drawing/2014/main" id="{B927A101-C068-485B-A914-C43DCE9C3B49}"/>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71301</xdr:rowOff>
    </xdr:from>
    <xdr:to>
      <xdr:col>85</xdr:col>
      <xdr:colOff>126364</xdr:colOff>
      <xdr:row>42</xdr:row>
      <xdr:rowOff>45176</xdr:rowOff>
    </xdr:to>
    <xdr:cxnSp macro="">
      <xdr:nvCxnSpPr>
        <xdr:cNvPr id="519" name="直線コネクタ 518">
          <a:extLst>
            <a:ext uri="{FF2B5EF4-FFF2-40B4-BE49-F238E27FC236}">
              <a16:creationId xmlns:a16="http://schemas.microsoft.com/office/drawing/2014/main" id="{9BC322AE-12B8-4800-AA5D-28BC08DBF550}"/>
            </a:ext>
          </a:extLst>
        </xdr:cNvPr>
        <xdr:cNvCxnSpPr/>
      </xdr:nvCxnSpPr>
      <xdr:spPr>
        <a:xfrm flipV="1">
          <a:off x="14703424" y="5727246"/>
          <a:ext cx="0" cy="15207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49003</xdr:rowOff>
    </xdr:from>
    <xdr:ext cx="405111" cy="259045"/>
    <xdr:sp macro="" textlink="">
      <xdr:nvSpPr>
        <xdr:cNvPr id="520" name="【一般廃棄物処理施設】&#10;有形固定資産減価償却率最小値テキスト">
          <a:extLst>
            <a:ext uri="{FF2B5EF4-FFF2-40B4-BE49-F238E27FC236}">
              <a16:creationId xmlns:a16="http://schemas.microsoft.com/office/drawing/2014/main" id="{DC348A53-3DD2-46E7-896D-1AF90B32FC79}"/>
            </a:ext>
          </a:extLst>
        </xdr:cNvPr>
        <xdr:cNvSpPr txBox="1"/>
      </xdr:nvSpPr>
      <xdr:spPr>
        <a:xfrm>
          <a:off x="14742160" y="7251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45176</xdr:rowOff>
    </xdr:from>
    <xdr:to>
      <xdr:col>86</xdr:col>
      <xdr:colOff>25400</xdr:colOff>
      <xdr:row>42</xdr:row>
      <xdr:rowOff>45176</xdr:rowOff>
    </xdr:to>
    <xdr:cxnSp macro="">
      <xdr:nvCxnSpPr>
        <xdr:cNvPr id="521" name="直線コネクタ 520">
          <a:extLst>
            <a:ext uri="{FF2B5EF4-FFF2-40B4-BE49-F238E27FC236}">
              <a16:creationId xmlns:a16="http://schemas.microsoft.com/office/drawing/2014/main" id="{7AA288BE-0CD4-43AD-8DFF-2BF2030323BE}"/>
            </a:ext>
          </a:extLst>
        </xdr:cNvPr>
        <xdr:cNvCxnSpPr/>
      </xdr:nvCxnSpPr>
      <xdr:spPr>
        <a:xfrm>
          <a:off x="14611350" y="72479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17978</xdr:rowOff>
    </xdr:from>
    <xdr:ext cx="340478" cy="259045"/>
    <xdr:sp macro="" textlink="">
      <xdr:nvSpPr>
        <xdr:cNvPr id="522" name="【一般廃棄物処理施設】&#10;有形固定資産減価償却率最大値テキスト">
          <a:extLst>
            <a:ext uri="{FF2B5EF4-FFF2-40B4-BE49-F238E27FC236}">
              <a16:creationId xmlns:a16="http://schemas.microsoft.com/office/drawing/2014/main" id="{61AE55AC-2039-4FC5-92BE-E408E05D5202}"/>
            </a:ext>
          </a:extLst>
        </xdr:cNvPr>
        <xdr:cNvSpPr txBox="1"/>
      </xdr:nvSpPr>
      <xdr:spPr>
        <a:xfrm>
          <a:off x="14742160" y="550818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71301</xdr:rowOff>
    </xdr:from>
    <xdr:to>
      <xdr:col>86</xdr:col>
      <xdr:colOff>25400</xdr:colOff>
      <xdr:row>33</xdr:row>
      <xdr:rowOff>71301</xdr:rowOff>
    </xdr:to>
    <xdr:cxnSp macro="">
      <xdr:nvCxnSpPr>
        <xdr:cNvPr id="523" name="直線コネクタ 522">
          <a:extLst>
            <a:ext uri="{FF2B5EF4-FFF2-40B4-BE49-F238E27FC236}">
              <a16:creationId xmlns:a16="http://schemas.microsoft.com/office/drawing/2014/main" id="{C2136A56-2CCE-4169-97AE-81858AED9C45}"/>
            </a:ext>
          </a:extLst>
        </xdr:cNvPr>
        <xdr:cNvCxnSpPr/>
      </xdr:nvCxnSpPr>
      <xdr:spPr>
        <a:xfrm>
          <a:off x="14611350" y="572724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38</xdr:row>
      <xdr:rowOff>106697</xdr:rowOff>
    </xdr:from>
    <xdr:ext cx="405111" cy="259045"/>
    <xdr:sp macro="" textlink="">
      <xdr:nvSpPr>
        <xdr:cNvPr id="524" name="【一般廃棄物処理施設】&#10;有形固定資産減価償却率平均値テキスト">
          <a:extLst>
            <a:ext uri="{FF2B5EF4-FFF2-40B4-BE49-F238E27FC236}">
              <a16:creationId xmlns:a16="http://schemas.microsoft.com/office/drawing/2014/main" id="{5B662679-944E-4908-A0EC-3F5BB9FE30BD}"/>
            </a:ext>
          </a:extLst>
        </xdr:cNvPr>
        <xdr:cNvSpPr txBox="1"/>
      </xdr:nvSpPr>
      <xdr:spPr>
        <a:xfrm>
          <a:off x="14742160" y="66198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128270</xdr:rowOff>
    </xdr:from>
    <xdr:to>
      <xdr:col>85</xdr:col>
      <xdr:colOff>177800</xdr:colOff>
      <xdr:row>39</xdr:row>
      <xdr:rowOff>58420</xdr:rowOff>
    </xdr:to>
    <xdr:sp macro="" textlink="">
      <xdr:nvSpPr>
        <xdr:cNvPr id="525" name="フローチャート: 判断 524">
          <a:extLst>
            <a:ext uri="{FF2B5EF4-FFF2-40B4-BE49-F238E27FC236}">
              <a16:creationId xmlns:a16="http://schemas.microsoft.com/office/drawing/2014/main" id="{235BF0EC-0794-46AA-9AEB-AA18F666F9B5}"/>
            </a:ext>
          </a:extLst>
        </xdr:cNvPr>
        <xdr:cNvSpPr/>
      </xdr:nvSpPr>
      <xdr:spPr>
        <a:xfrm>
          <a:off x="14649450" y="664718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102144</xdr:rowOff>
    </xdr:from>
    <xdr:to>
      <xdr:col>81</xdr:col>
      <xdr:colOff>101600</xdr:colOff>
      <xdr:row>39</xdr:row>
      <xdr:rowOff>32294</xdr:rowOff>
    </xdr:to>
    <xdr:sp macro="" textlink="">
      <xdr:nvSpPr>
        <xdr:cNvPr id="526" name="フローチャート: 判断 525">
          <a:extLst>
            <a:ext uri="{FF2B5EF4-FFF2-40B4-BE49-F238E27FC236}">
              <a16:creationId xmlns:a16="http://schemas.microsoft.com/office/drawing/2014/main" id="{5F87EFB8-101D-43CF-9617-B1183E4C4552}"/>
            </a:ext>
          </a:extLst>
        </xdr:cNvPr>
        <xdr:cNvSpPr/>
      </xdr:nvSpPr>
      <xdr:spPr>
        <a:xfrm>
          <a:off x="13887450" y="661343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76019</xdr:rowOff>
    </xdr:from>
    <xdr:to>
      <xdr:col>76</xdr:col>
      <xdr:colOff>165100</xdr:colOff>
      <xdr:row>39</xdr:row>
      <xdr:rowOff>6169</xdr:rowOff>
    </xdr:to>
    <xdr:sp macro="" textlink="">
      <xdr:nvSpPr>
        <xdr:cNvPr id="527" name="フローチャート: 判断 526">
          <a:extLst>
            <a:ext uri="{FF2B5EF4-FFF2-40B4-BE49-F238E27FC236}">
              <a16:creationId xmlns:a16="http://schemas.microsoft.com/office/drawing/2014/main" id="{B50F6FA2-7A7A-4DFA-8E19-BE6AB5E48236}"/>
            </a:ext>
          </a:extLst>
        </xdr:cNvPr>
        <xdr:cNvSpPr/>
      </xdr:nvSpPr>
      <xdr:spPr>
        <a:xfrm>
          <a:off x="13089890" y="6591119"/>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38</xdr:row>
      <xdr:rowOff>113574</xdr:rowOff>
    </xdr:from>
    <xdr:to>
      <xdr:col>72</xdr:col>
      <xdr:colOff>38100</xdr:colOff>
      <xdr:row>39</xdr:row>
      <xdr:rowOff>43724</xdr:rowOff>
    </xdr:to>
    <xdr:sp macro="" textlink="">
      <xdr:nvSpPr>
        <xdr:cNvPr id="528" name="フローチャート: 判断 527">
          <a:extLst>
            <a:ext uri="{FF2B5EF4-FFF2-40B4-BE49-F238E27FC236}">
              <a16:creationId xmlns:a16="http://schemas.microsoft.com/office/drawing/2014/main" id="{790EFF0B-B50B-45B1-93D7-F66A85D348A6}"/>
            </a:ext>
          </a:extLst>
        </xdr:cNvPr>
        <xdr:cNvSpPr/>
      </xdr:nvSpPr>
      <xdr:spPr>
        <a:xfrm>
          <a:off x="12303760" y="6628674"/>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38</xdr:row>
      <xdr:rowOff>116840</xdr:rowOff>
    </xdr:from>
    <xdr:to>
      <xdr:col>67</xdr:col>
      <xdr:colOff>101600</xdr:colOff>
      <xdr:row>39</xdr:row>
      <xdr:rowOff>46990</xdr:rowOff>
    </xdr:to>
    <xdr:sp macro="" textlink="">
      <xdr:nvSpPr>
        <xdr:cNvPr id="529" name="フローチャート: 判断 528">
          <a:extLst>
            <a:ext uri="{FF2B5EF4-FFF2-40B4-BE49-F238E27FC236}">
              <a16:creationId xmlns:a16="http://schemas.microsoft.com/office/drawing/2014/main" id="{BB364F83-074F-40AC-892C-93A65CDE0324}"/>
            </a:ext>
          </a:extLst>
        </xdr:cNvPr>
        <xdr:cNvSpPr/>
      </xdr:nvSpPr>
      <xdr:spPr>
        <a:xfrm>
          <a:off x="11487150" y="663194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0" name="テキスト ボックス 529">
          <a:extLst>
            <a:ext uri="{FF2B5EF4-FFF2-40B4-BE49-F238E27FC236}">
              <a16:creationId xmlns:a16="http://schemas.microsoft.com/office/drawing/2014/main" id="{E1DB580B-4787-41A5-88F4-94D37EDB568C}"/>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1" name="テキスト ボックス 530">
          <a:extLst>
            <a:ext uri="{FF2B5EF4-FFF2-40B4-BE49-F238E27FC236}">
              <a16:creationId xmlns:a16="http://schemas.microsoft.com/office/drawing/2014/main" id="{BEBA9BEE-7688-4370-94B9-0640D1379987}"/>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2" name="テキスト ボックス 531">
          <a:extLst>
            <a:ext uri="{FF2B5EF4-FFF2-40B4-BE49-F238E27FC236}">
              <a16:creationId xmlns:a16="http://schemas.microsoft.com/office/drawing/2014/main" id="{B7EC6158-7615-40CC-9C79-6A94E91E8FC4}"/>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3" name="テキスト ボックス 532">
          <a:extLst>
            <a:ext uri="{FF2B5EF4-FFF2-40B4-BE49-F238E27FC236}">
              <a16:creationId xmlns:a16="http://schemas.microsoft.com/office/drawing/2014/main" id="{136AACB3-33BD-48A2-9E90-2FE72BC904BE}"/>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4" name="テキスト ボックス 533">
          <a:extLst>
            <a:ext uri="{FF2B5EF4-FFF2-40B4-BE49-F238E27FC236}">
              <a16:creationId xmlns:a16="http://schemas.microsoft.com/office/drawing/2014/main" id="{86C57809-A181-495D-92B8-F9DB3213F383}"/>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162560</xdr:rowOff>
    </xdr:from>
    <xdr:to>
      <xdr:col>85</xdr:col>
      <xdr:colOff>177800</xdr:colOff>
      <xdr:row>38</xdr:row>
      <xdr:rowOff>92710</xdr:rowOff>
    </xdr:to>
    <xdr:sp macro="" textlink="">
      <xdr:nvSpPr>
        <xdr:cNvPr id="535" name="楕円 534">
          <a:extLst>
            <a:ext uri="{FF2B5EF4-FFF2-40B4-BE49-F238E27FC236}">
              <a16:creationId xmlns:a16="http://schemas.microsoft.com/office/drawing/2014/main" id="{95175AAA-82B5-448F-8D87-DF23D4D16D81}"/>
            </a:ext>
          </a:extLst>
        </xdr:cNvPr>
        <xdr:cNvSpPr/>
      </xdr:nvSpPr>
      <xdr:spPr>
        <a:xfrm>
          <a:off x="14649450" y="650811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37</xdr:row>
      <xdr:rowOff>13987</xdr:rowOff>
    </xdr:from>
    <xdr:ext cx="405111" cy="259045"/>
    <xdr:sp macro="" textlink="">
      <xdr:nvSpPr>
        <xdr:cNvPr id="536" name="【一般廃棄物処理施設】&#10;有形固定資産減価償却率該当値テキスト">
          <a:extLst>
            <a:ext uri="{FF2B5EF4-FFF2-40B4-BE49-F238E27FC236}">
              <a16:creationId xmlns:a16="http://schemas.microsoft.com/office/drawing/2014/main" id="{5CC1F82D-1563-43E3-A219-B5F2D00DA826}"/>
            </a:ext>
          </a:extLst>
        </xdr:cNvPr>
        <xdr:cNvSpPr txBox="1"/>
      </xdr:nvSpPr>
      <xdr:spPr>
        <a:xfrm>
          <a:off x="14742160" y="636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126637</xdr:rowOff>
    </xdr:from>
    <xdr:to>
      <xdr:col>81</xdr:col>
      <xdr:colOff>101600</xdr:colOff>
      <xdr:row>38</xdr:row>
      <xdr:rowOff>56787</xdr:rowOff>
    </xdr:to>
    <xdr:sp macro="" textlink="">
      <xdr:nvSpPr>
        <xdr:cNvPr id="537" name="楕円 536">
          <a:extLst>
            <a:ext uri="{FF2B5EF4-FFF2-40B4-BE49-F238E27FC236}">
              <a16:creationId xmlns:a16="http://schemas.microsoft.com/office/drawing/2014/main" id="{8C0399E7-F3D9-4A2D-A67B-881325696F76}"/>
            </a:ext>
          </a:extLst>
        </xdr:cNvPr>
        <xdr:cNvSpPr/>
      </xdr:nvSpPr>
      <xdr:spPr>
        <a:xfrm>
          <a:off x="13887450" y="6474097"/>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38</xdr:row>
      <xdr:rowOff>5987</xdr:rowOff>
    </xdr:from>
    <xdr:to>
      <xdr:col>85</xdr:col>
      <xdr:colOff>127000</xdr:colOff>
      <xdr:row>38</xdr:row>
      <xdr:rowOff>41910</xdr:rowOff>
    </xdr:to>
    <xdr:cxnSp macro="">
      <xdr:nvCxnSpPr>
        <xdr:cNvPr id="538" name="直線コネクタ 537">
          <a:extLst>
            <a:ext uri="{FF2B5EF4-FFF2-40B4-BE49-F238E27FC236}">
              <a16:creationId xmlns:a16="http://schemas.microsoft.com/office/drawing/2014/main" id="{B6FBB8B1-C775-4E3C-B449-7FA5146EE033}"/>
            </a:ext>
          </a:extLst>
        </xdr:cNvPr>
        <xdr:cNvCxnSpPr/>
      </xdr:nvCxnSpPr>
      <xdr:spPr>
        <a:xfrm>
          <a:off x="13942060" y="6522992"/>
          <a:ext cx="762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90714</xdr:rowOff>
    </xdr:from>
    <xdr:to>
      <xdr:col>76</xdr:col>
      <xdr:colOff>165100</xdr:colOff>
      <xdr:row>38</xdr:row>
      <xdr:rowOff>20864</xdr:rowOff>
    </xdr:to>
    <xdr:sp macro="" textlink="">
      <xdr:nvSpPr>
        <xdr:cNvPr id="539" name="楕円 538">
          <a:extLst>
            <a:ext uri="{FF2B5EF4-FFF2-40B4-BE49-F238E27FC236}">
              <a16:creationId xmlns:a16="http://schemas.microsoft.com/office/drawing/2014/main" id="{06DCEFD6-D89D-4208-8D89-34BC9A0769FD}"/>
            </a:ext>
          </a:extLst>
        </xdr:cNvPr>
        <xdr:cNvSpPr/>
      </xdr:nvSpPr>
      <xdr:spPr>
        <a:xfrm>
          <a:off x="13089890" y="6438174"/>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141514</xdr:rowOff>
    </xdr:from>
    <xdr:to>
      <xdr:col>81</xdr:col>
      <xdr:colOff>50800</xdr:colOff>
      <xdr:row>38</xdr:row>
      <xdr:rowOff>5987</xdr:rowOff>
    </xdr:to>
    <xdr:cxnSp macro="">
      <xdr:nvCxnSpPr>
        <xdr:cNvPr id="540" name="直線コネクタ 539">
          <a:extLst>
            <a:ext uri="{FF2B5EF4-FFF2-40B4-BE49-F238E27FC236}">
              <a16:creationId xmlns:a16="http://schemas.microsoft.com/office/drawing/2014/main" id="{2D91E39C-0B00-4EA7-9ADD-31DD91C3B691}"/>
            </a:ext>
          </a:extLst>
        </xdr:cNvPr>
        <xdr:cNvCxnSpPr/>
      </xdr:nvCxnSpPr>
      <xdr:spPr>
        <a:xfrm>
          <a:off x="13144500" y="6483259"/>
          <a:ext cx="797560" cy="397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56424</xdr:rowOff>
    </xdr:from>
    <xdr:to>
      <xdr:col>72</xdr:col>
      <xdr:colOff>38100</xdr:colOff>
      <xdr:row>37</xdr:row>
      <xdr:rowOff>158024</xdr:rowOff>
    </xdr:to>
    <xdr:sp macro="" textlink="">
      <xdr:nvSpPr>
        <xdr:cNvPr id="541" name="楕円 540">
          <a:extLst>
            <a:ext uri="{FF2B5EF4-FFF2-40B4-BE49-F238E27FC236}">
              <a16:creationId xmlns:a16="http://schemas.microsoft.com/office/drawing/2014/main" id="{A23F17E3-042A-457B-8BBA-7F4B6836489A}"/>
            </a:ext>
          </a:extLst>
        </xdr:cNvPr>
        <xdr:cNvSpPr/>
      </xdr:nvSpPr>
      <xdr:spPr>
        <a:xfrm>
          <a:off x="12303760" y="6403884"/>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107224</xdr:rowOff>
    </xdr:from>
    <xdr:to>
      <xdr:col>76</xdr:col>
      <xdr:colOff>114300</xdr:colOff>
      <xdr:row>37</xdr:row>
      <xdr:rowOff>141514</xdr:rowOff>
    </xdr:to>
    <xdr:cxnSp macro="">
      <xdr:nvCxnSpPr>
        <xdr:cNvPr id="542" name="直線コネクタ 541">
          <a:extLst>
            <a:ext uri="{FF2B5EF4-FFF2-40B4-BE49-F238E27FC236}">
              <a16:creationId xmlns:a16="http://schemas.microsoft.com/office/drawing/2014/main" id="{6D3A6159-6A4D-4F5E-8C1A-76EB975FD98E}"/>
            </a:ext>
          </a:extLst>
        </xdr:cNvPr>
        <xdr:cNvCxnSpPr/>
      </xdr:nvCxnSpPr>
      <xdr:spPr>
        <a:xfrm>
          <a:off x="12346940" y="6448969"/>
          <a:ext cx="79756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18869</xdr:rowOff>
    </xdr:from>
    <xdr:to>
      <xdr:col>67</xdr:col>
      <xdr:colOff>101600</xdr:colOff>
      <xdr:row>37</xdr:row>
      <xdr:rowOff>120469</xdr:rowOff>
    </xdr:to>
    <xdr:sp macro="" textlink="">
      <xdr:nvSpPr>
        <xdr:cNvPr id="543" name="楕円 542">
          <a:extLst>
            <a:ext uri="{FF2B5EF4-FFF2-40B4-BE49-F238E27FC236}">
              <a16:creationId xmlns:a16="http://schemas.microsoft.com/office/drawing/2014/main" id="{BAFA73FF-A8CB-45B8-94FC-186E39BA1B12}"/>
            </a:ext>
          </a:extLst>
        </xdr:cNvPr>
        <xdr:cNvSpPr/>
      </xdr:nvSpPr>
      <xdr:spPr>
        <a:xfrm>
          <a:off x="11487150" y="6366329"/>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37</xdr:row>
      <xdr:rowOff>69669</xdr:rowOff>
    </xdr:from>
    <xdr:to>
      <xdr:col>71</xdr:col>
      <xdr:colOff>177800</xdr:colOff>
      <xdr:row>37</xdr:row>
      <xdr:rowOff>107224</xdr:rowOff>
    </xdr:to>
    <xdr:cxnSp macro="">
      <xdr:nvCxnSpPr>
        <xdr:cNvPr id="544" name="直線コネクタ 543">
          <a:extLst>
            <a:ext uri="{FF2B5EF4-FFF2-40B4-BE49-F238E27FC236}">
              <a16:creationId xmlns:a16="http://schemas.microsoft.com/office/drawing/2014/main" id="{87F6609B-309C-4400-BBA1-299376B41E96}"/>
            </a:ext>
          </a:extLst>
        </xdr:cNvPr>
        <xdr:cNvCxnSpPr/>
      </xdr:nvCxnSpPr>
      <xdr:spPr>
        <a:xfrm>
          <a:off x="11541760" y="6411414"/>
          <a:ext cx="805180" cy="37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39</xdr:row>
      <xdr:rowOff>23421</xdr:rowOff>
    </xdr:from>
    <xdr:ext cx="405111" cy="259045"/>
    <xdr:sp macro="" textlink="">
      <xdr:nvSpPr>
        <xdr:cNvPr id="545" name="n_1aveValue【一般廃棄物処理施設】&#10;有形固定資産減価償却率">
          <a:extLst>
            <a:ext uri="{FF2B5EF4-FFF2-40B4-BE49-F238E27FC236}">
              <a16:creationId xmlns:a16="http://schemas.microsoft.com/office/drawing/2014/main" id="{0A561F80-2D27-4E17-9934-7A390E5FD9BF}"/>
            </a:ext>
          </a:extLst>
        </xdr:cNvPr>
        <xdr:cNvSpPr txBox="1"/>
      </xdr:nvSpPr>
      <xdr:spPr>
        <a:xfrm>
          <a:off x="13738234" y="67061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168746</xdr:rowOff>
    </xdr:from>
    <xdr:ext cx="405111" cy="259045"/>
    <xdr:sp macro="" textlink="">
      <xdr:nvSpPr>
        <xdr:cNvPr id="546" name="n_2aveValue【一般廃棄物処理施設】&#10;有形固定資産減価償却率">
          <a:extLst>
            <a:ext uri="{FF2B5EF4-FFF2-40B4-BE49-F238E27FC236}">
              <a16:creationId xmlns:a16="http://schemas.microsoft.com/office/drawing/2014/main" id="{06A7377F-CCB0-4600-87FA-7D5B46645066}"/>
            </a:ext>
          </a:extLst>
        </xdr:cNvPr>
        <xdr:cNvSpPr txBox="1"/>
      </xdr:nvSpPr>
      <xdr:spPr>
        <a:xfrm>
          <a:off x="12957184" y="668765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39</xdr:row>
      <xdr:rowOff>34851</xdr:rowOff>
    </xdr:from>
    <xdr:ext cx="405111" cy="259045"/>
    <xdr:sp macro="" textlink="">
      <xdr:nvSpPr>
        <xdr:cNvPr id="547" name="n_3aveValue【一般廃棄物処理施設】&#10;有形固定資産減価償却率">
          <a:extLst>
            <a:ext uri="{FF2B5EF4-FFF2-40B4-BE49-F238E27FC236}">
              <a16:creationId xmlns:a16="http://schemas.microsoft.com/office/drawing/2014/main" id="{3A298D52-D339-4AC3-A1C7-A692C442B430}"/>
            </a:ext>
          </a:extLst>
        </xdr:cNvPr>
        <xdr:cNvSpPr txBox="1"/>
      </xdr:nvSpPr>
      <xdr:spPr>
        <a:xfrm>
          <a:off x="12171054" y="67214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38117</xdr:rowOff>
    </xdr:from>
    <xdr:ext cx="405111" cy="259045"/>
    <xdr:sp macro="" textlink="">
      <xdr:nvSpPr>
        <xdr:cNvPr id="548" name="n_4aveValue【一般廃棄物処理施設】&#10;有形固定資産減価償却率">
          <a:extLst>
            <a:ext uri="{FF2B5EF4-FFF2-40B4-BE49-F238E27FC236}">
              <a16:creationId xmlns:a16="http://schemas.microsoft.com/office/drawing/2014/main" id="{EAF924AB-E173-4BAA-A6EF-DA13855FD6C0}"/>
            </a:ext>
          </a:extLst>
        </xdr:cNvPr>
        <xdr:cNvSpPr txBox="1"/>
      </xdr:nvSpPr>
      <xdr:spPr>
        <a:xfrm>
          <a:off x="11354444" y="67246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36</xdr:row>
      <xdr:rowOff>73314</xdr:rowOff>
    </xdr:from>
    <xdr:ext cx="405111" cy="259045"/>
    <xdr:sp macro="" textlink="">
      <xdr:nvSpPr>
        <xdr:cNvPr id="549" name="n_1mainValue【一般廃棄物処理施設】&#10;有形固定資産減価償却率">
          <a:extLst>
            <a:ext uri="{FF2B5EF4-FFF2-40B4-BE49-F238E27FC236}">
              <a16:creationId xmlns:a16="http://schemas.microsoft.com/office/drawing/2014/main" id="{251D1FC0-7767-4B5D-9410-56BB7897B017}"/>
            </a:ext>
          </a:extLst>
        </xdr:cNvPr>
        <xdr:cNvSpPr txBox="1"/>
      </xdr:nvSpPr>
      <xdr:spPr>
        <a:xfrm>
          <a:off x="13738234" y="6245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37391</xdr:rowOff>
    </xdr:from>
    <xdr:ext cx="405111" cy="259045"/>
    <xdr:sp macro="" textlink="">
      <xdr:nvSpPr>
        <xdr:cNvPr id="550" name="n_2mainValue【一般廃棄物処理施設】&#10;有形固定資産減価償却率">
          <a:extLst>
            <a:ext uri="{FF2B5EF4-FFF2-40B4-BE49-F238E27FC236}">
              <a16:creationId xmlns:a16="http://schemas.microsoft.com/office/drawing/2014/main" id="{6F8EF5F8-339A-4916-ACEA-3771D6FD924F}"/>
            </a:ext>
          </a:extLst>
        </xdr:cNvPr>
        <xdr:cNvSpPr txBox="1"/>
      </xdr:nvSpPr>
      <xdr:spPr>
        <a:xfrm>
          <a:off x="12957184" y="62095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3101</xdr:rowOff>
    </xdr:from>
    <xdr:ext cx="405111" cy="259045"/>
    <xdr:sp macro="" textlink="">
      <xdr:nvSpPr>
        <xdr:cNvPr id="551" name="n_3mainValue【一般廃棄物処理施設】&#10;有形固定資産減価償却率">
          <a:extLst>
            <a:ext uri="{FF2B5EF4-FFF2-40B4-BE49-F238E27FC236}">
              <a16:creationId xmlns:a16="http://schemas.microsoft.com/office/drawing/2014/main" id="{EE875469-4E8A-4492-B4BD-9E698B2AE799}"/>
            </a:ext>
          </a:extLst>
        </xdr:cNvPr>
        <xdr:cNvSpPr txBox="1"/>
      </xdr:nvSpPr>
      <xdr:spPr>
        <a:xfrm>
          <a:off x="12171054" y="617530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136996</xdr:rowOff>
    </xdr:from>
    <xdr:ext cx="405111" cy="259045"/>
    <xdr:sp macro="" textlink="">
      <xdr:nvSpPr>
        <xdr:cNvPr id="552" name="n_4mainValue【一般廃棄物処理施設】&#10;有形固定資産減価償却率">
          <a:extLst>
            <a:ext uri="{FF2B5EF4-FFF2-40B4-BE49-F238E27FC236}">
              <a16:creationId xmlns:a16="http://schemas.microsoft.com/office/drawing/2014/main" id="{5724287E-3E3E-4314-A8FC-59F696D1D66B}"/>
            </a:ext>
          </a:extLst>
        </xdr:cNvPr>
        <xdr:cNvSpPr txBox="1"/>
      </xdr:nvSpPr>
      <xdr:spPr>
        <a:xfrm>
          <a:off x="11354444" y="61339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3" name="正方形/長方形 552">
          <a:extLst>
            <a:ext uri="{FF2B5EF4-FFF2-40B4-BE49-F238E27FC236}">
              <a16:creationId xmlns:a16="http://schemas.microsoft.com/office/drawing/2014/main" id="{6361463C-5460-4E38-90E2-7E8BE04A8202}"/>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4" name="正方形/長方形 553">
          <a:extLst>
            <a:ext uri="{FF2B5EF4-FFF2-40B4-BE49-F238E27FC236}">
              <a16:creationId xmlns:a16="http://schemas.microsoft.com/office/drawing/2014/main" id="{64262AE5-9CAE-4448-A569-654C52BEE6F3}"/>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5" name="正方形/長方形 554">
          <a:extLst>
            <a:ext uri="{FF2B5EF4-FFF2-40B4-BE49-F238E27FC236}">
              <a16:creationId xmlns:a16="http://schemas.microsoft.com/office/drawing/2014/main" id="{247B4BCF-667C-4DCE-9811-CF21A0E2690B}"/>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6" name="正方形/長方形 555">
          <a:extLst>
            <a:ext uri="{FF2B5EF4-FFF2-40B4-BE49-F238E27FC236}">
              <a16:creationId xmlns:a16="http://schemas.microsoft.com/office/drawing/2014/main" id="{50A8AB1C-68A8-45F0-9D60-B048A04CEBD6}"/>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7" name="正方形/長方形 556">
          <a:extLst>
            <a:ext uri="{FF2B5EF4-FFF2-40B4-BE49-F238E27FC236}">
              <a16:creationId xmlns:a16="http://schemas.microsoft.com/office/drawing/2014/main" id="{B3A752AE-F2B9-4D33-ABAF-73E3698C0D24}"/>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84,253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58" name="正方形/長方形 557">
          <a:extLst>
            <a:ext uri="{FF2B5EF4-FFF2-40B4-BE49-F238E27FC236}">
              <a16:creationId xmlns:a16="http://schemas.microsoft.com/office/drawing/2014/main" id="{CBA648D9-369B-4898-A5E7-1140423EFC1A}"/>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59" name="正方形/長方形 558">
          <a:extLst>
            <a:ext uri="{FF2B5EF4-FFF2-40B4-BE49-F238E27FC236}">
              <a16:creationId xmlns:a16="http://schemas.microsoft.com/office/drawing/2014/main" id="{A7063F7F-43E8-4420-9D5C-8D2EB67D5C54}"/>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0" name="正方形/長方形 559">
          <a:extLst>
            <a:ext uri="{FF2B5EF4-FFF2-40B4-BE49-F238E27FC236}">
              <a16:creationId xmlns:a16="http://schemas.microsoft.com/office/drawing/2014/main" id="{4DC99B6D-81BA-475D-9020-64BD0FA0CE84}"/>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1" name="テキスト ボックス 560">
          <a:extLst>
            <a:ext uri="{FF2B5EF4-FFF2-40B4-BE49-F238E27FC236}">
              <a16:creationId xmlns:a16="http://schemas.microsoft.com/office/drawing/2014/main" id="{8C6B4BE2-6FD6-4CCA-9041-B70A8A2FD9B1}"/>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2" name="直線コネクタ 561">
          <a:extLst>
            <a:ext uri="{FF2B5EF4-FFF2-40B4-BE49-F238E27FC236}">
              <a16:creationId xmlns:a16="http://schemas.microsoft.com/office/drawing/2014/main" id="{A94D0F22-8CC9-42A9-A6A2-3ED73ECD0C7E}"/>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63" name="直線コネクタ 562">
          <a:extLst>
            <a:ext uri="{FF2B5EF4-FFF2-40B4-BE49-F238E27FC236}">
              <a16:creationId xmlns:a16="http://schemas.microsoft.com/office/drawing/2014/main" id="{696980C7-62E6-405C-BA41-155C20E95376}"/>
            </a:ext>
          </a:extLst>
        </xdr:cNvPr>
        <xdr:cNvCxnSpPr/>
      </xdr:nvCxnSpPr>
      <xdr:spPr>
        <a:xfrm>
          <a:off x="1645920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64" name="テキスト ボックス 563">
          <a:extLst>
            <a:ext uri="{FF2B5EF4-FFF2-40B4-BE49-F238E27FC236}">
              <a16:creationId xmlns:a16="http://schemas.microsoft.com/office/drawing/2014/main" id="{EC2EA83C-9C18-45DA-BE87-F20332625F0A}"/>
            </a:ext>
          </a:extLst>
        </xdr:cNvPr>
        <xdr:cNvSpPr txBox="1"/>
      </xdr:nvSpPr>
      <xdr:spPr>
        <a:xfrm>
          <a:off x="16252324" y="709487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5" name="直線コネクタ 564">
          <a:extLst>
            <a:ext uri="{FF2B5EF4-FFF2-40B4-BE49-F238E27FC236}">
              <a16:creationId xmlns:a16="http://schemas.microsoft.com/office/drawing/2014/main" id="{F14F8D12-F7DC-4D6A-AD4C-559D3269B367}"/>
            </a:ext>
          </a:extLst>
        </xdr:cNvPr>
        <xdr:cNvCxnSpPr/>
      </xdr:nvCxnSpPr>
      <xdr:spPr>
        <a:xfrm>
          <a:off x="1645920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66" name="テキスト ボックス 565">
          <a:extLst>
            <a:ext uri="{FF2B5EF4-FFF2-40B4-BE49-F238E27FC236}">
              <a16:creationId xmlns:a16="http://schemas.microsoft.com/office/drawing/2014/main" id="{2D59D4F3-4376-4472-95E6-25D512C2409F}"/>
            </a:ext>
          </a:extLst>
        </xdr:cNvPr>
        <xdr:cNvSpPr txBox="1"/>
      </xdr:nvSpPr>
      <xdr:spPr>
        <a:xfrm>
          <a:off x="15943791" y="67138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67" name="直線コネクタ 566">
          <a:extLst>
            <a:ext uri="{FF2B5EF4-FFF2-40B4-BE49-F238E27FC236}">
              <a16:creationId xmlns:a16="http://schemas.microsoft.com/office/drawing/2014/main" id="{5CFDB349-6904-4228-BBE9-A9D8F2276102}"/>
            </a:ext>
          </a:extLst>
        </xdr:cNvPr>
        <xdr:cNvCxnSpPr/>
      </xdr:nvCxnSpPr>
      <xdr:spPr>
        <a:xfrm>
          <a:off x="164592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68" name="テキスト ボックス 567">
          <a:extLst>
            <a:ext uri="{FF2B5EF4-FFF2-40B4-BE49-F238E27FC236}">
              <a16:creationId xmlns:a16="http://schemas.microsoft.com/office/drawing/2014/main" id="{EB335915-AF1E-493E-BDC5-354755D349A1}"/>
            </a:ext>
          </a:extLst>
        </xdr:cNvPr>
        <xdr:cNvSpPr txBox="1"/>
      </xdr:nvSpPr>
      <xdr:spPr>
        <a:xfrm>
          <a:off x="15943791" y="6336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69" name="直線コネクタ 568">
          <a:extLst>
            <a:ext uri="{FF2B5EF4-FFF2-40B4-BE49-F238E27FC236}">
              <a16:creationId xmlns:a16="http://schemas.microsoft.com/office/drawing/2014/main" id="{D7533421-D00B-4A48-9954-8047960CDD18}"/>
            </a:ext>
          </a:extLst>
        </xdr:cNvPr>
        <xdr:cNvCxnSpPr/>
      </xdr:nvCxnSpPr>
      <xdr:spPr>
        <a:xfrm>
          <a:off x="1645920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70" name="テキスト ボックス 569">
          <a:extLst>
            <a:ext uri="{FF2B5EF4-FFF2-40B4-BE49-F238E27FC236}">
              <a16:creationId xmlns:a16="http://schemas.microsoft.com/office/drawing/2014/main" id="{39A5191C-7509-4792-9CF5-0DE3D723B718}"/>
            </a:ext>
          </a:extLst>
        </xdr:cNvPr>
        <xdr:cNvSpPr txBox="1"/>
      </xdr:nvSpPr>
      <xdr:spPr>
        <a:xfrm>
          <a:off x="15943791" y="5955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71" name="直線コネクタ 570">
          <a:extLst>
            <a:ext uri="{FF2B5EF4-FFF2-40B4-BE49-F238E27FC236}">
              <a16:creationId xmlns:a16="http://schemas.microsoft.com/office/drawing/2014/main" id="{5B56DEC1-0DBD-447C-8DB5-74ABDACABCB7}"/>
            </a:ext>
          </a:extLst>
        </xdr:cNvPr>
        <xdr:cNvCxnSpPr/>
      </xdr:nvCxnSpPr>
      <xdr:spPr>
        <a:xfrm>
          <a:off x="1645920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72" name="テキスト ボックス 571">
          <a:extLst>
            <a:ext uri="{FF2B5EF4-FFF2-40B4-BE49-F238E27FC236}">
              <a16:creationId xmlns:a16="http://schemas.microsoft.com/office/drawing/2014/main" id="{0EFC890A-3D3D-48BD-B015-2BC6CD71F100}"/>
            </a:ext>
          </a:extLst>
        </xdr:cNvPr>
        <xdr:cNvSpPr txBox="1"/>
      </xdr:nvSpPr>
      <xdr:spPr>
        <a:xfrm>
          <a:off x="15943791" y="5574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3" name="直線コネクタ 572">
          <a:extLst>
            <a:ext uri="{FF2B5EF4-FFF2-40B4-BE49-F238E27FC236}">
              <a16:creationId xmlns:a16="http://schemas.microsoft.com/office/drawing/2014/main" id="{0FF31A7F-C205-4F04-848E-5C8933BDD99B}"/>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74" name="テキスト ボックス 573">
          <a:extLst>
            <a:ext uri="{FF2B5EF4-FFF2-40B4-BE49-F238E27FC236}">
              <a16:creationId xmlns:a16="http://schemas.microsoft.com/office/drawing/2014/main" id="{0D14273E-3C3A-42AF-902C-323173F0A04A}"/>
            </a:ext>
          </a:extLst>
        </xdr:cNvPr>
        <xdr:cNvSpPr txBox="1"/>
      </xdr:nvSpPr>
      <xdr:spPr>
        <a:xfrm>
          <a:off x="15943791" y="5193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5" name="【一般廃棄物処理施設】&#10;一人当たり有形固定資産（償却資産）額グラフ枠">
          <a:extLst>
            <a:ext uri="{FF2B5EF4-FFF2-40B4-BE49-F238E27FC236}">
              <a16:creationId xmlns:a16="http://schemas.microsoft.com/office/drawing/2014/main" id="{1AB7FC30-EC9A-4005-81B9-2C385BC1FF8F}"/>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77537</xdr:rowOff>
    </xdr:from>
    <xdr:to>
      <xdr:col>116</xdr:col>
      <xdr:colOff>62864</xdr:colOff>
      <xdr:row>42</xdr:row>
      <xdr:rowOff>36389</xdr:rowOff>
    </xdr:to>
    <xdr:cxnSp macro="">
      <xdr:nvCxnSpPr>
        <xdr:cNvPr id="576" name="直線コネクタ 575">
          <a:extLst>
            <a:ext uri="{FF2B5EF4-FFF2-40B4-BE49-F238E27FC236}">
              <a16:creationId xmlns:a16="http://schemas.microsoft.com/office/drawing/2014/main" id="{89C89D09-2A7A-4AA7-9D3B-E532FA43B7E0}"/>
            </a:ext>
          </a:extLst>
        </xdr:cNvPr>
        <xdr:cNvCxnSpPr/>
      </xdr:nvCxnSpPr>
      <xdr:spPr>
        <a:xfrm flipV="1">
          <a:off x="19947254" y="5906837"/>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40216</xdr:rowOff>
    </xdr:from>
    <xdr:ext cx="378565" cy="259045"/>
    <xdr:sp macro="" textlink="">
      <xdr:nvSpPr>
        <xdr:cNvPr id="577" name="【一般廃棄物処理施設】&#10;一人当たり有形固定資産（償却資産）額最小値テキスト">
          <a:extLst>
            <a:ext uri="{FF2B5EF4-FFF2-40B4-BE49-F238E27FC236}">
              <a16:creationId xmlns:a16="http://schemas.microsoft.com/office/drawing/2014/main" id="{BD154CED-0E50-463F-8DDA-D062CF088720}"/>
            </a:ext>
          </a:extLst>
        </xdr:cNvPr>
        <xdr:cNvSpPr txBox="1"/>
      </xdr:nvSpPr>
      <xdr:spPr>
        <a:xfrm>
          <a:off x="19985990" y="72411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36389</xdr:rowOff>
    </xdr:from>
    <xdr:to>
      <xdr:col>116</xdr:col>
      <xdr:colOff>152400</xdr:colOff>
      <xdr:row>42</xdr:row>
      <xdr:rowOff>36389</xdr:rowOff>
    </xdr:to>
    <xdr:cxnSp macro="">
      <xdr:nvCxnSpPr>
        <xdr:cNvPr id="578" name="直線コネクタ 577">
          <a:extLst>
            <a:ext uri="{FF2B5EF4-FFF2-40B4-BE49-F238E27FC236}">
              <a16:creationId xmlns:a16="http://schemas.microsoft.com/office/drawing/2014/main" id="{E8E5B0BB-756C-4440-8FF6-DB65C8D6FD65}"/>
            </a:ext>
          </a:extLst>
        </xdr:cNvPr>
        <xdr:cNvCxnSpPr/>
      </xdr:nvCxnSpPr>
      <xdr:spPr>
        <a:xfrm>
          <a:off x="19885660" y="723728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24214</xdr:rowOff>
    </xdr:from>
    <xdr:ext cx="599010" cy="259045"/>
    <xdr:sp macro="" textlink="">
      <xdr:nvSpPr>
        <xdr:cNvPr id="579" name="【一般廃棄物処理施設】&#10;一人当たり有形固定資産（償却資産）額最大値テキスト">
          <a:extLst>
            <a:ext uri="{FF2B5EF4-FFF2-40B4-BE49-F238E27FC236}">
              <a16:creationId xmlns:a16="http://schemas.microsoft.com/office/drawing/2014/main" id="{89E8482A-435A-4510-90CA-A8D376B9A722}"/>
            </a:ext>
          </a:extLst>
        </xdr:cNvPr>
        <xdr:cNvSpPr txBox="1"/>
      </xdr:nvSpPr>
      <xdr:spPr>
        <a:xfrm>
          <a:off x="19985990" y="56782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349,649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77537</xdr:rowOff>
    </xdr:from>
    <xdr:to>
      <xdr:col>116</xdr:col>
      <xdr:colOff>152400</xdr:colOff>
      <xdr:row>34</xdr:row>
      <xdr:rowOff>77537</xdr:rowOff>
    </xdr:to>
    <xdr:cxnSp macro="">
      <xdr:nvCxnSpPr>
        <xdr:cNvPr id="580" name="直線コネクタ 579">
          <a:extLst>
            <a:ext uri="{FF2B5EF4-FFF2-40B4-BE49-F238E27FC236}">
              <a16:creationId xmlns:a16="http://schemas.microsoft.com/office/drawing/2014/main" id="{3F38B095-20C6-4165-B44F-AE22EC81D163}"/>
            </a:ext>
          </a:extLst>
        </xdr:cNvPr>
        <xdr:cNvCxnSpPr/>
      </xdr:nvCxnSpPr>
      <xdr:spPr>
        <a:xfrm>
          <a:off x="19885660" y="590683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38</xdr:row>
      <xdr:rowOff>162420</xdr:rowOff>
    </xdr:from>
    <xdr:ext cx="534377" cy="259045"/>
    <xdr:sp macro="" textlink="">
      <xdr:nvSpPr>
        <xdr:cNvPr id="581" name="【一般廃棄物処理施設】&#10;一人当たり有形固定資産（償却資産）額平均値テキスト">
          <a:extLst>
            <a:ext uri="{FF2B5EF4-FFF2-40B4-BE49-F238E27FC236}">
              <a16:creationId xmlns:a16="http://schemas.microsoft.com/office/drawing/2014/main" id="{8C90E6F1-890B-47C4-A91B-E7D886BFEA2E}"/>
            </a:ext>
          </a:extLst>
        </xdr:cNvPr>
        <xdr:cNvSpPr txBox="1"/>
      </xdr:nvSpPr>
      <xdr:spPr>
        <a:xfrm>
          <a:off x="19985990" y="66794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139543</xdr:rowOff>
    </xdr:from>
    <xdr:to>
      <xdr:col>116</xdr:col>
      <xdr:colOff>114300</xdr:colOff>
      <xdr:row>40</xdr:row>
      <xdr:rowOff>69693</xdr:rowOff>
    </xdr:to>
    <xdr:sp macro="" textlink="">
      <xdr:nvSpPr>
        <xdr:cNvPr id="582" name="フローチャート: 判断 581">
          <a:extLst>
            <a:ext uri="{FF2B5EF4-FFF2-40B4-BE49-F238E27FC236}">
              <a16:creationId xmlns:a16="http://schemas.microsoft.com/office/drawing/2014/main" id="{5DD5B030-EDFE-4CEC-BB78-DAA84EC56D26}"/>
            </a:ext>
          </a:extLst>
        </xdr:cNvPr>
        <xdr:cNvSpPr/>
      </xdr:nvSpPr>
      <xdr:spPr>
        <a:xfrm>
          <a:off x="19904710" y="6822283"/>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144840</xdr:rowOff>
    </xdr:from>
    <xdr:to>
      <xdr:col>112</xdr:col>
      <xdr:colOff>38100</xdr:colOff>
      <xdr:row>40</xdr:row>
      <xdr:rowOff>74990</xdr:rowOff>
    </xdr:to>
    <xdr:sp macro="" textlink="">
      <xdr:nvSpPr>
        <xdr:cNvPr id="583" name="フローチャート: 判断 582">
          <a:extLst>
            <a:ext uri="{FF2B5EF4-FFF2-40B4-BE49-F238E27FC236}">
              <a16:creationId xmlns:a16="http://schemas.microsoft.com/office/drawing/2014/main" id="{689798F3-15F6-4C52-B7B3-98A7C249CF2B}"/>
            </a:ext>
          </a:extLst>
        </xdr:cNvPr>
        <xdr:cNvSpPr/>
      </xdr:nvSpPr>
      <xdr:spPr>
        <a:xfrm>
          <a:off x="19161760" y="682948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145495</xdr:rowOff>
    </xdr:from>
    <xdr:to>
      <xdr:col>107</xdr:col>
      <xdr:colOff>101600</xdr:colOff>
      <xdr:row>40</xdr:row>
      <xdr:rowOff>75645</xdr:rowOff>
    </xdr:to>
    <xdr:sp macro="" textlink="">
      <xdr:nvSpPr>
        <xdr:cNvPr id="584" name="フローチャート: 判断 583">
          <a:extLst>
            <a:ext uri="{FF2B5EF4-FFF2-40B4-BE49-F238E27FC236}">
              <a16:creationId xmlns:a16="http://schemas.microsoft.com/office/drawing/2014/main" id="{932E7CC7-4418-48A2-A9EE-8AC51894379A}"/>
            </a:ext>
          </a:extLst>
        </xdr:cNvPr>
        <xdr:cNvSpPr/>
      </xdr:nvSpPr>
      <xdr:spPr>
        <a:xfrm>
          <a:off x="18345150" y="683014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2453</xdr:rowOff>
    </xdr:from>
    <xdr:to>
      <xdr:col>102</xdr:col>
      <xdr:colOff>165100</xdr:colOff>
      <xdr:row>40</xdr:row>
      <xdr:rowOff>104053</xdr:rowOff>
    </xdr:to>
    <xdr:sp macro="" textlink="">
      <xdr:nvSpPr>
        <xdr:cNvPr id="585" name="フローチャート: 判断 584">
          <a:extLst>
            <a:ext uri="{FF2B5EF4-FFF2-40B4-BE49-F238E27FC236}">
              <a16:creationId xmlns:a16="http://schemas.microsoft.com/office/drawing/2014/main" id="{609DBA74-C6C4-4415-9618-C73E3457EEFF}"/>
            </a:ext>
          </a:extLst>
        </xdr:cNvPr>
        <xdr:cNvSpPr/>
      </xdr:nvSpPr>
      <xdr:spPr>
        <a:xfrm>
          <a:off x="17547590" y="6860453"/>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152852</xdr:rowOff>
    </xdr:from>
    <xdr:to>
      <xdr:col>98</xdr:col>
      <xdr:colOff>38100</xdr:colOff>
      <xdr:row>40</xdr:row>
      <xdr:rowOff>83002</xdr:rowOff>
    </xdr:to>
    <xdr:sp macro="" textlink="">
      <xdr:nvSpPr>
        <xdr:cNvPr id="586" name="フローチャート: 判断 585">
          <a:extLst>
            <a:ext uri="{FF2B5EF4-FFF2-40B4-BE49-F238E27FC236}">
              <a16:creationId xmlns:a16="http://schemas.microsoft.com/office/drawing/2014/main" id="{BCD8DAC3-E68A-4C4D-85E0-4ECE59BE3771}"/>
            </a:ext>
          </a:extLst>
        </xdr:cNvPr>
        <xdr:cNvSpPr/>
      </xdr:nvSpPr>
      <xdr:spPr>
        <a:xfrm>
          <a:off x="16761460" y="6839402"/>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7" name="テキスト ボックス 586">
          <a:extLst>
            <a:ext uri="{FF2B5EF4-FFF2-40B4-BE49-F238E27FC236}">
              <a16:creationId xmlns:a16="http://schemas.microsoft.com/office/drawing/2014/main" id="{ABF6BC31-4EAB-4A36-B57F-F5DD226D785D}"/>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88" name="テキスト ボックス 587">
          <a:extLst>
            <a:ext uri="{FF2B5EF4-FFF2-40B4-BE49-F238E27FC236}">
              <a16:creationId xmlns:a16="http://schemas.microsoft.com/office/drawing/2014/main" id="{932C29D4-7A64-43C3-BD51-DF1C3A08A437}"/>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89" name="テキスト ボックス 588">
          <a:extLst>
            <a:ext uri="{FF2B5EF4-FFF2-40B4-BE49-F238E27FC236}">
              <a16:creationId xmlns:a16="http://schemas.microsoft.com/office/drawing/2014/main" id="{9C356930-5801-43C0-BA0B-7A4C027483D9}"/>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0" name="テキスト ボックス 589">
          <a:extLst>
            <a:ext uri="{FF2B5EF4-FFF2-40B4-BE49-F238E27FC236}">
              <a16:creationId xmlns:a16="http://schemas.microsoft.com/office/drawing/2014/main" id="{00110AA6-642F-4C92-B157-0B5E23D16E85}"/>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1" name="テキスト ボックス 590">
          <a:extLst>
            <a:ext uri="{FF2B5EF4-FFF2-40B4-BE49-F238E27FC236}">
              <a16:creationId xmlns:a16="http://schemas.microsoft.com/office/drawing/2014/main" id="{751A6185-0BAF-412A-B3A2-64D59788A205}"/>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28848</xdr:rowOff>
    </xdr:from>
    <xdr:to>
      <xdr:col>116</xdr:col>
      <xdr:colOff>114300</xdr:colOff>
      <xdr:row>41</xdr:row>
      <xdr:rowOff>130448</xdr:rowOff>
    </xdr:to>
    <xdr:sp macro="" textlink="">
      <xdr:nvSpPr>
        <xdr:cNvPr id="592" name="楕円 591">
          <a:extLst>
            <a:ext uri="{FF2B5EF4-FFF2-40B4-BE49-F238E27FC236}">
              <a16:creationId xmlns:a16="http://schemas.microsoft.com/office/drawing/2014/main" id="{C0771B5F-594E-427C-A170-4E40E0695845}"/>
            </a:ext>
          </a:extLst>
        </xdr:cNvPr>
        <xdr:cNvSpPr/>
      </xdr:nvSpPr>
      <xdr:spPr>
        <a:xfrm>
          <a:off x="19904710" y="7056393"/>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7275</xdr:rowOff>
    </xdr:from>
    <xdr:ext cx="534377" cy="259045"/>
    <xdr:sp macro="" textlink="">
      <xdr:nvSpPr>
        <xdr:cNvPr id="593" name="【一般廃棄物処理施設】&#10;一人当たり有形固定資産（償却資産）額該当値テキスト">
          <a:extLst>
            <a:ext uri="{FF2B5EF4-FFF2-40B4-BE49-F238E27FC236}">
              <a16:creationId xmlns:a16="http://schemas.microsoft.com/office/drawing/2014/main" id="{33D319F7-F434-4838-B702-EB592B657B1B}"/>
            </a:ext>
          </a:extLst>
        </xdr:cNvPr>
        <xdr:cNvSpPr txBox="1"/>
      </xdr:nvSpPr>
      <xdr:spPr>
        <a:xfrm>
          <a:off x="19985990" y="7038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29466</xdr:rowOff>
    </xdr:from>
    <xdr:to>
      <xdr:col>112</xdr:col>
      <xdr:colOff>38100</xdr:colOff>
      <xdr:row>41</xdr:row>
      <xdr:rowOff>131066</xdr:rowOff>
    </xdr:to>
    <xdr:sp macro="" textlink="">
      <xdr:nvSpPr>
        <xdr:cNvPr id="594" name="楕円 593">
          <a:extLst>
            <a:ext uri="{FF2B5EF4-FFF2-40B4-BE49-F238E27FC236}">
              <a16:creationId xmlns:a16="http://schemas.microsoft.com/office/drawing/2014/main" id="{B113B16E-9A8B-4C92-9D59-3F33F0D83F6C}"/>
            </a:ext>
          </a:extLst>
        </xdr:cNvPr>
        <xdr:cNvSpPr/>
      </xdr:nvSpPr>
      <xdr:spPr>
        <a:xfrm>
          <a:off x="19161760" y="7057011"/>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79648</xdr:rowOff>
    </xdr:from>
    <xdr:to>
      <xdr:col>116</xdr:col>
      <xdr:colOff>63500</xdr:colOff>
      <xdr:row>41</xdr:row>
      <xdr:rowOff>80266</xdr:rowOff>
    </xdr:to>
    <xdr:cxnSp macro="">
      <xdr:nvCxnSpPr>
        <xdr:cNvPr id="595" name="直線コネクタ 594">
          <a:extLst>
            <a:ext uri="{FF2B5EF4-FFF2-40B4-BE49-F238E27FC236}">
              <a16:creationId xmlns:a16="http://schemas.microsoft.com/office/drawing/2014/main" id="{7458F7AA-BDA2-4AF7-9198-1633B987E1C3}"/>
            </a:ext>
          </a:extLst>
        </xdr:cNvPr>
        <xdr:cNvCxnSpPr/>
      </xdr:nvCxnSpPr>
      <xdr:spPr>
        <a:xfrm flipV="1">
          <a:off x="19204940" y="7109098"/>
          <a:ext cx="742950" cy="2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28345</xdr:rowOff>
    </xdr:from>
    <xdr:to>
      <xdr:col>107</xdr:col>
      <xdr:colOff>101600</xdr:colOff>
      <xdr:row>41</xdr:row>
      <xdr:rowOff>129945</xdr:rowOff>
    </xdr:to>
    <xdr:sp macro="" textlink="">
      <xdr:nvSpPr>
        <xdr:cNvPr id="596" name="楕円 595">
          <a:extLst>
            <a:ext uri="{FF2B5EF4-FFF2-40B4-BE49-F238E27FC236}">
              <a16:creationId xmlns:a16="http://schemas.microsoft.com/office/drawing/2014/main" id="{D8546081-C0C5-477D-9DC4-0DE6904649FC}"/>
            </a:ext>
          </a:extLst>
        </xdr:cNvPr>
        <xdr:cNvSpPr/>
      </xdr:nvSpPr>
      <xdr:spPr>
        <a:xfrm>
          <a:off x="18345150" y="7055890"/>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79145</xdr:rowOff>
    </xdr:from>
    <xdr:to>
      <xdr:col>111</xdr:col>
      <xdr:colOff>177800</xdr:colOff>
      <xdr:row>41</xdr:row>
      <xdr:rowOff>80266</xdr:rowOff>
    </xdr:to>
    <xdr:cxnSp macro="">
      <xdr:nvCxnSpPr>
        <xdr:cNvPr id="597" name="直線コネクタ 596">
          <a:extLst>
            <a:ext uri="{FF2B5EF4-FFF2-40B4-BE49-F238E27FC236}">
              <a16:creationId xmlns:a16="http://schemas.microsoft.com/office/drawing/2014/main" id="{7BA698D1-AECA-44F6-B0CA-A890190D0598}"/>
            </a:ext>
          </a:extLst>
        </xdr:cNvPr>
        <xdr:cNvCxnSpPr/>
      </xdr:nvCxnSpPr>
      <xdr:spPr>
        <a:xfrm>
          <a:off x="18399760" y="7108595"/>
          <a:ext cx="805180" cy="3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26470</xdr:rowOff>
    </xdr:from>
    <xdr:to>
      <xdr:col>102</xdr:col>
      <xdr:colOff>165100</xdr:colOff>
      <xdr:row>41</xdr:row>
      <xdr:rowOff>128070</xdr:rowOff>
    </xdr:to>
    <xdr:sp macro="" textlink="">
      <xdr:nvSpPr>
        <xdr:cNvPr id="598" name="楕円 597">
          <a:extLst>
            <a:ext uri="{FF2B5EF4-FFF2-40B4-BE49-F238E27FC236}">
              <a16:creationId xmlns:a16="http://schemas.microsoft.com/office/drawing/2014/main" id="{7E49E919-7B7E-428B-B1E6-1BCDBDFDD1E6}"/>
            </a:ext>
          </a:extLst>
        </xdr:cNvPr>
        <xdr:cNvSpPr/>
      </xdr:nvSpPr>
      <xdr:spPr>
        <a:xfrm>
          <a:off x="17547590" y="7052110"/>
          <a:ext cx="10922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77270</xdr:rowOff>
    </xdr:from>
    <xdr:to>
      <xdr:col>107</xdr:col>
      <xdr:colOff>50800</xdr:colOff>
      <xdr:row>41</xdr:row>
      <xdr:rowOff>79145</xdr:rowOff>
    </xdr:to>
    <xdr:cxnSp macro="">
      <xdr:nvCxnSpPr>
        <xdr:cNvPr id="599" name="直線コネクタ 598">
          <a:extLst>
            <a:ext uri="{FF2B5EF4-FFF2-40B4-BE49-F238E27FC236}">
              <a16:creationId xmlns:a16="http://schemas.microsoft.com/office/drawing/2014/main" id="{94A4D640-B832-497A-B695-A20E3243115C}"/>
            </a:ext>
          </a:extLst>
        </xdr:cNvPr>
        <xdr:cNvCxnSpPr/>
      </xdr:nvCxnSpPr>
      <xdr:spPr>
        <a:xfrm>
          <a:off x="17602200" y="7106720"/>
          <a:ext cx="797560" cy="1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25922</xdr:rowOff>
    </xdr:from>
    <xdr:to>
      <xdr:col>98</xdr:col>
      <xdr:colOff>38100</xdr:colOff>
      <xdr:row>41</xdr:row>
      <xdr:rowOff>127522</xdr:rowOff>
    </xdr:to>
    <xdr:sp macro="" textlink="">
      <xdr:nvSpPr>
        <xdr:cNvPr id="600" name="楕円 599">
          <a:extLst>
            <a:ext uri="{FF2B5EF4-FFF2-40B4-BE49-F238E27FC236}">
              <a16:creationId xmlns:a16="http://schemas.microsoft.com/office/drawing/2014/main" id="{423D9275-D00D-4B98-8658-78FC5466160E}"/>
            </a:ext>
          </a:extLst>
        </xdr:cNvPr>
        <xdr:cNvSpPr/>
      </xdr:nvSpPr>
      <xdr:spPr>
        <a:xfrm>
          <a:off x="16761460" y="7051562"/>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76722</xdr:rowOff>
    </xdr:from>
    <xdr:to>
      <xdr:col>102</xdr:col>
      <xdr:colOff>114300</xdr:colOff>
      <xdr:row>41</xdr:row>
      <xdr:rowOff>77270</xdr:rowOff>
    </xdr:to>
    <xdr:cxnSp macro="">
      <xdr:nvCxnSpPr>
        <xdr:cNvPr id="601" name="直線コネクタ 600">
          <a:extLst>
            <a:ext uri="{FF2B5EF4-FFF2-40B4-BE49-F238E27FC236}">
              <a16:creationId xmlns:a16="http://schemas.microsoft.com/office/drawing/2014/main" id="{A12B4631-14B0-4EC2-819B-EA11512A9DF5}"/>
            </a:ext>
          </a:extLst>
        </xdr:cNvPr>
        <xdr:cNvCxnSpPr/>
      </xdr:nvCxnSpPr>
      <xdr:spPr>
        <a:xfrm>
          <a:off x="16804640" y="7106172"/>
          <a:ext cx="797560" cy="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88411</xdr:colOff>
      <xdr:row>38</xdr:row>
      <xdr:rowOff>91517</xdr:rowOff>
    </xdr:from>
    <xdr:ext cx="534377" cy="259045"/>
    <xdr:sp macro="" textlink="">
      <xdr:nvSpPr>
        <xdr:cNvPr id="602" name="n_1aveValue【一般廃棄物処理施設】&#10;一人当たり有形固定資産（償却資産）額">
          <a:extLst>
            <a:ext uri="{FF2B5EF4-FFF2-40B4-BE49-F238E27FC236}">
              <a16:creationId xmlns:a16="http://schemas.microsoft.com/office/drawing/2014/main" id="{169BD7A0-CA93-4C0A-AB02-FCC2E7790A72}"/>
            </a:ext>
          </a:extLst>
        </xdr:cNvPr>
        <xdr:cNvSpPr txBox="1"/>
      </xdr:nvSpPr>
      <xdr:spPr>
        <a:xfrm>
          <a:off x="18951721" y="6610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38</xdr:row>
      <xdr:rowOff>92172</xdr:rowOff>
    </xdr:from>
    <xdr:ext cx="534377" cy="259045"/>
    <xdr:sp macro="" textlink="">
      <xdr:nvSpPr>
        <xdr:cNvPr id="603" name="n_2aveValue【一般廃棄物処理施設】&#10;一人当たり有形固定資産（償却資産）額">
          <a:extLst>
            <a:ext uri="{FF2B5EF4-FFF2-40B4-BE49-F238E27FC236}">
              <a16:creationId xmlns:a16="http://schemas.microsoft.com/office/drawing/2014/main" id="{4032DB2C-673D-48EF-9F8E-D8BC56A77CF7}"/>
            </a:ext>
          </a:extLst>
        </xdr:cNvPr>
        <xdr:cNvSpPr txBox="1"/>
      </xdr:nvSpPr>
      <xdr:spPr>
        <a:xfrm>
          <a:off x="18170671" y="66110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93,479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38</xdr:row>
      <xdr:rowOff>120580</xdr:rowOff>
    </xdr:from>
    <xdr:ext cx="534377" cy="259045"/>
    <xdr:sp macro="" textlink="">
      <xdr:nvSpPr>
        <xdr:cNvPr id="604" name="n_3aveValue【一般廃棄物処理施設】&#10;一人当たり有形固定資産（償却資産）額">
          <a:extLst>
            <a:ext uri="{FF2B5EF4-FFF2-40B4-BE49-F238E27FC236}">
              <a16:creationId xmlns:a16="http://schemas.microsoft.com/office/drawing/2014/main" id="{0FBADB49-0235-4EA8-9FEA-A2F24F6FB5E2}"/>
            </a:ext>
          </a:extLst>
        </xdr:cNvPr>
        <xdr:cNvSpPr txBox="1"/>
      </xdr:nvSpPr>
      <xdr:spPr>
        <a:xfrm>
          <a:off x="17354061" y="66375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38</xdr:row>
      <xdr:rowOff>99529</xdr:rowOff>
    </xdr:from>
    <xdr:ext cx="534377" cy="259045"/>
    <xdr:sp macro="" textlink="">
      <xdr:nvSpPr>
        <xdr:cNvPr id="605" name="n_4aveValue【一般廃棄物処理施設】&#10;一人当たり有形固定資産（償却資産）額">
          <a:extLst>
            <a:ext uri="{FF2B5EF4-FFF2-40B4-BE49-F238E27FC236}">
              <a16:creationId xmlns:a16="http://schemas.microsoft.com/office/drawing/2014/main" id="{28A99D22-D0F0-4E85-9A5D-E744409C0072}"/>
            </a:ext>
          </a:extLst>
        </xdr:cNvPr>
        <xdr:cNvSpPr txBox="1"/>
      </xdr:nvSpPr>
      <xdr:spPr>
        <a:xfrm>
          <a:off x="16556501" y="66108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41</xdr:row>
      <xdr:rowOff>122193</xdr:rowOff>
    </xdr:from>
    <xdr:ext cx="534377" cy="259045"/>
    <xdr:sp macro="" textlink="">
      <xdr:nvSpPr>
        <xdr:cNvPr id="606" name="n_1mainValue【一般廃棄物処理施設】&#10;一人当たり有形固定資産（償却資産）額">
          <a:extLst>
            <a:ext uri="{FF2B5EF4-FFF2-40B4-BE49-F238E27FC236}">
              <a16:creationId xmlns:a16="http://schemas.microsoft.com/office/drawing/2014/main" id="{1B509C32-3097-43EA-8223-B1A273E3D45C}"/>
            </a:ext>
          </a:extLst>
        </xdr:cNvPr>
        <xdr:cNvSpPr txBox="1"/>
      </xdr:nvSpPr>
      <xdr:spPr>
        <a:xfrm>
          <a:off x="18951721" y="71535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41</xdr:row>
      <xdr:rowOff>121072</xdr:rowOff>
    </xdr:from>
    <xdr:ext cx="534377" cy="259045"/>
    <xdr:sp macro="" textlink="">
      <xdr:nvSpPr>
        <xdr:cNvPr id="607" name="n_2mainValue【一般廃棄物処理施設】&#10;一人当たり有形固定資産（償却資産）額">
          <a:extLst>
            <a:ext uri="{FF2B5EF4-FFF2-40B4-BE49-F238E27FC236}">
              <a16:creationId xmlns:a16="http://schemas.microsoft.com/office/drawing/2014/main" id="{B6456FA4-6560-4D9B-92FD-38E1BE309776}"/>
            </a:ext>
          </a:extLst>
        </xdr:cNvPr>
        <xdr:cNvSpPr txBox="1"/>
      </xdr:nvSpPr>
      <xdr:spPr>
        <a:xfrm>
          <a:off x="18170671" y="7152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41</xdr:row>
      <xdr:rowOff>119197</xdr:rowOff>
    </xdr:from>
    <xdr:ext cx="534377" cy="259045"/>
    <xdr:sp macro="" textlink="">
      <xdr:nvSpPr>
        <xdr:cNvPr id="608" name="n_3mainValue【一般廃棄物処理施設】&#10;一人当たり有形固定資産（償却資産）額">
          <a:extLst>
            <a:ext uri="{FF2B5EF4-FFF2-40B4-BE49-F238E27FC236}">
              <a16:creationId xmlns:a16="http://schemas.microsoft.com/office/drawing/2014/main" id="{38F13337-B954-4C35-9903-2FABAFAFCBE7}"/>
            </a:ext>
          </a:extLst>
        </xdr:cNvPr>
        <xdr:cNvSpPr txBox="1"/>
      </xdr:nvSpPr>
      <xdr:spPr>
        <a:xfrm>
          <a:off x="17354061" y="7150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41</xdr:row>
      <xdr:rowOff>118649</xdr:rowOff>
    </xdr:from>
    <xdr:ext cx="534377" cy="259045"/>
    <xdr:sp macro="" textlink="">
      <xdr:nvSpPr>
        <xdr:cNvPr id="609" name="n_4mainValue【一般廃棄物処理施設】&#10;一人当たり有形固定資産（償却資産）額">
          <a:extLst>
            <a:ext uri="{FF2B5EF4-FFF2-40B4-BE49-F238E27FC236}">
              <a16:creationId xmlns:a16="http://schemas.microsoft.com/office/drawing/2014/main" id="{F343FF2B-D364-4053-BE04-2BD79F59203B}"/>
            </a:ext>
          </a:extLst>
        </xdr:cNvPr>
        <xdr:cNvSpPr txBox="1"/>
      </xdr:nvSpPr>
      <xdr:spPr>
        <a:xfrm>
          <a:off x="16556501" y="7150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0" name="正方形/長方形 609">
          <a:extLst>
            <a:ext uri="{FF2B5EF4-FFF2-40B4-BE49-F238E27FC236}">
              <a16:creationId xmlns:a16="http://schemas.microsoft.com/office/drawing/2014/main" id="{FF6BC32F-3D2A-41D1-AA2C-A264A5A57499}"/>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1" name="正方形/長方形 610">
          <a:extLst>
            <a:ext uri="{FF2B5EF4-FFF2-40B4-BE49-F238E27FC236}">
              <a16:creationId xmlns:a16="http://schemas.microsoft.com/office/drawing/2014/main" id="{B40E9EBB-8D97-4B06-BC21-98111B30413F}"/>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2" name="正方形/長方形 611">
          <a:extLst>
            <a:ext uri="{FF2B5EF4-FFF2-40B4-BE49-F238E27FC236}">
              <a16:creationId xmlns:a16="http://schemas.microsoft.com/office/drawing/2014/main" id="{C0AB4F26-C9AA-40A4-A3B4-6985A7034559}"/>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3" name="正方形/長方形 612">
          <a:extLst>
            <a:ext uri="{FF2B5EF4-FFF2-40B4-BE49-F238E27FC236}">
              <a16:creationId xmlns:a16="http://schemas.microsoft.com/office/drawing/2014/main" id="{925E6C78-3269-48B2-A017-996E800417D1}"/>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4" name="正方形/長方形 613">
          <a:extLst>
            <a:ext uri="{FF2B5EF4-FFF2-40B4-BE49-F238E27FC236}">
              <a16:creationId xmlns:a16="http://schemas.microsoft.com/office/drawing/2014/main" id="{29B9487A-A811-4AB6-91F9-8435DE7CD5DF}"/>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5" name="正方形/長方形 614">
          <a:extLst>
            <a:ext uri="{FF2B5EF4-FFF2-40B4-BE49-F238E27FC236}">
              <a16:creationId xmlns:a16="http://schemas.microsoft.com/office/drawing/2014/main" id="{84579677-7985-4D03-99A3-7B2AFA205252}"/>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6" name="正方形/長方形 615">
          <a:extLst>
            <a:ext uri="{FF2B5EF4-FFF2-40B4-BE49-F238E27FC236}">
              <a16:creationId xmlns:a16="http://schemas.microsoft.com/office/drawing/2014/main" id="{3DE91C07-8587-4975-9FF2-05DD04F6C5DC}"/>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7" name="正方形/長方形 616">
          <a:extLst>
            <a:ext uri="{FF2B5EF4-FFF2-40B4-BE49-F238E27FC236}">
              <a16:creationId xmlns:a16="http://schemas.microsoft.com/office/drawing/2014/main" id="{6111D6D3-DF0C-49D8-B0A8-473A4CD33971}"/>
            </a:ext>
          </a:extLst>
        </xdr:cNvPr>
        <xdr:cNvSpPr/>
      </xdr:nvSpPr>
      <xdr:spPr>
        <a:xfrm>
          <a:off x="11203940" y="9140190"/>
          <a:ext cx="424815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618" name="正方形/長方形 617">
          <a:extLst>
            <a:ext uri="{FF2B5EF4-FFF2-40B4-BE49-F238E27FC236}">
              <a16:creationId xmlns:a16="http://schemas.microsoft.com/office/drawing/2014/main" id="{ECA07DD7-4528-4420-B012-43BE82AC0592}"/>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19" name="正方形/長方形 618">
          <a:extLst>
            <a:ext uri="{FF2B5EF4-FFF2-40B4-BE49-F238E27FC236}">
              <a16:creationId xmlns:a16="http://schemas.microsoft.com/office/drawing/2014/main" id="{09B5A4E9-1EB4-496F-969E-E82AE951A4B7}"/>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20" name="正方形/長方形 619">
          <a:extLst>
            <a:ext uri="{FF2B5EF4-FFF2-40B4-BE49-F238E27FC236}">
              <a16:creationId xmlns:a16="http://schemas.microsoft.com/office/drawing/2014/main" id="{03D40C52-636E-4380-B295-746383804D0C}"/>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21" name="正方形/長方形 620">
          <a:extLst>
            <a:ext uri="{FF2B5EF4-FFF2-40B4-BE49-F238E27FC236}">
              <a16:creationId xmlns:a16="http://schemas.microsoft.com/office/drawing/2014/main" id="{E5CE3DE9-6D96-4041-897E-914E6B2D881C}"/>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22" name="正方形/長方形 621">
          <a:extLst>
            <a:ext uri="{FF2B5EF4-FFF2-40B4-BE49-F238E27FC236}">
              <a16:creationId xmlns:a16="http://schemas.microsoft.com/office/drawing/2014/main" id="{CC69C8A2-F198-4A98-9EAB-56CBEA499851}"/>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23" name="正方形/長方形 622">
          <a:extLst>
            <a:ext uri="{FF2B5EF4-FFF2-40B4-BE49-F238E27FC236}">
              <a16:creationId xmlns:a16="http://schemas.microsoft.com/office/drawing/2014/main" id="{CB05A1C4-0C3B-409C-AC80-6C84BAB50EE0}"/>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24" name="正方形/長方形 623">
          <a:extLst>
            <a:ext uri="{FF2B5EF4-FFF2-40B4-BE49-F238E27FC236}">
              <a16:creationId xmlns:a16="http://schemas.microsoft.com/office/drawing/2014/main" id="{44361DE9-F3A9-4E43-9A0B-B50578CE9F78}"/>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25" name="正方形/長方形 624">
          <a:extLst>
            <a:ext uri="{FF2B5EF4-FFF2-40B4-BE49-F238E27FC236}">
              <a16:creationId xmlns:a16="http://schemas.microsoft.com/office/drawing/2014/main" id="{B35524F7-961E-4C5A-83A1-DC33C5DABA23}"/>
            </a:ext>
          </a:extLst>
        </xdr:cNvPr>
        <xdr:cNvSpPr/>
      </xdr:nvSpPr>
      <xdr:spPr>
        <a:xfrm>
          <a:off x="16459200" y="9140190"/>
          <a:ext cx="426720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626" name="正方形/長方形 625">
          <a:extLst>
            <a:ext uri="{FF2B5EF4-FFF2-40B4-BE49-F238E27FC236}">
              <a16:creationId xmlns:a16="http://schemas.microsoft.com/office/drawing/2014/main" id="{5B819270-5EA7-4E4F-AB22-157A41297F3D}"/>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7" name="正方形/長方形 626">
          <a:extLst>
            <a:ext uri="{FF2B5EF4-FFF2-40B4-BE49-F238E27FC236}">
              <a16:creationId xmlns:a16="http://schemas.microsoft.com/office/drawing/2014/main" id="{2365890D-0093-41C7-BF1C-5769BE57AB05}"/>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8" name="正方形/長方形 627">
          <a:extLst>
            <a:ext uri="{FF2B5EF4-FFF2-40B4-BE49-F238E27FC236}">
              <a16:creationId xmlns:a16="http://schemas.microsoft.com/office/drawing/2014/main" id="{B92EEE40-873D-4569-A4A4-F4BA4C9F850C}"/>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9" name="正方形/長方形 628">
          <a:extLst>
            <a:ext uri="{FF2B5EF4-FFF2-40B4-BE49-F238E27FC236}">
              <a16:creationId xmlns:a16="http://schemas.microsoft.com/office/drawing/2014/main" id="{6446C459-39A7-4079-B296-ED8A0CB790E1}"/>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30" name="正方形/長方形 629">
          <a:extLst>
            <a:ext uri="{FF2B5EF4-FFF2-40B4-BE49-F238E27FC236}">
              <a16:creationId xmlns:a16="http://schemas.microsoft.com/office/drawing/2014/main" id="{F6E81593-0A35-4146-B5B9-767C86491702}"/>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31" name="正方形/長方形 630">
          <a:extLst>
            <a:ext uri="{FF2B5EF4-FFF2-40B4-BE49-F238E27FC236}">
              <a16:creationId xmlns:a16="http://schemas.microsoft.com/office/drawing/2014/main" id="{BAFE6F1A-5B34-4136-BD6C-77E03E54897B}"/>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2" name="正方形/長方形 631">
          <a:extLst>
            <a:ext uri="{FF2B5EF4-FFF2-40B4-BE49-F238E27FC236}">
              <a16:creationId xmlns:a16="http://schemas.microsoft.com/office/drawing/2014/main" id="{3E1B18A6-41BF-40E0-B018-B17F53E7E4F3}"/>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3" name="正方形/長方形 632">
          <a:extLst>
            <a:ext uri="{FF2B5EF4-FFF2-40B4-BE49-F238E27FC236}">
              <a16:creationId xmlns:a16="http://schemas.microsoft.com/office/drawing/2014/main" id="{913A15C4-2E02-4373-8C7D-A1BE533B67C3}"/>
            </a:ext>
          </a:extLst>
        </xdr:cNvPr>
        <xdr:cNvSpPr/>
      </xdr:nvSpPr>
      <xdr:spPr>
        <a:xfrm>
          <a:off x="1120394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4" name="テキスト ボックス 633">
          <a:extLst>
            <a:ext uri="{FF2B5EF4-FFF2-40B4-BE49-F238E27FC236}">
              <a16:creationId xmlns:a16="http://schemas.microsoft.com/office/drawing/2014/main" id="{DDE4906C-7176-47D3-98B5-F9CA15977025}"/>
            </a:ext>
          </a:extLst>
        </xdr:cNvPr>
        <xdr:cNvSpPr txBox="1"/>
      </xdr:nvSpPr>
      <xdr:spPr>
        <a:xfrm>
          <a:off x="1116584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5" name="直線コネクタ 634">
          <a:extLst>
            <a:ext uri="{FF2B5EF4-FFF2-40B4-BE49-F238E27FC236}">
              <a16:creationId xmlns:a16="http://schemas.microsoft.com/office/drawing/2014/main" id="{A7D11248-8591-4620-8A87-C637ACE40C24}"/>
            </a:ext>
          </a:extLst>
        </xdr:cNvPr>
        <xdr:cNvCxnSpPr/>
      </xdr:nvCxnSpPr>
      <xdr:spPr>
        <a:xfrm>
          <a:off x="1120394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6" name="テキスト ボックス 635">
          <a:extLst>
            <a:ext uri="{FF2B5EF4-FFF2-40B4-BE49-F238E27FC236}">
              <a16:creationId xmlns:a16="http://schemas.microsoft.com/office/drawing/2014/main" id="{C4A5B572-A70C-4029-975E-0ED4AB0A750A}"/>
            </a:ext>
          </a:extLst>
        </xdr:cNvPr>
        <xdr:cNvSpPr txBox="1"/>
      </xdr:nvSpPr>
      <xdr:spPr>
        <a:xfrm>
          <a:off x="10801531"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637" name="直線コネクタ 636">
          <a:extLst>
            <a:ext uri="{FF2B5EF4-FFF2-40B4-BE49-F238E27FC236}">
              <a16:creationId xmlns:a16="http://schemas.microsoft.com/office/drawing/2014/main" id="{3DDEAEFD-2518-41E1-934B-E42602E36B39}"/>
            </a:ext>
          </a:extLst>
        </xdr:cNvPr>
        <xdr:cNvCxnSpPr/>
      </xdr:nvCxnSpPr>
      <xdr:spPr>
        <a:xfrm>
          <a:off x="1120394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638" name="テキスト ボックス 637">
          <a:extLst>
            <a:ext uri="{FF2B5EF4-FFF2-40B4-BE49-F238E27FC236}">
              <a16:creationId xmlns:a16="http://schemas.microsoft.com/office/drawing/2014/main" id="{EC50F143-252F-4879-BC5C-117312A692E7}"/>
            </a:ext>
          </a:extLst>
        </xdr:cNvPr>
        <xdr:cNvSpPr txBox="1"/>
      </xdr:nvSpPr>
      <xdr:spPr>
        <a:xfrm>
          <a:off x="1080153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639" name="直線コネクタ 638">
          <a:extLst>
            <a:ext uri="{FF2B5EF4-FFF2-40B4-BE49-F238E27FC236}">
              <a16:creationId xmlns:a16="http://schemas.microsoft.com/office/drawing/2014/main" id="{11E1EEE4-48D7-40E2-A7BE-F6FB56A41AFA}"/>
            </a:ext>
          </a:extLst>
        </xdr:cNvPr>
        <xdr:cNvCxnSpPr/>
      </xdr:nvCxnSpPr>
      <xdr:spPr>
        <a:xfrm>
          <a:off x="1120394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640" name="テキスト ボックス 639">
          <a:extLst>
            <a:ext uri="{FF2B5EF4-FFF2-40B4-BE49-F238E27FC236}">
              <a16:creationId xmlns:a16="http://schemas.microsoft.com/office/drawing/2014/main" id="{7594A8F4-4299-4E30-A7F2-2AE76A5F95C6}"/>
            </a:ext>
          </a:extLst>
        </xdr:cNvPr>
        <xdr:cNvSpPr txBox="1"/>
      </xdr:nvSpPr>
      <xdr:spPr>
        <a:xfrm>
          <a:off x="1084279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641" name="直線コネクタ 640">
          <a:extLst>
            <a:ext uri="{FF2B5EF4-FFF2-40B4-BE49-F238E27FC236}">
              <a16:creationId xmlns:a16="http://schemas.microsoft.com/office/drawing/2014/main" id="{7B51D11E-CA11-4EFA-8675-BABEE3BB28E4}"/>
            </a:ext>
          </a:extLst>
        </xdr:cNvPr>
        <xdr:cNvCxnSpPr/>
      </xdr:nvCxnSpPr>
      <xdr:spPr>
        <a:xfrm>
          <a:off x="1120394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642" name="テキスト ボックス 641">
          <a:extLst>
            <a:ext uri="{FF2B5EF4-FFF2-40B4-BE49-F238E27FC236}">
              <a16:creationId xmlns:a16="http://schemas.microsoft.com/office/drawing/2014/main" id="{BB5CCCCD-5E06-4B31-B920-9DD4678D0CAC}"/>
            </a:ext>
          </a:extLst>
        </xdr:cNvPr>
        <xdr:cNvSpPr txBox="1"/>
      </xdr:nvSpPr>
      <xdr:spPr>
        <a:xfrm>
          <a:off x="1084279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643" name="直線コネクタ 642">
          <a:extLst>
            <a:ext uri="{FF2B5EF4-FFF2-40B4-BE49-F238E27FC236}">
              <a16:creationId xmlns:a16="http://schemas.microsoft.com/office/drawing/2014/main" id="{D464302D-2EA7-46B9-BC25-19E6C92B32F0}"/>
            </a:ext>
          </a:extLst>
        </xdr:cNvPr>
        <xdr:cNvCxnSpPr/>
      </xdr:nvCxnSpPr>
      <xdr:spPr>
        <a:xfrm>
          <a:off x="1120394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644" name="テキスト ボックス 643">
          <a:extLst>
            <a:ext uri="{FF2B5EF4-FFF2-40B4-BE49-F238E27FC236}">
              <a16:creationId xmlns:a16="http://schemas.microsoft.com/office/drawing/2014/main" id="{608E84DD-F9FB-4383-B5BB-7262A4823C42}"/>
            </a:ext>
          </a:extLst>
        </xdr:cNvPr>
        <xdr:cNvSpPr txBox="1"/>
      </xdr:nvSpPr>
      <xdr:spPr>
        <a:xfrm>
          <a:off x="1084279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645" name="直線コネクタ 644">
          <a:extLst>
            <a:ext uri="{FF2B5EF4-FFF2-40B4-BE49-F238E27FC236}">
              <a16:creationId xmlns:a16="http://schemas.microsoft.com/office/drawing/2014/main" id="{730FC989-0E01-4AB1-912E-5DA6455FBAE5}"/>
            </a:ext>
          </a:extLst>
        </xdr:cNvPr>
        <xdr:cNvCxnSpPr/>
      </xdr:nvCxnSpPr>
      <xdr:spPr>
        <a:xfrm>
          <a:off x="1120394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162577</xdr:rowOff>
    </xdr:from>
    <xdr:ext cx="403059" cy="259045"/>
    <xdr:sp macro="" textlink="">
      <xdr:nvSpPr>
        <xdr:cNvPr id="646" name="テキスト ボックス 645">
          <a:extLst>
            <a:ext uri="{FF2B5EF4-FFF2-40B4-BE49-F238E27FC236}">
              <a16:creationId xmlns:a16="http://schemas.microsoft.com/office/drawing/2014/main" id="{A85E1361-4F56-4149-9932-4FE44A5EE45A}"/>
            </a:ext>
          </a:extLst>
        </xdr:cNvPr>
        <xdr:cNvSpPr txBox="1"/>
      </xdr:nvSpPr>
      <xdr:spPr>
        <a:xfrm>
          <a:off x="10842791" y="1319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7" name="直線コネクタ 646">
          <a:extLst>
            <a:ext uri="{FF2B5EF4-FFF2-40B4-BE49-F238E27FC236}">
              <a16:creationId xmlns:a16="http://schemas.microsoft.com/office/drawing/2014/main" id="{38660E81-7C97-4216-8450-DA5F7944B84D}"/>
            </a:ext>
          </a:extLst>
        </xdr:cNvPr>
        <xdr:cNvCxnSpPr/>
      </xdr:nvCxnSpPr>
      <xdr:spPr>
        <a:xfrm>
          <a:off x="1120394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74</xdr:row>
      <xdr:rowOff>124477</xdr:rowOff>
    </xdr:from>
    <xdr:ext cx="338939" cy="259045"/>
    <xdr:sp macro="" textlink="">
      <xdr:nvSpPr>
        <xdr:cNvPr id="648" name="テキスト ボックス 647">
          <a:extLst>
            <a:ext uri="{FF2B5EF4-FFF2-40B4-BE49-F238E27FC236}">
              <a16:creationId xmlns:a16="http://schemas.microsoft.com/office/drawing/2014/main" id="{D7F7AC51-84E1-4B5A-97A2-973C06276D11}"/>
            </a:ext>
          </a:extLst>
        </xdr:cNvPr>
        <xdr:cNvSpPr txBox="1"/>
      </xdr:nvSpPr>
      <xdr:spPr>
        <a:xfrm>
          <a:off x="10905006" y="1281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649" name="【消防施設】&#10;有形固定資産減価償却率グラフ枠">
          <a:extLst>
            <a:ext uri="{FF2B5EF4-FFF2-40B4-BE49-F238E27FC236}">
              <a16:creationId xmlns:a16="http://schemas.microsoft.com/office/drawing/2014/main" id="{EBE6772A-CD80-4653-A94C-2CE2D333E572}"/>
            </a:ext>
          </a:extLst>
        </xdr:cNvPr>
        <xdr:cNvSpPr/>
      </xdr:nvSpPr>
      <xdr:spPr>
        <a:xfrm>
          <a:off x="1120394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26670</xdr:rowOff>
    </xdr:from>
    <xdr:to>
      <xdr:col>85</xdr:col>
      <xdr:colOff>126364</xdr:colOff>
      <xdr:row>86</xdr:row>
      <xdr:rowOff>87630</xdr:rowOff>
    </xdr:to>
    <xdr:cxnSp macro="">
      <xdr:nvCxnSpPr>
        <xdr:cNvPr id="650" name="直線コネクタ 649">
          <a:extLst>
            <a:ext uri="{FF2B5EF4-FFF2-40B4-BE49-F238E27FC236}">
              <a16:creationId xmlns:a16="http://schemas.microsoft.com/office/drawing/2014/main" id="{DF4F293D-4F72-43A2-8593-6E266FA19337}"/>
            </a:ext>
          </a:extLst>
        </xdr:cNvPr>
        <xdr:cNvCxnSpPr/>
      </xdr:nvCxnSpPr>
      <xdr:spPr>
        <a:xfrm flipV="1">
          <a:off x="14703424" y="13397865"/>
          <a:ext cx="0" cy="14382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91457</xdr:rowOff>
    </xdr:from>
    <xdr:ext cx="405111" cy="259045"/>
    <xdr:sp macro="" textlink="">
      <xdr:nvSpPr>
        <xdr:cNvPr id="651" name="【消防施設】&#10;有形固定資産減価償却率最小値テキスト">
          <a:extLst>
            <a:ext uri="{FF2B5EF4-FFF2-40B4-BE49-F238E27FC236}">
              <a16:creationId xmlns:a16="http://schemas.microsoft.com/office/drawing/2014/main" id="{79AF0A56-3172-4320-8A1A-CCC48849CEF4}"/>
            </a:ext>
          </a:extLst>
        </xdr:cNvPr>
        <xdr:cNvSpPr txBox="1"/>
      </xdr:nvSpPr>
      <xdr:spPr>
        <a:xfrm>
          <a:off x="14742160" y="148399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87630</xdr:rowOff>
    </xdr:from>
    <xdr:to>
      <xdr:col>86</xdr:col>
      <xdr:colOff>25400</xdr:colOff>
      <xdr:row>86</xdr:row>
      <xdr:rowOff>87630</xdr:rowOff>
    </xdr:to>
    <xdr:cxnSp macro="">
      <xdr:nvCxnSpPr>
        <xdr:cNvPr id="652" name="直線コネクタ 651">
          <a:extLst>
            <a:ext uri="{FF2B5EF4-FFF2-40B4-BE49-F238E27FC236}">
              <a16:creationId xmlns:a16="http://schemas.microsoft.com/office/drawing/2014/main" id="{C5D636FB-96FA-47FD-89EE-0254745A31D5}"/>
            </a:ext>
          </a:extLst>
        </xdr:cNvPr>
        <xdr:cNvCxnSpPr/>
      </xdr:nvCxnSpPr>
      <xdr:spPr>
        <a:xfrm>
          <a:off x="14611350" y="148361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144797</xdr:rowOff>
    </xdr:from>
    <xdr:ext cx="405111" cy="259045"/>
    <xdr:sp macro="" textlink="">
      <xdr:nvSpPr>
        <xdr:cNvPr id="653" name="【消防施設】&#10;有形固定資産減価償却率最大値テキスト">
          <a:extLst>
            <a:ext uri="{FF2B5EF4-FFF2-40B4-BE49-F238E27FC236}">
              <a16:creationId xmlns:a16="http://schemas.microsoft.com/office/drawing/2014/main" id="{364A1D73-C818-490A-804B-DD4C55775055}"/>
            </a:ext>
          </a:extLst>
        </xdr:cNvPr>
        <xdr:cNvSpPr txBox="1"/>
      </xdr:nvSpPr>
      <xdr:spPr>
        <a:xfrm>
          <a:off x="14742160" y="13173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26670</xdr:rowOff>
    </xdr:from>
    <xdr:to>
      <xdr:col>86</xdr:col>
      <xdr:colOff>25400</xdr:colOff>
      <xdr:row>78</xdr:row>
      <xdr:rowOff>26670</xdr:rowOff>
    </xdr:to>
    <xdr:cxnSp macro="">
      <xdr:nvCxnSpPr>
        <xdr:cNvPr id="654" name="直線コネクタ 653">
          <a:extLst>
            <a:ext uri="{FF2B5EF4-FFF2-40B4-BE49-F238E27FC236}">
              <a16:creationId xmlns:a16="http://schemas.microsoft.com/office/drawing/2014/main" id="{FD431F55-9FDF-4076-94B3-ACD27D1628CD}"/>
            </a:ext>
          </a:extLst>
        </xdr:cNvPr>
        <xdr:cNvCxnSpPr/>
      </xdr:nvCxnSpPr>
      <xdr:spPr>
        <a:xfrm>
          <a:off x="14611350" y="133978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68597</xdr:rowOff>
    </xdr:from>
    <xdr:ext cx="405111" cy="259045"/>
    <xdr:sp macro="" textlink="">
      <xdr:nvSpPr>
        <xdr:cNvPr id="655" name="【消防施設】&#10;有形固定資産減価償却率平均値テキスト">
          <a:extLst>
            <a:ext uri="{FF2B5EF4-FFF2-40B4-BE49-F238E27FC236}">
              <a16:creationId xmlns:a16="http://schemas.microsoft.com/office/drawing/2014/main" id="{89C1B676-276F-49ED-BE46-5FD6559561F0}"/>
            </a:ext>
          </a:extLst>
        </xdr:cNvPr>
        <xdr:cNvSpPr txBox="1"/>
      </xdr:nvSpPr>
      <xdr:spPr>
        <a:xfrm>
          <a:off x="14742160" y="141255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90170</xdr:rowOff>
    </xdr:from>
    <xdr:to>
      <xdr:col>85</xdr:col>
      <xdr:colOff>177800</xdr:colOff>
      <xdr:row>83</xdr:row>
      <xdr:rowOff>20320</xdr:rowOff>
    </xdr:to>
    <xdr:sp macro="" textlink="">
      <xdr:nvSpPr>
        <xdr:cNvPr id="656" name="フローチャート: 判断 655">
          <a:extLst>
            <a:ext uri="{FF2B5EF4-FFF2-40B4-BE49-F238E27FC236}">
              <a16:creationId xmlns:a16="http://schemas.microsoft.com/office/drawing/2014/main" id="{D360859B-9B66-4926-BAB5-FCCACF81772F}"/>
            </a:ext>
          </a:extLst>
        </xdr:cNvPr>
        <xdr:cNvSpPr/>
      </xdr:nvSpPr>
      <xdr:spPr>
        <a:xfrm>
          <a:off x="14649450" y="1415288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69214</xdr:rowOff>
    </xdr:from>
    <xdr:to>
      <xdr:col>81</xdr:col>
      <xdr:colOff>101600</xdr:colOff>
      <xdr:row>82</xdr:row>
      <xdr:rowOff>170814</xdr:rowOff>
    </xdr:to>
    <xdr:sp macro="" textlink="">
      <xdr:nvSpPr>
        <xdr:cNvPr id="657" name="フローチャート: 判断 656">
          <a:extLst>
            <a:ext uri="{FF2B5EF4-FFF2-40B4-BE49-F238E27FC236}">
              <a16:creationId xmlns:a16="http://schemas.microsoft.com/office/drawing/2014/main" id="{32339965-A1F4-4C3A-943B-F7AC68C7FF1F}"/>
            </a:ext>
          </a:extLst>
        </xdr:cNvPr>
        <xdr:cNvSpPr/>
      </xdr:nvSpPr>
      <xdr:spPr>
        <a:xfrm>
          <a:off x="13887450" y="14126209"/>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53975</xdr:rowOff>
    </xdr:from>
    <xdr:to>
      <xdr:col>76</xdr:col>
      <xdr:colOff>165100</xdr:colOff>
      <xdr:row>82</xdr:row>
      <xdr:rowOff>155575</xdr:rowOff>
    </xdr:to>
    <xdr:sp macro="" textlink="">
      <xdr:nvSpPr>
        <xdr:cNvPr id="658" name="フローチャート: 判断 657">
          <a:extLst>
            <a:ext uri="{FF2B5EF4-FFF2-40B4-BE49-F238E27FC236}">
              <a16:creationId xmlns:a16="http://schemas.microsoft.com/office/drawing/2014/main" id="{668F4339-2B70-483B-8F7D-A08122F90221}"/>
            </a:ext>
          </a:extLst>
        </xdr:cNvPr>
        <xdr:cNvSpPr/>
      </xdr:nvSpPr>
      <xdr:spPr>
        <a:xfrm>
          <a:off x="13089890" y="14116685"/>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19686</xdr:rowOff>
    </xdr:from>
    <xdr:to>
      <xdr:col>72</xdr:col>
      <xdr:colOff>38100</xdr:colOff>
      <xdr:row>82</xdr:row>
      <xdr:rowOff>121286</xdr:rowOff>
    </xdr:to>
    <xdr:sp macro="" textlink="">
      <xdr:nvSpPr>
        <xdr:cNvPr id="659" name="フローチャート: 判断 658">
          <a:extLst>
            <a:ext uri="{FF2B5EF4-FFF2-40B4-BE49-F238E27FC236}">
              <a16:creationId xmlns:a16="http://schemas.microsoft.com/office/drawing/2014/main" id="{32A21443-6DEE-4B73-A9E5-C2120235593E}"/>
            </a:ext>
          </a:extLst>
        </xdr:cNvPr>
        <xdr:cNvSpPr/>
      </xdr:nvSpPr>
      <xdr:spPr>
        <a:xfrm>
          <a:off x="12303760" y="14074776"/>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4445</xdr:rowOff>
    </xdr:from>
    <xdr:to>
      <xdr:col>67</xdr:col>
      <xdr:colOff>101600</xdr:colOff>
      <xdr:row>82</xdr:row>
      <xdr:rowOff>106045</xdr:rowOff>
    </xdr:to>
    <xdr:sp macro="" textlink="">
      <xdr:nvSpPr>
        <xdr:cNvPr id="660" name="フローチャート: 判断 659">
          <a:extLst>
            <a:ext uri="{FF2B5EF4-FFF2-40B4-BE49-F238E27FC236}">
              <a16:creationId xmlns:a16="http://schemas.microsoft.com/office/drawing/2014/main" id="{0E6E1D3E-BB9F-4F8A-B5DD-361892F7A480}"/>
            </a:ext>
          </a:extLst>
        </xdr:cNvPr>
        <xdr:cNvSpPr/>
      </xdr:nvSpPr>
      <xdr:spPr>
        <a:xfrm>
          <a:off x="11487150" y="1406525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19B45991-07D5-449C-A9E9-F42A55F88BD6}"/>
            </a:ext>
          </a:extLst>
        </xdr:cNvPr>
        <xdr:cNvSpPr txBox="1"/>
      </xdr:nvSpPr>
      <xdr:spPr>
        <a:xfrm>
          <a:off x="1453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FF18AF7D-070B-4C06-B3A7-45016A29E42E}"/>
            </a:ext>
          </a:extLst>
        </xdr:cNvPr>
        <xdr:cNvSpPr txBox="1"/>
      </xdr:nvSpPr>
      <xdr:spPr>
        <a:xfrm>
          <a:off x="13770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3" name="テキスト ボックス 662">
          <a:extLst>
            <a:ext uri="{FF2B5EF4-FFF2-40B4-BE49-F238E27FC236}">
              <a16:creationId xmlns:a16="http://schemas.microsoft.com/office/drawing/2014/main" id="{E4E31C5C-B6C9-423A-B6D1-C619A25937F4}"/>
            </a:ext>
          </a:extLst>
        </xdr:cNvPr>
        <xdr:cNvSpPr txBox="1"/>
      </xdr:nvSpPr>
      <xdr:spPr>
        <a:xfrm>
          <a:off x="12973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4" name="テキスト ボックス 663">
          <a:extLst>
            <a:ext uri="{FF2B5EF4-FFF2-40B4-BE49-F238E27FC236}">
              <a16:creationId xmlns:a16="http://schemas.microsoft.com/office/drawing/2014/main" id="{BEDAE349-E705-40EE-BAEA-74DB72299650}"/>
            </a:ext>
          </a:extLst>
        </xdr:cNvPr>
        <xdr:cNvSpPr txBox="1"/>
      </xdr:nvSpPr>
      <xdr:spPr>
        <a:xfrm>
          <a:off x="12175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5" name="テキスト ボックス 664">
          <a:extLst>
            <a:ext uri="{FF2B5EF4-FFF2-40B4-BE49-F238E27FC236}">
              <a16:creationId xmlns:a16="http://schemas.microsoft.com/office/drawing/2014/main" id="{0690293B-3E8E-445C-9BAD-AE67E57C1F22}"/>
            </a:ext>
          </a:extLst>
        </xdr:cNvPr>
        <xdr:cNvSpPr txBox="1"/>
      </xdr:nvSpPr>
      <xdr:spPr>
        <a:xfrm>
          <a:off x="11370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141605</xdr:rowOff>
    </xdr:from>
    <xdr:to>
      <xdr:col>85</xdr:col>
      <xdr:colOff>177800</xdr:colOff>
      <xdr:row>81</xdr:row>
      <xdr:rowOff>71755</xdr:rowOff>
    </xdr:to>
    <xdr:sp macro="" textlink="">
      <xdr:nvSpPr>
        <xdr:cNvPr id="666" name="楕円 665">
          <a:extLst>
            <a:ext uri="{FF2B5EF4-FFF2-40B4-BE49-F238E27FC236}">
              <a16:creationId xmlns:a16="http://schemas.microsoft.com/office/drawing/2014/main" id="{DDDD96FC-C0DC-4C06-8250-D1373C6C28CB}"/>
            </a:ext>
          </a:extLst>
        </xdr:cNvPr>
        <xdr:cNvSpPr/>
      </xdr:nvSpPr>
      <xdr:spPr>
        <a:xfrm>
          <a:off x="14649450" y="13855700"/>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79</xdr:row>
      <xdr:rowOff>164482</xdr:rowOff>
    </xdr:from>
    <xdr:ext cx="405111" cy="259045"/>
    <xdr:sp macro="" textlink="">
      <xdr:nvSpPr>
        <xdr:cNvPr id="667" name="【消防施設】&#10;有形固定資産減価償却率該当値テキスト">
          <a:extLst>
            <a:ext uri="{FF2B5EF4-FFF2-40B4-BE49-F238E27FC236}">
              <a16:creationId xmlns:a16="http://schemas.microsoft.com/office/drawing/2014/main" id="{B643E174-33FA-42EB-A7A7-459BB2B6B092}"/>
            </a:ext>
          </a:extLst>
        </xdr:cNvPr>
        <xdr:cNvSpPr txBox="1"/>
      </xdr:nvSpPr>
      <xdr:spPr>
        <a:xfrm>
          <a:off x="14742160" y="13712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80645</xdr:rowOff>
    </xdr:from>
    <xdr:to>
      <xdr:col>81</xdr:col>
      <xdr:colOff>101600</xdr:colOff>
      <xdr:row>82</xdr:row>
      <xdr:rowOff>10795</xdr:rowOff>
    </xdr:to>
    <xdr:sp macro="" textlink="">
      <xdr:nvSpPr>
        <xdr:cNvPr id="668" name="楕円 667">
          <a:extLst>
            <a:ext uri="{FF2B5EF4-FFF2-40B4-BE49-F238E27FC236}">
              <a16:creationId xmlns:a16="http://schemas.microsoft.com/office/drawing/2014/main" id="{2DC6AAFB-569C-4ABE-89BC-267E75F0F557}"/>
            </a:ext>
          </a:extLst>
        </xdr:cNvPr>
        <xdr:cNvSpPr/>
      </xdr:nvSpPr>
      <xdr:spPr>
        <a:xfrm>
          <a:off x="13887450" y="13970000"/>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20955</xdr:rowOff>
    </xdr:from>
    <xdr:to>
      <xdr:col>85</xdr:col>
      <xdr:colOff>127000</xdr:colOff>
      <xdr:row>81</xdr:row>
      <xdr:rowOff>131445</xdr:rowOff>
    </xdr:to>
    <xdr:cxnSp macro="">
      <xdr:nvCxnSpPr>
        <xdr:cNvPr id="669" name="直線コネクタ 668">
          <a:extLst>
            <a:ext uri="{FF2B5EF4-FFF2-40B4-BE49-F238E27FC236}">
              <a16:creationId xmlns:a16="http://schemas.microsoft.com/office/drawing/2014/main" id="{F0CC6646-85E2-4A15-9317-E4C6AC5083DE}"/>
            </a:ext>
          </a:extLst>
        </xdr:cNvPr>
        <xdr:cNvCxnSpPr/>
      </xdr:nvCxnSpPr>
      <xdr:spPr>
        <a:xfrm flipV="1">
          <a:off x="13942060" y="13904595"/>
          <a:ext cx="762000" cy="1181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33020</xdr:rowOff>
    </xdr:from>
    <xdr:to>
      <xdr:col>76</xdr:col>
      <xdr:colOff>165100</xdr:colOff>
      <xdr:row>81</xdr:row>
      <xdr:rowOff>134620</xdr:rowOff>
    </xdr:to>
    <xdr:sp macro="" textlink="">
      <xdr:nvSpPr>
        <xdr:cNvPr id="670" name="楕円 669">
          <a:extLst>
            <a:ext uri="{FF2B5EF4-FFF2-40B4-BE49-F238E27FC236}">
              <a16:creationId xmlns:a16="http://schemas.microsoft.com/office/drawing/2014/main" id="{AEE8B662-B252-4C1C-834F-48F42F0AA540}"/>
            </a:ext>
          </a:extLst>
        </xdr:cNvPr>
        <xdr:cNvSpPr/>
      </xdr:nvSpPr>
      <xdr:spPr>
        <a:xfrm>
          <a:off x="13089890" y="13918565"/>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83820</xdr:rowOff>
    </xdr:from>
    <xdr:to>
      <xdr:col>81</xdr:col>
      <xdr:colOff>50800</xdr:colOff>
      <xdr:row>81</xdr:row>
      <xdr:rowOff>131445</xdr:rowOff>
    </xdr:to>
    <xdr:cxnSp macro="">
      <xdr:nvCxnSpPr>
        <xdr:cNvPr id="671" name="直線コネクタ 670">
          <a:extLst>
            <a:ext uri="{FF2B5EF4-FFF2-40B4-BE49-F238E27FC236}">
              <a16:creationId xmlns:a16="http://schemas.microsoft.com/office/drawing/2014/main" id="{C748F1FE-41F7-4768-A24F-1F7CFB56C815}"/>
            </a:ext>
          </a:extLst>
        </xdr:cNvPr>
        <xdr:cNvCxnSpPr/>
      </xdr:nvCxnSpPr>
      <xdr:spPr>
        <a:xfrm>
          <a:off x="13144500" y="13973175"/>
          <a:ext cx="79756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156845</xdr:rowOff>
    </xdr:from>
    <xdr:to>
      <xdr:col>72</xdr:col>
      <xdr:colOff>38100</xdr:colOff>
      <xdr:row>81</xdr:row>
      <xdr:rowOff>86995</xdr:rowOff>
    </xdr:to>
    <xdr:sp macro="" textlink="">
      <xdr:nvSpPr>
        <xdr:cNvPr id="672" name="楕円 671">
          <a:extLst>
            <a:ext uri="{FF2B5EF4-FFF2-40B4-BE49-F238E27FC236}">
              <a16:creationId xmlns:a16="http://schemas.microsoft.com/office/drawing/2014/main" id="{85D19897-162A-4888-911E-A0C34CABBA03}"/>
            </a:ext>
          </a:extLst>
        </xdr:cNvPr>
        <xdr:cNvSpPr/>
      </xdr:nvSpPr>
      <xdr:spPr>
        <a:xfrm>
          <a:off x="12303760" y="1387475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36195</xdr:rowOff>
    </xdr:from>
    <xdr:to>
      <xdr:col>76</xdr:col>
      <xdr:colOff>114300</xdr:colOff>
      <xdr:row>81</xdr:row>
      <xdr:rowOff>83820</xdr:rowOff>
    </xdr:to>
    <xdr:cxnSp macro="">
      <xdr:nvCxnSpPr>
        <xdr:cNvPr id="673" name="直線コネクタ 672">
          <a:extLst>
            <a:ext uri="{FF2B5EF4-FFF2-40B4-BE49-F238E27FC236}">
              <a16:creationId xmlns:a16="http://schemas.microsoft.com/office/drawing/2014/main" id="{BC26F57E-3B17-49D0-AAF3-8069CE1C109D}"/>
            </a:ext>
          </a:extLst>
        </xdr:cNvPr>
        <xdr:cNvCxnSpPr/>
      </xdr:nvCxnSpPr>
      <xdr:spPr>
        <a:xfrm>
          <a:off x="12346940" y="13923645"/>
          <a:ext cx="79756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166370</xdr:rowOff>
    </xdr:from>
    <xdr:to>
      <xdr:col>67</xdr:col>
      <xdr:colOff>101600</xdr:colOff>
      <xdr:row>84</xdr:row>
      <xdr:rowOff>96520</xdr:rowOff>
    </xdr:to>
    <xdr:sp macro="" textlink="">
      <xdr:nvSpPr>
        <xdr:cNvPr id="674" name="楕円 673">
          <a:extLst>
            <a:ext uri="{FF2B5EF4-FFF2-40B4-BE49-F238E27FC236}">
              <a16:creationId xmlns:a16="http://schemas.microsoft.com/office/drawing/2014/main" id="{EC44AA66-E8B8-47EF-9D9E-224F2A5CBEDC}"/>
            </a:ext>
          </a:extLst>
        </xdr:cNvPr>
        <xdr:cNvSpPr/>
      </xdr:nvSpPr>
      <xdr:spPr>
        <a:xfrm>
          <a:off x="11487150" y="1440053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36195</xdr:rowOff>
    </xdr:from>
    <xdr:to>
      <xdr:col>71</xdr:col>
      <xdr:colOff>177800</xdr:colOff>
      <xdr:row>84</xdr:row>
      <xdr:rowOff>45720</xdr:rowOff>
    </xdr:to>
    <xdr:cxnSp macro="">
      <xdr:nvCxnSpPr>
        <xdr:cNvPr id="675" name="直線コネクタ 674">
          <a:extLst>
            <a:ext uri="{FF2B5EF4-FFF2-40B4-BE49-F238E27FC236}">
              <a16:creationId xmlns:a16="http://schemas.microsoft.com/office/drawing/2014/main" id="{B93B92A9-2C0F-4985-B42F-249AE5957CDB}"/>
            </a:ext>
          </a:extLst>
        </xdr:cNvPr>
        <xdr:cNvCxnSpPr/>
      </xdr:nvCxnSpPr>
      <xdr:spPr>
        <a:xfrm flipV="1">
          <a:off x="11541760" y="13923645"/>
          <a:ext cx="805180" cy="525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82</xdr:row>
      <xdr:rowOff>161941</xdr:rowOff>
    </xdr:from>
    <xdr:ext cx="405111" cy="259045"/>
    <xdr:sp macro="" textlink="">
      <xdr:nvSpPr>
        <xdr:cNvPr id="676" name="n_1aveValue【消防施設】&#10;有形固定資産減価償却率">
          <a:extLst>
            <a:ext uri="{FF2B5EF4-FFF2-40B4-BE49-F238E27FC236}">
              <a16:creationId xmlns:a16="http://schemas.microsoft.com/office/drawing/2014/main" id="{77FE4BD4-9D9B-4091-BFEF-A8630B043EFA}"/>
            </a:ext>
          </a:extLst>
        </xdr:cNvPr>
        <xdr:cNvSpPr txBox="1"/>
      </xdr:nvSpPr>
      <xdr:spPr>
        <a:xfrm>
          <a:off x="13738234" y="142227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82</xdr:row>
      <xdr:rowOff>146702</xdr:rowOff>
    </xdr:from>
    <xdr:ext cx="405111" cy="259045"/>
    <xdr:sp macro="" textlink="">
      <xdr:nvSpPr>
        <xdr:cNvPr id="677" name="n_2aveValue【消防施設】&#10;有形固定資産減価償却率">
          <a:extLst>
            <a:ext uri="{FF2B5EF4-FFF2-40B4-BE49-F238E27FC236}">
              <a16:creationId xmlns:a16="http://schemas.microsoft.com/office/drawing/2014/main" id="{D4BECD0B-370C-41BB-B2F1-9EA765A234B9}"/>
            </a:ext>
          </a:extLst>
        </xdr:cNvPr>
        <xdr:cNvSpPr txBox="1"/>
      </xdr:nvSpPr>
      <xdr:spPr>
        <a:xfrm>
          <a:off x="12957184" y="14203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82</xdr:row>
      <xdr:rowOff>112413</xdr:rowOff>
    </xdr:from>
    <xdr:ext cx="405111" cy="259045"/>
    <xdr:sp macro="" textlink="">
      <xdr:nvSpPr>
        <xdr:cNvPr id="678" name="n_3aveValue【消防施設】&#10;有形固定資産減価償却率">
          <a:extLst>
            <a:ext uri="{FF2B5EF4-FFF2-40B4-BE49-F238E27FC236}">
              <a16:creationId xmlns:a16="http://schemas.microsoft.com/office/drawing/2014/main" id="{A1D01697-DACF-4E53-95FD-5F3E5D7ABFA1}"/>
            </a:ext>
          </a:extLst>
        </xdr:cNvPr>
        <xdr:cNvSpPr txBox="1"/>
      </xdr:nvSpPr>
      <xdr:spPr>
        <a:xfrm>
          <a:off x="12171054" y="141713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122572</xdr:rowOff>
    </xdr:from>
    <xdr:ext cx="405111" cy="259045"/>
    <xdr:sp macro="" textlink="">
      <xdr:nvSpPr>
        <xdr:cNvPr id="679" name="n_4aveValue【消防施設】&#10;有形固定資産減価償却率">
          <a:extLst>
            <a:ext uri="{FF2B5EF4-FFF2-40B4-BE49-F238E27FC236}">
              <a16:creationId xmlns:a16="http://schemas.microsoft.com/office/drawing/2014/main" id="{817E65FF-EA2D-4541-8F38-FCD0B69AC214}"/>
            </a:ext>
          </a:extLst>
        </xdr:cNvPr>
        <xdr:cNvSpPr txBox="1"/>
      </xdr:nvSpPr>
      <xdr:spPr>
        <a:xfrm>
          <a:off x="11354444" y="13840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80</xdr:row>
      <xdr:rowOff>27322</xdr:rowOff>
    </xdr:from>
    <xdr:ext cx="405111" cy="259045"/>
    <xdr:sp macro="" textlink="">
      <xdr:nvSpPr>
        <xdr:cNvPr id="680" name="n_1mainValue【消防施設】&#10;有形固定資産減価償却率">
          <a:extLst>
            <a:ext uri="{FF2B5EF4-FFF2-40B4-BE49-F238E27FC236}">
              <a16:creationId xmlns:a16="http://schemas.microsoft.com/office/drawing/2014/main" id="{20A6EF1A-4E2C-409B-A55C-2623DAD29D49}"/>
            </a:ext>
          </a:extLst>
        </xdr:cNvPr>
        <xdr:cNvSpPr txBox="1"/>
      </xdr:nvSpPr>
      <xdr:spPr>
        <a:xfrm>
          <a:off x="13738234" y="13741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151147</xdr:rowOff>
    </xdr:from>
    <xdr:ext cx="405111" cy="259045"/>
    <xdr:sp macro="" textlink="">
      <xdr:nvSpPr>
        <xdr:cNvPr id="681" name="n_2mainValue【消防施設】&#10;有形固定資産減価償却率">
          <a:extLst>
            <a:ext uri="{FF2B5EF4-FFF2-40B4-BE49-F238E27FC236}">
              <a16:creationId xmlns:a16="http://schemas.microsoft.com/office/drawing/2014/main" id="{DEA4BE8B-B98D-4ADD-B59A-49FA7A4598F8}"/>
            </a:ext>
          </a:extLst>
        </xdr:cNvPr>
        <xdr:cNvSpPr txBox="1"/>
      </xdr:nvSpPr>
      <xdr:spPr>
        <a:xfrm>
          <a:off x="12957184" y="1369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103522</xdr:rowOff>
    </xdr:from>
    <xdr:ext cx="405111" cy="259045"/>
    <xdr:sp macro="" textlink="">
      <xdr:nvSpPr>
        <xdr:cNvPr id="682" name="n_3mainValue【消防施設】&#10;有形固定資産減価償却率">
          <a:extLst>
            <a:ext uri="{FF2B5EF4-FFF2-40B4-BE49-F238E27FC236}">
              <a16:creationId xmlns:a16="http://schemas.microsoft.com/office/drawing/2014/main" id="{8FC5FEBF-6FB6-40D2-BB30-E90D94FDDBED}"/>
            </a:ext>
          </a:extLst>
        </xdr:cNvPr>
        <xdr:cNvSpPr txBox="1"/>
      </xdr:nvSpPr>
      <xdr:spPr>
        <a:xfrm>
          <a:off x="12171054" y="13646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84</xdr:row>
      <xdr:rowOff>87647</xdr:rowOff>
    </xdr:from>
    <xdr:ext cx="405111" cy="259045"/>
    <xdr:sp macro="" textlink="">
      <xdr:nvSpPr>
        <xdr:cNvPr id="683" name="n_4mainValue【消防施設】&#10;有形固定資産減価償却率">
          <a:extLst>
            <a:ext uri="{FF2B5EF4-FFF2-40B4-BE49-F238E27FC236}">
              <a16:creationId xmlns:a16="http://schemas.microsoft.com/office/drawing/2014/main" id="{E8A4F22D-6E14-402B-A911-E77D033DA987}"/>
            </a:ext>
          </a:extLst>
        </xdr:cNvPr>
        <xdr:cNvSpPr txBox="1"/>
      </xdr:nvSpPr>
      <xdr:spPr>
        <a:xfrm>
          <a:off x="11354444" y="14493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4" name="正方形/長方形 683">
          <a:extLst>
            <a:ext uri="{FF2B5EF4-FFF2-40B4-BE49-F238E27FC236}">
              <a16:creationId xmlns:a16="http://schemas.microsoft.com/office/drawing/2014/main" id="{9BA96BED-1433-4BDB-9710-1778D8DF47BF}"/>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5" name="正方形/長方形 684">
          <a:extLst>
            <a:ext uri="{FF2B5EF4-FFF2-40B4-BE49-F238E27FC236}">
              <a16:creationId xmlns:a16="http://schemas.microsoft.com/office/drawing/2014/main" id="{E29DBEAF-82C0-4CF2-97CA-6675B0C8DF69}"/>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6" name="正方形/長方形 685">
          <a:extLst>
            <a:ext uri="{FF2B5EF4-FFF2-40B4-BE49-F238E27FC236}">
              <a16:creationId xmlns:a16="http://schemas.microsoft.com/office/drawing/2014/main" id="{9999CA93-18EB-4C1A-8123-6C628246722A}"/>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7" name="正方形/長方形 686">
          <a:extLst>
            <a:ext uri="{FF2B5EF4-FFF2-40B4-BE49-F238E27FC236}">
              <a16:creationId xmlns:a16="http://schemas.microsoft.com/office/drawing/2014/main" id="{06C0E429-342B-43D0-8107-2424217E7EEE}"/>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8" name="正方形/長方形 687">
          <a:extLst>
            <a:ext uri="{FF2B5EF4-FFF2-40B4-BE49-F238E27FC236}">
              <a16:creationId xmlns:a16="http://schemas.microsoft.com/office/drawing/2014/main" id="{98C73A63-02AA-4B90-B1EB-A4908A96757D}"/>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9" name="正方形/長方形 688">
          <a:extLst>
            <a:ext uri="{FF2B5EF4-FFF2-40B4-BE49-F238E27FC236}">
              <a16:creationId xmlns:a16="http://schemas.microsoft.com/office/drawing/2014/main" id="{B14A486B-F5D5-4BD6-BC7E-A0E3F2AB0D99}"/>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90" name="正方形/長方形 689">
          <a:extLst>
            <a:ext uri="{FF2B5EF4-FFF2-40B4-BE49-F238E27FC236}">
              <a16:creationId xmlns:a16="http://schemas.microsoft.com/office/drawing/2014/main" id="{C39E0027-9991-46F9-8019-D42BFA6DDCCC}"/>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91" name="正方形/長方形 690">
          <a:extLst>
            <a:ext uri="{FF2B5EF4-FFF2-40B4-BE49-F238E27FC236}">
              <a16:creationId xmlns:a16="http://schemas.microsoft.com/office/drawing/2014/main" id="{382FDD9C-1A0B-4795-BB2F-AA342750EDD7}"/>
            </a:ext>
          </a:extLst>
        </xdr:cNvPr>
        <xdr:cNvSpPr/>
      </xdr:nvSpPr>
      <xdr:spPr>
        <a:xfrm>
          <a:off x="164592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92" name="テキスト ボックス 691">
          <a:extLst>
            <a:ext uri="{FF2B5EF4-FFF2-40B4-BE49-F238E27FC236}">
              <a16:creationId xmlns:a16="http://schemas.microsoft.com/office/drawing/2014/main" id="{3D8EA04B-C670-4DB0-A2B1-CD859C5EF15E}"/>
            </a:ext>
          </a:extLst>
        </xdr:cNvPr>
        <xdr:cNvSpPr txBox="1"/>
      </xdr:nvSpPr>
      <xdr:spPr>
        <a:xfrm>
          <a:off x="1644015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3" name="直線コネクタ 692">
          <a:extLst>
            <a:ext uri="{FF2B5EF4-FFF2-40B4-BE49-F238E27FC236}">
              <a16:creationId xmlns:a16="http://schemas.microsoft.com/office/drawing/2014/main" id="{396298CB-46A5-48EF-9B34-6D3FA0983038}"/>
            </a:ext>
          </a:extLst>
        </xdr:cNvPr>
        <xdr:cNvCxnSpPr/>
      </xdr:nvCxnSpPr>
      <xdr:spPr>
        <a:xfrm>
          <a:off x="164592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38100</xdr:rowOff>
    </xdr:from>
    <xdr:to>
      <xdr:col>120</xdr:col>
      <xdr:colOff>114300</xdr:colOff>
      <xdr:row>86</xdr:row>
      <xdr:rowOff>38100</xdr:rowOff>
    </xdr:to>
    <xdr:cxnSp macro="">
      <xdr:nvCxnSpPr>
        <xdr:cNvPr id="694" name="直線コネクタ 693">
          <a:extLst>
            <a:ext uri="{FF2B5EF4-FFF2-40B4-BE49-F238E27FC236}">
              <a16:creationId xmlns:a16="http://schemas.microsoft.com/office/drawing/2014/main" id="{9CFE2B46-5677-4CB5-AE81-F336A82B41D0}"/>
            </a:ext>
          </a:extLst>
        </xdr:cNvPr>
        <xdr:cNvCxnSpPr/>
      </xdr:nvCxnSpPr>
      <xdr:spPr>
        <a:xfrm>
          <a:off x="16459200" y="1478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67327</xdr:rowOff>
    </xdr:from>
    <xdr:ext cx="467179" cy="259045"/>
    <xdr:sp macro="" textlink="">
      <xdr:nvSpPr>
        <xdr:cNvPr id="695" name="テキスト ボックス 694">
          <a:extLst>
            <a:ext uri="{FF2B5EF4-FFF2-40B4-BE49-F238E27FC236}">
              <a16:creationId xmlns:a16="http://schemas.microsoft.com/office/drawing/2014/main" id="{C0BAB752-53B9-46D3-A47E-C6541AA4F433}"/>
            </a:ext>
          </a:extLst>
        </xdr:cNvPr>
        <xdr:cNvSpPr txBox="1"/>
      </xdr:nvSpPr>
      <xdr:spPr>
        <a:xfrm>
          <a:off x="16047266" y="1463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95250</xdr:rowOff>
    </xdr:from>
    <xdr:to>
      <xdr:col>120</xdr:col>
      <xdr:colOff>114300</xdr:colOff>
      <xdr:row>83</xdr:row>
      <xdr:rowOff>95250</xdr:rowOff>
    </xdr:to>
    <xdr:cxnSp macro="">
      <xdr:nvCxnSpPr>
        <xdr:cNvPr id="696" name="直線コネクタ 695">
          <a:extLst>
            <a:ext uri="{FF2B5EF4-FFF2-40B4-BE49-F238E27FC236}">
              <a16:creationId xmlns:a16="http://schemas.microsoft.com/office/drawing/2014/main" id="{9A2A5DFD-0A9A-4F63-9DF2-71F0AE9BD56E}"/>
            </a:ext>
          </a:extLst>
        </xdr:cNvPr>
        <xdr:cNvCxnSpPr/>
      </xdr:nvCxnSpPr>
      <xdr:spPr>
        <a:xfrm>
          <a:off x="16459200" y="1432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124477</xdr:rowOff>
    </xdr:from>
    <xdr:ext cx="467179" cy="259045"/>
    <xdr:sp macro="" textlink="">
      <xdr:nvSpPr>
        <xdr:cNvPr id="697" name="テキスト ボックス 696">
          <a:extLst>
            <a:ext uri="{FF2B5EF4-FFF2-40B4-BE49-F238E27FC236}">
              <a16:creationId xmlns:a16="http://schemas.microsoft.com/office/drawing/2014/main" id="{9220A51E-1947-4E57-80BB-4451C292AEAE}"/>
            </a:ext>
          </a:extLst>
        </xdr:cNvPr>
        <xdr:cNvSpPr txBox="1"/>
      </xdr:nvSpPr>
      <xdr:spPr>
        <a:xfrm>
          <a:off x="16047266" y="1418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152400</xdr:rowOff>
    </xdr:from>
    <xdr:to>
      <xdr:col>120</xdr:col>
      <xdr:colOff>114300</xdr:colOff>
      <xdr:row>80</xdr:row>
      <xdr:rowOff>152400</xdr:rowOff>
    </xdr:to>
    <xdr:cxnSp macro="">
      <xdr:nvCxnSpPr>
        <xdr:cNvPr id="698" name="直線コネクタ 697">
          <a:extLst>
            <a:ext uri="{FF2B5EF4-FFF2-40B4-BE49-F238E27FC236}">
              <a16:creationId xmlns:a16="http://schemas.microsoft.com/office/drawing/2014/main" id="{1EF03AF5-43C4-4CBF-A6C4-B196CF6464CD}"/>
            </a:ext>
          </a:extLst>
        </xdr:cNvPr>
        <xdr:cNvCxnSpPr/>
      </xdr:nvCxnSpPr>
      <xdr:spPr>
        <a:xfrm>
          <a:off x="16459200" y="1386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10177</xdr:rowOff>
    </xdr:from>
    <xdr:ext cx="467179" cy="259045"/>
    <xdr:sp macro="" textlink="">
      <xdr:nvSpPr>
        <xdr:cNvPr id="699" name="テキスト ボックス 698">
          <a:extLst>
            <a:ext uri="{FF2B5EF4-FFF2-40B4-BE49-F238E27FC236}">
              <a16:creationId xmlns:a16="http://schemas.microsoft.com/office/drawing/2014/main" id="{D886B668-6588-44AB-ABD7-E2377C3FA731}"/>
            </a:ext>
          </a:extLst>
        </xdr:cNvPr>
        <xdr:cNvSpPr txBox="1"/>
      </xdr:nvSpPr>
      <xdr:spPr>
        <a:xfrm>
          <a:off x="16047266" y="137280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78</xdr:row>
      <xdr:rowOff>38100</xdr:rowOff>
    </xdr:from>
    <xdr:to>
      <xdr:col>120</xdr:col>
      <xdr:colOff>114300</xdr:colOff>
      <xdr:row>78</xdr:row>
      <xdr:rowOff>38100</xdr:rowOff>
    </xdr:to>
    <xdr:cxnSp macro="">
      <xdr:nvCxnSpPr>
        <xdr:cNvPr id="700" name="直線コネクタ 699">
          <a:extLst>
            <a:ext uri="{FF2B5EF4-FFF2-40B4-BE49-F238E27FC236}">
              <a16:creationId xmlns:a16="http://schemas.microsoft.com/office/drawing/2014/main" id="{D1F37F73-4EEF-4BD4-A594-71F2A73CE302}"/>
            </a:ext>
          </a:extLst>
        </xdr:cNvPr>
        <xdr:cNvCxnSpPr/>
      </xdr:nvCxnSpPr>
      <xdr:spPr>
        <a:xfrm>
          <a:off x="16459200" y="1341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77</xdr:row>
      <xdr:rowOff>67327</xdr:rowOff>
    </xdr:from>
    <xdr:ext cx="467179" cy="259045"/>
    <xdr:sp macro="" textlink="">
      <xdr:nvSpPr>
        <xdr:cNvPr id="701" name="テキスト ボックス 700">
          <a:extLst>
            <a:ext uri="{FF2B5EF4-FFF2-40B4-BE49-F238E27FC236}">
              <a16:creationId xmlns:a16="http://schemas.microsoft.com/office/drawing/2014/main" id="{E433BB49-8D70-4B5A-8478-25FAE17B686B}"/>
            </a:ext>
          </a:extLst>
        </xdr:cNvPr>
        <xdr:cNvSpPr txBox="1"/>
      </xdr:nvSpPr>
      <xdr:spPr>
        <a:xfrm>
          <a:off x="16047266" y="1326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2" name="直線コネクタ 701">
          <a:extLst>
            <a:ext uri="{FF2B5EF4-FFF2-40B4-BE49-F238E27FC236}">
              <a16:creationId xmlns:a16="http://schemas.microsoft.com/office/drawing/2014/main" id="{A6BDBDE4-87AC-41CE-80C2-C2232BF4315C}"/>
            </a:ext>
          </a:extLst>
        </xdr:cNvPr>
        <xdr:cNvCxnSpPr/>
      </xdr:nvCxnSpPr>
      <xdr:spPr>
        <a:xfrm>
          <a:off x="164592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3" name="テキスト ボックス 702">
          <a:extLst>
            <a:ext uri="{FF2B5EF4-FFF2-40B4-BE49-F238E27FC236}">
              <a16:creationId xmlns:a16="http://schemas.microsoft.com/office/drawing/2014/main" id="{4A8C2389-931F-482C-9A8B-30C36983E201}"/>
            </a:ext>
          </a:extLst>
        </xdr:cNvPr>
        <xdr:cNvSpPr txBox="1"/>
      </xdr:nvSpPr>
      <xdr:spPr>
        <a:xfrm>
          <a:off x="16047266"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4" name="【消防施設】&#10;一人当たり面積グラフ枠">
          <a:extLst>
            <a:ext uri="{FF2B5EF4-FFF2-40B4-BE49-F238E27FC236}">
              <a16:creationId xmlns:a16="http://schemas.microsoft.com/office/drawing/2014/main" id="{F31E64EA-384B-4F29-9F2E-E3BA6A836B49}"/>
            </a:ext>
          </a:extLst>
        </xdr:cNvPr>
        <xdr:cNvSpPr/>
      </xdr:nvSpPr>
      <xdr:spPr>
        <a:xfrm>
          <a:off x="164592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80</xdr:row>
      <xdr:rowOff>6096</xdr:rowOff>
    </xdr:from>
    <xdr:to>
      <xdr:col>116</xdr:col>
      <xdr:colOff>62864</xdr:colOff>
      <xdr:row>86</xdr:row>
      <xdr:rowOff>6096</xdr:rowOff>
    </xdr:to>
    <xdr:cxnSp macro="">
      <xdr:nvCxnSpPr>
        <xdr:cNvPr id="705" name="直線コネクタ 704">
          <a:extLst>
            <a:ext uri="{FF2B5EF4-FFF2-40B4-BE49-F238E27FC236}">
              <a16:creationId xmlns:a16="http://schemas.microsoft.com/office/drawing/2014/main" id="{0FDB8345-6863-4105-8B78-92A3D5CB4AAD}"/>
            </a:ext>
          </a:extLst>
        </xdr:cNvPr>
        <xdr:cNvCxnSpPr/>
      </xdr:nvCxnSpPr>
      <xdr:spPr>
        <a:xfrm flipV="1">
          <a:off x="19947254" y="13724001"/>
          <a:ext cx="0" cy="1028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9923</xdr:rowOff>
    </xdr:from>
    <xdr:ext cx="469744" cy="259045"/>
    <xdr:sp macro="" textlink="">
      <xdr:nvSpPr>
        <xdr:cNvPr id="706" name="【消防施設】&#10;一人当たり面積最小値テキスト">
          <a:extLst>
            <a:ext uri="{FF2B5EF4-FFF2-40B4-BE49-F238E27FC236}">
              <a16:creationId xmlns:a16="http://schemas.microsoft.com/office/drawing/2014/main" id="{0600888B-BB95-4268-B934-65532E412CD2}"/>
            </a:ext>
          </a:extLst>
        </xdr:cNvPr>
        <xdr:cNvSpPr txBox="1"/>
      </xdr:nvSpPr>
      <xdr:spPr>
        <a:xfrm>
          <a:off x="19985990" y="14756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6096</xdr:rowOff>
    </xdr:from>
    <xdr:to>
      <xdr:col>116</xdr:col>
      <xdr:colOff>152400</xdr:colOff>
      <xdr:row>86</xdr:row>
      <xdr:rowOff>6096</xdr:rowOff>
    </xdr:to>
    <xdr:cxnSp macro="">
      <xdr:nvCxnSpPr>
        <xdr:cNvPr id="707" name="直線コネクタ 706">
          <a:extLst>
            <a:ext uri="{FF2B5EF4-FFF2-40B4-BE49-F238E27FC236}">
              <a16:creationId xmlns:a16="http://schemas.microsoft.com/office/drawing/2014/main" id="{DE753797-799E-4F62-B3A3-561FBFDEB43C}"/>
            </a:ext>
          </a:extLst>
        </xdr:cNvPr>
        <xdr:cNvCxnSpPr/>
      </xdr:nvCxnSpPr>
      <xdr:spPr>
        <a:xfrm>
          <a:off x="19885660" y="147527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78</xdr:row>
      <xdr:rowOff>124223</xdr:rowOff>
    </xdr:from>
    <xdr:ext cx="469744" cy="259045"/>
    <xdr:sp macro="" textlink="">
      <xdr:nvSpPr>
        <xdr:cNvPr id="708" name="【消防施設】&#10;一人当たり面積最大値テキスト">
          <a:extLst>
            <a:ext uri="{FF2B5EF4-FFF2-40B4-BE49-F238E27FC236}">
              <a16:creationId xmlns:a16="http://schemas.microsoft.com/office/drawing/2014/main" id="{174D72B3-9091-4647-9E4B-5A6D2DF5F9D5}"/>
            </a:ext>
          </a:extLst>
        </xdr:cNvPr>
        <xdr:cNvSpPr txBox="1"/>
      </xdr:nvSpPr>
      <xdr:spPr>
        <a:xfrm>
          <a:off x="19985990" y="134992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80</xdr:row>
      <xdr:rowOff>6096</xdr:rowOff>
    </xdr:from>
    <xdr:to>
      <xdr:col>116</xdr:col>
      <xdr:colOff>152400</xdr:colOff>
      <xdr:row>80</xdr:row>
      <xdr:rowOff>6096</xdr:rowOff>
    </xdr:to>
    <xdr:cxnSp macro="">
      <xdr:nvCxnSpPr>
        <xdr:cNvPr id="709" name="直線コネクタ 708">
          <a:extLst>
            <a:ext uri="{FF2B5EF4-FFF2-40B4-BE49-F238E27FC236}">
              <a16:creationId xmlns:a16="http://schemas.microsoft.com/office/drawing/2014/main" id="{769BC1C6-7C6A-4DBE-BD08-AFDFAAE3F4AA}"/>
            </a:ext>
          </a:extLst>
        </xdr:cNvPr>
        <xdr:cNvCxnSpPr/>
      </xdr:nvCxnSpPr>
      <xdr:spPr>
        <a:xfrm>
          <a:off x="19885660" y="137240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131335</xdr:rowOff>
    </xdr:from>
    <xdr:ext cx="469744" cy="259045"/>
    <xdr:sp macro="" textlink="">
      <xdr:nvSpPr>
        <xdr:cNvPr id="710" name="【消防施設】&#10;一人当たり面積平均値テキスト">
          <a:extLst>
            <a:ext uri="{FF2B5EF4-FFF2-40B4-BE49-F238E27FC236}">
              <a16:creationId xmlns:a16="http://schemas.microsoft.com/office/drawing/2014/main" id="{AAB0D1C5-6996-492F-9461-370E9E239B8F}"/>
            </a:ext>
          </a:extLst>
        </xdr:cNvPr>
        <xdr:cNvSpPr txBox="1"/>
      </xdr:nvSpPr>
      <xdr:spPr>
        <a:xfrm>
          <a:off x="19985990" y="1419404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108458</xdr:rowOff>
    </xdr:from>
    <xdr:to>
      <xdr:col>116</xdr:col>
      <xdr:colOff>114300</xdr:colOff>
      <xdr:row>84</xdr:row>
      <xdr:rowOff>38608</xdr:rowOff>
    </xdr:to>
    <xdr:sp macro="" textlink="">
      <xdr:nvSpPr>
        <xdr:cNvPr id="711" name="フローチャート: 判断 710">
          <a:extLst>
            <a:ext uri="{FF2B5EF4-FFF2-40B4-BE49-F238E27FC236}">
              <a16:creationId xmlns:a16="http://schemas.microsoft.com/office/drawing/2014/main" id="{43756AB2-75F3-4384-8B39-AF4B5FFC5EA0}"/>
            </a:ext>
          </a:extLst>
        </xdr:cNvPr>
        <xdr:cNvSpPr/>
      </xdr:nvSpPr>
      <xdr:spPr>
        <a:xfrm>
          <a:off x="19904710" y="14336903"/>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113030</xdr:rowOff>
    </xdr:from>
    <xdr:to>
      <xdr:col>112</xdr:col>
      <xdr:colOff>38100</xdr:colOff>
      <xdr:row>84</xdr:row>
      <xdr:rowOff>43180</xdr:rowOff>
    </xdr:to>
    <xdr:sp macro="" textlink="">
      <xdr:nvSpPr>
        <xdr:cNvPr id="712" name="フローチャート: 判断 711">
          <a:extLst>
            <a:ext uri="{FF2B5EF4-FFF2-40B4-BE49-F238E27FC236}">
              <a16:creationId xmlns:a16="http://schemas.microsoft.com/office/drawing/2014/main" id="{7ADDF0E9-0D69-4E41-BDAB-0AB7CC963D7B}"/>
            </a:ext>
          </a:extLst>
        </xdr:cNvPr>
        <xdr:cNvSpPr/>
      </xdr:nvSpPr>
      <xdr:spPr>
        <a:xfrm>
          <a:off x="19161760" y="1434338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83</xdr:row>
      <xdr:rowOff>99313</xdr:rowOff>
    </xdr:from>
    <xdr:to>
      <xdr:col>107</xdr:col>
      <xdr:colOff>101600</xdr:colOff>
      <xdr:row>84</xdr:row>
      <xdr:rowOff>29463</xdr:rowOff>
    </xdr:to>
    <xdr:sp macro="" textlink="">
      <xdr:nvSpPr>
        <xdr:cNvPr id="713" name="フローチャート: 判断 712">
          <a:extLst>
            <a:ext uri="{FF2B5EF4-FFF2-40B4-BE49-F238E27FC236}">
              <a16:creationId xmlns:a16="http://schemas.microsoft.com/office/drawing/2014/main" id="{17D4BC4B-83E4-4C33-ABCB-4D3A7CFED84B}"/>
            </a:ext>
          </a:extLst>
        </xdr:cNvPr>
        <xdr:cNvSpPr/>
      </xdr:nvSpPr>
      <xdr:spPr>
        <a:xfrm>
          <a:off x="18345150" y="14325853"/>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83</xdr:row>
      <xdr:rowOff>85598</xdr:rowOff>
    </xdr:from>
    <xdr:to>
      <xdr:col>102</xdr:col>
      <xdr:colOff>165100</xdr:colOff>
      <xdr:row>84</xdr:row>
      <xdr:rowOff>15748</xdr:rowOff>
    </xdr:to>
    <xdr:sp macro="" textlink="">
      <xdr:nvSpPr>
        <xdr:cNvPr id="714" name="フローチャート: 判断 713">
          <a:extLst>
            <a:ext uri="{FF2B5EF4-FFF2-40B4-BE49-F238E27FC236}">
              <a16:creationId xmlns:a16="http://schemas.microsoft.com/office/drawing/2014/main" id="{1A933606-F69E-45DB-902B-E7A1D0760D75}"/>
            </a:ext>
          </a:extLst>
        </xdr:cNvPr>
        <xdr:cNvSpPr/>
      </xdr:nvSpPr>
      <xdr:spPr>
        <a:xfrm>
          <a:off x="17547590" y="14317853"/>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83</xdr:row>
      <xdr:rowOff>126746</xdr:rowOff>
    </xdr:from>
    <xdr:to>
      <xdr:col>98</xdr:col>
      <xdr:colOff>38100</xdr:colOff>
      <xdr:row>84</xdr:row>
      <xdr:rowOff>56896</xdr:rowOff>
    </xdr:to>
    <xdr:sp macro="" textlink="">
      <xdr:nvSpPr>
        <xdr:cNvPr id="715" name="フローチャート: 判断 714">
          <a:extLst>
            <a:ext uri="{FF2B5EF4-FFF2-40B4-BE49-F238E27FC236}">
              <a16:creationId xmlns:a16="http://schemas.microsoft.com/office/drawing/2014/main" id="{2543D990-25C5-454F-8C01-B1A1CF2E7648}"/>
            </a:ext>
          </a:extLst>
        </xdr:cNvPr>
        <xdr:cNvSpPr/>
      </xdr:nvSpPr>
      <xdr:spPr>
        <a:xfrm>
          <a:off x="16761460" y="1436090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6" name="テキスト ボックス 715">
          <a:extLst>
            <a:ext uri="{FF2B5EF4-FFF2-40B4-BE49-F238E27FC236}">
              <a16:creationId xmlns:a16="http://schemas.microsoft.com/office/drawing/2014/main" id="{DC7BAEEA-6C98-49E0-B6BA-3719761C814C}"/>
            </a:ext>
          </a:extLst>
        </xdr:cNvPr>
        <xdr:cNvSpPr txBox="1"/>
      </xdr:nvSpPr>
      <xdr:spPr>
        <a:xfrm>
          <a:off x="197764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64EB6F9A-F33C-45F5-81B8-401E42C250CB}"/>
            </a:ext>
          </a:extLst>
        </xdr:cNvPr>
        <xdr:cNvSpPr txBox="1"/>
      </xdr:nvSpPr>
      <xdr:spPr>
        <a:xfrm>
          <a:off x="19033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8" name="テキスト ボックス 717">
          <a:extLst>
            <a:ext uri="{FF2B5EF4-FFF2-40B4-BE49-F238E27FC236}">
              <a16:creationId xmlns:a16="http://schemas.microsoft.com/office/drawing/2014/main" id="{F46FA968-0E4A-496B-B4D9-EACA4F019566}"/>
            </a:ext>
          </a:extLst>
        </xdr:cNvPr>
        <xdr:cNvSpPr txBox="1"/>
      </xdr:nvSpPr>
      <xdr:spPr>
        <a:xfrm>
          <a:off x="18228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5FE31FA0-A273-4C6F-9E1B-08463D3D1488}"/>
            </a:ext>
          </a:extLst>
        </xdr:cNvPr>
        <xdr:cNvSpPr txBox="1"/>
      </xdr:nvSpPr>
      <xdr:spPr>
        <a:xfrm>
          <a:off x="174307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0" name="テキスト ボックス 719">
          <a:extLst>
            <a:ext uri="{FF2B5EF4-FFF2-40B4-BE49-F238E27FC236}">
              <a16:creationId xmlns:a16="http://schemas.microsoft.com/office/drawing/2014/main" id="{D3145925-18B1-408E-80FE-C1545BE31379}"/>
            </a:ext>
          </a:extLst>
        </xdr:cNvPr>
        <xdr:cNvSpPr txBox="1"/>
      </xdr:nvSpPr>
      <xdr:spPr>
        <a:xfrm>
          <a:off x="166331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115315</xdr:rowOff>
    </xdr:from>
    <xdr:to>
      <xdr:col>116</xdr:col>
      <xdr:colOff>114300</xdr:colOff>
      <xdr:row>85</xdr:row>
      <xdr:rowOff>45465</xdr:rowOff>
    </xdr:to>
    <xdr:sp macro="" textlink="">
      <xdr:nvSpPr>
        <xdr:cNvPr id="721" name="楕円 720">
          <a:extLst>
            <a:ext uri="{FF2B5EF4-FFF2-40B4-BE49-F238E27FC236}">
              <a16:creationId xmlns:a16="http://schemas.microsoft.com/office/drawing/2014/main" id="{D6B78D6B-9890-432B-9F14-242ABA4A8435}"/>
            </a:ext>
          </a:extLst>
        </xdr:cNvPr>
        <xdr:cNvSpPr/>
      </xdr:nvSpPr>
      <xdr:spPr>
        <a:xfrm>
          <a:off x="19904710" y="14517115"/>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93742</xdr:rowOff>
    </xdr:from>
    <xdr:ext cx="469744" cy="259045"/>
    <xdr:sp macro="" textlink="">
      <xdr:nvSpPr>
        <xdr:cNvPr id="722" name="【消防施設】&#10;一人当たり面積該当値テキスト">
          <a:extLst>
            <a:ext uri="{FF2B5EF4-FFF2-40B4-BE49-F238E27FC236}">
              <a16:creationId xmlns:a16="http://schemas.microsoft.com/office/drawing/2014/main" id="{1BA04685-1A5C-4B3F-8A61-C4C54D12B36F}"/>
            </a:ext>
          </a:extLst>
        </xdr:cNvPr>
        <xdr:cNvSpPr txBox="1"/>
      </xdr:nvSpPr>
      <xdr:spPr>
        <a:xfrm>
          <a:off x="19985990" y="144993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124461</xdr:rowOff>
    </xdr:from>
    <xdr:to>
      <xdr:col>112</xdr:col>
      <xdr:colOff>38100</xdr:colOff>
      <xdr:row>85</xdr:row>
      <xdr:rowOff>54611</xdr:rowOff>
    </xdr:to>
    <xdr:sp macro="" textlink="">
      <xdr:nvSpPr>
        <xdr:cNvPr id="723" name="楕円 722">
          <a:extLst>
            <a:ext uri="{FF2B5EF4-FFF2-40B4-BE49-F238E27FC236}">
              <a16:creationId xmlns:a16="http://schemas.microsoft.com/office/drawing/2014/main" id="{9B4AEE4A-648C-49A4-BC30-51409129C64F}"/>
            </a:ext>
          </a:extLst>
        </xdr:cNvPr>
        <xdr:cNvSpPr/>
      </xdr:nvSpPr>
      <xdr:spPr>
        <a:xfrm>
          <a:off x="19161760" y="14528166"/>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166115</xdr:rowOff>
    </xdr:from>
    <xdr:to>
      <xdr:col>116</xdr:col>
      <xdr:colOff>63500</xdr:colOff>
      <xdr:row>85</xdr:row>
      <xdr:rowOff>3811</xdr:rowOff>
    </xdr:to>
    <xdr:cxnSp macro="">
      <xdr:nvCxnSpPr>
        <xdr:cNvPr id="724" name="直線コネクタ 723">
          <a:extLst>
            <a:ext uri="{FF2B5EF4-FFF2-40B4-BE49-F238E27FC236}">
              <a16:creationId xmlns:a16="http://schemas.microsoft.com/office/drawing/2014/main" id="{1D1C672B-10A6-44BF-B8E5-04A08A3D7CA0}"/>
            </a:ext>
          </a:extLst>
        </xdr:cNvPr>
        <xdr:cNvCxnSpPr/>
      </xdr:nvCxnSpPr>
      <xdr:spPr>
        <a:xfrm flipV="1">
          <a:off x="19204940" y="14571725"/>
          <a:ext cx="742950" cy="7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119887</xdr:rowOff>
    </xdr:from>
    <xdr:to>
      <xdr:col>107</xdr:col>
      <xdr:colOff>101600</xdr:colOff>
      <xdr:row>85</xdr:row>
      <xdr:rowOff>50037</xdr:rowOff>
    </xdr:to>
    <xdr:sp macro="" textlink="">
      <xdr:nvSpPr>
        <xdr:cNvPr id="725" name="楕円 724">
          <a:extLst>
            <a:ext uri="{FF2B5EF4-FFF2-40B4-BE49-F238E27FC236}">
              <a16:creationId xmlns:a16="http://schemas.microsoft.com/office/drawing/2014/main" id="{8E375BA7-A633-4290-ABC0-1294F99C1F68}"/>
            </a:ext>
          </a:extLst>
        </xdr:cNvPr>
        <xdr:cNvSpPr/>
      </xdr:nvSpPr>
      <xdr:spPr>
        <a:xfrm>
          <a:off x="18345150" y="14523592"/>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170687</xdr:rowOff>
    </xdr:from>
    <xdr:to>
      <xdr:col>111</xdr:col>
      <xdr:colOff>177800</xdr:colOff>
      <xdr:row>85</xdr:row>
      <xdr:rowOff>3811</xdr:rowOff>
    </xdr:to>
    <xdr:cxnSp macro="">
      <xdr:nvCxnSpPr>
        <xdr:cNvPr id="726" name="直線コネクタ 725">
          <a:extLst>
            <a:ext uri="{FF2B5EF4-FFF2-40B4-BE49-F238E27FC236}">
              <a16:creationId xmlns:a16="http://schemas.microsoft.com/office/drawing/2014/main" id="{EC646407-27D6-4FA2-896B-6309F822E317}"/>
            </a:ext>
          </a:extLst>
        </xdr:cNvPr>
        <xdr:cNvCxnSpPr/>
      </xdr:nvCxnSpPr>
      <xdr:spPr>
        <a:xfrm>
          <a:off x="18399760" y="14576297"/>
          <a:ext cx="805180" cy="2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115315</xdr:rowOff>
    </xdr:from>
    <xdr:to>
      <xdr:col>102</xdr:col>
      <xdr:colOff>165100</xdr:colOff>
      <xdr:row>85</xdr:row>
      <xdr:rowOff>45465</xdr:rowOff>
    </xdr:to>
    <xdr:sp macro="" textlink="">
      <xdr:nvSpPr>
        <xdr:cNvPr id="727" name="楕円 726">
          <a:extLst>
            <a:ext uri="{FF2B5EF4-FFF2-40B4-BE49-F238E27FC236}">
              <a16:creationId xmlns:a16="http://schemas.microsoft.com/office/drawing/2014/main" id="{154CB9AF-2266-4770-A6AB-F76487709875}"/>
            </a:ext>
          </a:extLst>
        </xdr:cNvPr>
        <xdr:cNvSpPr/>
      </xdr:nvSpPr>
      <xdr:spPr>
        <a:xfrm>
          <a:off x="17547590" y="1451711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166115</xdr:rowOff>
    </xdr:from>
    <xdr:to>
      <xdr:col>107</xdr:col>
      <xdr:colOff>50800</xdr:colOff>
      <xdr:row>84</xdr:row>
      <xdr:rowOff>170687</xdr:rowOff>
    </xdr:to>
    <xdr:cxnSp macro="">
      <xdr:nvCxnSpPr>
        <xdr:cNvPr id="728" name="直線コネクタ 727">
          <a:extLst>
            <a:ext uri="{FF2B5EF4-FFF2-40B4-BE49-F238E27FC236}">
              <a16:creationId xmlns:a16="http://schemas.microsoft.com/office/drawing/2014/main" id="{0B43BFC9-B805-4CBD-92F5-B2649472FBE6}"/>
            </a:ext>
          </a:extLst>
        </xdr:cNvPr>
        <xdr:cNvCxnSpPr/>
      </xdr:nvCxnSpPr>
      <xdr:spPr>
        <a:xfrm>
          <a:off x="17602200" y="14571725"/>
          <a:ext cx="79756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115315</xdr:rowOff>
    </xdr:from>
    <xdr:to>
      <xdr:col>98</xdr:col>
      <xdr:colOff>38100</xdr:colOff>
      <xdr:row>85</xdr:row>
      <xdr:rowOff>45465</xdr:rowOff>
    </xdr:to>
    <xdr:sp macro="" textlink="">
      <xdr:nvSpPr>
        <xdr:cNvPr id="729" name="楕円 728">
          <a:extLst>
            <a:ext uri="{FF2B5EF4-FFF2-40B4-BE49-F238E27FC236}">
              <a16:creationId xmlns:a16="http://schemas.microsoft.com/office/drawing/2014/main" id="{BFA4A2D3-5E60-4EA4-A05B-5586B6EDD631}"/>
            </a:ext>
          </a:extLst>
        </xdr:cNvPr>
        <xdr:cNvSpPr/>
      </xdr:nvSpPr>
      <xdr:spPr>
        <a:xfrm>
          <a:off x="16761460" y="1451711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166115</xdr:rowOff>
    </xdr:from>
    <xdr:to>
      <xdr:col>102</xdr:col>
      <xdr:colOff>114300</xdr:colOff>
      <xdr:row>84</xdr:row>
      <xdr:rowOff>166115</xdr:rowOff>
    </xdr:to>
    <xdr:cxnSp macro="">
      <xdr:nvCxnSpPr>
        <xdr:cNvPr id="730" name="直線コネクタ 729">
          <a:extLst>
            <a:ext uri="{FF2B5EF4-FFF2-40B4-BE49-F238E27FC236}">
              <a16:creationId xmlns:a16="http://schemas.microsoft.com/office/drawing/2014/main" id="{044B8555-6A44-4A2D-9996-3B2AA323555E}"/>
            </a:ext>
          </a:extLst>
        </xdr:cNvPr>
        <xdr:cNvCxnSpPr/>
      </xdr:nvCxnSpPr>
      <xdr:spPr>
        <a:xfrm>
          <a:off x="16804640" y="14571725"/>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59707</xdr:rowOff>
    </xdr:from>
    <xdr:ext cx="469744" cy="259045"/>
    <xdr:sp macro="" textlink="">
      <xdr:nvSpPr>
        <xdr:cNvPr id="731" name="n_1aveValue【消防施設】&#10;一人当たり面積">
          <a:extLst>
            <a:ext uri="{FF2B5EF4-FFF2-40B4-BE49-F238E27FC236}">
              <a16:creationId xmlns:a16="http://schemas.microsoft.com/office/drawing/2014/main" id="{18535665-E7AC-4F84-938C-207B9FFBB0B7}"/>
            </a:ext>
          </a:extLst>
        </xdr:cNvPr>
        <xdr:cNvSpPr txBox="1"/>
      </xdr:nvSpPr>
      <xdr:spPr>
        <a:xfrm>
          <a:off x="18982132" y="141147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45990</xdr:rowOff>
    </xdr:from>
    <xdr:ext cx="469744" cy="259045"/>
    <xdr:sp macro="" textlink="">
      <xdr:nvSpPr>
        <xdr:cNvPr id="732" name="n_2aveValue【消防施設】&#10;一人当たり面積">
          <a:extLst>
            <a:ext uri="{FF2B5EF4-FFF2-40B4-BE49-F238E27FC236}">
              <a16:creationId xmlns:a16="http://schemas.microsoft.com/office/drawing/2014/main" id="{4211DD87-981F-4189-A27F-4F5E0DF7EC11}"/>
            </a:ext>
          </a:extLst>
        </xdr:cNvPr>
        <xdr:cNvSpPr txBox="1"/>
      </xdr:nvSpPr>
      <xdr:spPr>
        <a:xfrm>
          <a:off x="18182032" y="141067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32275</xdr:rowOff>
    </xdr:from>
    <xdr:ext cx="469744" cy="259045"/>
    <xdr:sp macro="" textlink="">
      <xdr:nvSpPr>
        <xdr:cNvPr id="733" name="n_3aveValue【消防施設】&#10;一人当たり面積">
          <a:extLst>
            <a:ext uri="{FF2B5EF4-FFF2-40B4-BE49-F238E27FC236}">
              <a16:creationId xmlns:a16="http://schemas.microsoft.com/office/drawing/2014/main" id="{E3A0CA40-ABD1-4685-AEDE-0039DE6A707C}"/>
            </a:ext>
          </a:extLst>
        </xdr:cNvPr>
        <xdr:cNvSpPr txBox="1"/>
      </xdr:nvSpPr>
      <xdr:spPr>
        <a:xfrm>
          <a:off x="17384472" y="14089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73423</xdr:rowOff>
    </xdr:from>
    <xdr:ext cx="469744" cy="259045"/>
    <xdr:sp macro="" textlink="">
      <xdr:nvSpPr>
        <xdr:cNvPr id="734" name="n_4aveValue【消防施設】&#10;一人当たり面積">
          <a:extLst>
            <a:ext uri="{FF2B5EF4-FFF2-40B4-BE49-F238E27FC236}">
              <a16:creationId xmlns:a16="http://schemas.microsoft.com/office/drawing/2014/main" id="{0EC1F5EF-9520-4FF2-BC95-59F64E008E7E}"/>
            </a:ext>
          </a:extLst>
        </xdr:cNvPr>
        <xdr:cNvSpPr txBox="1"/>
      </xdr:nvSpPr>
      <xdr:spPr>
        <a:xfrm>
          <a:off x="16588817" y="141323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45738</xdr:rowOff>
    </xdr:from>
    <xdr:ext cx="469744" cy="259045"/>
    <xdr:sp macro="" textlink="">
      <xdr:nvSpPr>
        <xdr:cNvPr id="735" name="n_1mainValue【消防施設】&#10;一人当たり面積">
          <a:extLst>
            <a:ext uri="{FF2B5EF4-FFF2-40B4-BE49-F238E27FC236}">
              <a16:creationId xmlns:a16="http://schemas.microsoft.com/office/drawing/2014/main" id="{634CA35A-3BB3-4E2C-985A-779EFE9F1B0F}"/>
            </a:ext>
          </a:extLst>
        </xdr:cNvPr>
        <xdr:cNvSpPr txBox="1"/>
      </xdr:nvSpPr>
      <xdr:spPr>
        <a:xfrm>
          <a:off x="18982132" y="146208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41164</xdr:rowOff>
    </xdr:from>
    <xdr:ext cx="469744" cy="259045"/>
    <xdr:sp macro="" textlink="">
      <xdr:nvSpPr>
        <xdr:cNvPr id="736" name="n_2mainValue【消防施設】&#10;一人当たり面積">
          <a:extLst>
            <a:ext uri="{FF2B5EF4-FFF2-40B4-BE49-F238E27FC236}">
              <a16:creationId xmlns:a16="http://schemas.microsoft.com/office/drawing/2014/main" id="{73A014FA-DAFB-420C-A504-03175D93C57C}"/>
            </a:ext>
          </a:extLst>
        </xdr:cNvPr>
        <xdr:cNvSpPr txBox="1"/>
      </xdr:nvSpPr>
      <xdr:spPr>
        <a:xfrm>
          <a:off x="18182032" y="146144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36592</xdr:rowOff>
    </xdr:from>
    <xdr:ext cx="469744" cy="259045"/>
    <xdr:sp macro="" textlink="">
      <xdr:nvSpPr>
        <xdr:cNvPr id="737" name="n_3mainValue【消防施設】&#10;一人当たり面積">
          <a:extLst>
            <a:ext uri="{FF2B5EF4-FFF2-40B4-BE49-F238E27FC236}">
              <a16:creationId xmlns:a16="http://schemas.microsoft.com/office/drawing/2014/main" id="{F5B78F64-94D8-472B-8723-51BA54215D35}"/>
            </a:ext>
          </a:extLst>
        </xdr:cNvPr>
        <xdr:cNvSpPr txBox="1"/>
      </xdr:nvSpPr>
      <xdr:spPr>
        <a:xfrm>
          <a:off x="17384472" y="146098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36592</xdr:rowOff>
    </xdr:from>
    <xdr:ext cx="469744" cy="259045"/>
    <xdr:sp macro="" textlink="">
      <xdr:nvSpPr>
        <xdr:cNvPr id="738" name="n_4mainValue【消防施設】&#10;一人当たり面積">
          <a:extLst>
            <a:ext uri="{FF2B5EF4-FFF2-40B4-BE49-F238E27FC236}">
              <a16:creationId xmlns:a16="http://schemas.microsoft.com/office/drawing/2014/main" id="{8F9EB3E7-5515-4F83-8FBD-74B25341A759}"/>
            </a:ext>
          </a:extLst>
        </xdr:cNvPr>
        <xdr:cNvSpPr txBox="1"/>
      </xdr:nvSpPr>
      <xdr:spPr>
        <a:xfrm>
          <a:off x="16588817" y="146098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39" name="正方形/長方形 738">
          <a:extLst>
            <a:ext uri="{FF2B5EF4-FFF2-40B4-BE49-F238E27FC236}">
              <a16:creationId xmlns:a16="http://schemas.microsoft.com/office/drawing/2014/main" id="{7AB2625D-3F9B-4B83-B1E1-70850B5DE0B1}"/>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0" name="正方形/長方形 739">
          <a:extLst>
            <a:ext uri="{FF2B5EF4-FFF2-40B4-BE49-F238E27FC236}">
              <a16:creationId xmlns:a16="http://schemas.microsoft.com/office/drawing/2014/main" id="{FD5AEF90-E0C7-4E3E-84DD-F8C223DF09B0}"/>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1" name="正方形/長方形 740">
          <a:extLst>
            <a:ext uri="{FF2B5EF4-FFF2-40B4-BE49-F238E27FC236}">
              <a16:creationId xmlns:a16="http://schemas.microsoft.com/office/drawing/2014/main" id="{0D5E3F43-3307-44AC-809E-B3A8931D951A}"/>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2" name="正方形/長方形 741">
          <a:extLst>
            <a:ext uri="{FF2B5EF4-FFF2-40B4-BE49-F238E27FC236}">
              <a16:creationId xmlns:a16="http://schemas.microsoft.com/office/drawing/2014/main" id="{1EFAB943-04C6-4A46-BD0F-15FDD9E0CB16}"/>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3" name="正方形/長方形 742">
          <a:extLst>
            <a:ext uri="{FF2B5EF4-FFF2-40B4-BE49-F238E27FC236}">
              <a16:creationId xmlns:a16="http://schemas.microsoft.com/office/drawing/2014/main" id="{1F5A988B-4C76-40F8-AC23-6DA07EB5C74D}"/>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4" name="正方形/長方形 743">
          <a:extLst>
            <a:ext uri="{FF2B5EF4-FFF2-40B4-BE49-F238E27FC236}">
              <a16:creationId xmlns:a16="http://schemas.microsoft.com/office/drawing/2014/main" id="{FEB01BA1-7082-412E-820B-D06BEA1D00EC}"/>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5" name="正方形/長方形 744">
          <a:extLst>
            <a:ext uri="{FF2B5EF4-FFF2-40B4-BE49-F238E27FC236}">
              <a16:creationId xmlns:a16="http://schemas.microsoft.com/office/drawing/2014/main" id="{70300F03-CED2-47F3-B27C-D33E8F8FA27C}"/>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6" name="正方形/長方形 745">
          <a:extLst>
            <a:ext uri="{FF2B5EF4-FFF2-40B4-BE49-F238E27FC236}">
              <a16:creationId xmlns:a16="http://schemas.microsoft.com/office/drawing/2014/main" id="{B82DFEA7-9AF0-48C1-92DE-E2159D8C90C7}"/>
            </a:ext>
          </a:extLst>
        </xdr:cNvPr>
        <xdr:cNvSpPr/>
      </xdr:nvSpPr>
      <xdr:spPr>
        <a:xfrm>
          <a:off x="1120394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7" name="テキスト ボックス 746">
          <a:extLst>
            <a:ext uri="{FF2B5EF4-FFF2-40B4-BE49-F238E27FC236}">
              <a16:creationId xmlns:a16="http://schemas.microsoft.com/office/drawing/2014/main" id="{BEB80289-F72C-4BE5-A0A9-2608FBFFC975}"/>
            </a:ext>
          </a:extLst>
        </xdr:cNvPr>
        <xdr:cNvSpPr txBox="1"/>
      </xdr:nvSpPr>
      <xdr:spPr>
        <a:xfrm>
          <a:off x="1116584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8" name="直線コネクタ 747">
          <a:extLst>
            <a:ext uri="{FF2B5EF4-FFF2-40B4-BE49-F238E27FC236}">
              <a16:creationId xmlns:a16="http://schemas.microsoft.com/office/drawing/2014/main" id="{A409EC47-2E93-4AD5-B30E-394935469275}"/>
            </a:ext>
          </a:extLst>
        </xdr:cNvPr>
        <xdr:cNvCxnSpPr/>
      </xdr:nvCxnSpPr>
      <xdr:spPr>
        <a:xfrm>
          <a:off x="1120394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49" name="テキスト ボックス 748">
          <a:extLst>
            <a:ext uri="{FF2B5EF4-FFF2-40B4-BE49-F238E27FC236}">
              <a16:creationId xmlns:a16="http://schemas.microsoft.com/office/drawing/2014/main" id="{AA2F5D44-959C-46C4-BECA-4A8532EDD826}"/>
            </a:ext>
          </a:extLst>
        </xdr:cNvPr>
        <xdr:cNvSpPr txBox="1"/>
      </xdr:nvSpPr>
      <xdr:spPr>
        <a:xfrm>
          <a:off x="10801531"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0" name="直線コネクタ 749">
          <a:extLst>
            <a:ext uri="{FF2B5EF4-FFF2-40B4-BE49-F238E27FC236}">
              <a16:creationId xmlns:a16="http://schemas.microsoft.com/office/drawing/2014/main" id="{1AAF076B-8F19-4FEA-859D-DF7DF40F4100}"/>
            </a:ext>
          </a:extLst>
        </xdr:cNvPr>
        <xdr:cNvCxnSpPr/>
      </xdr:nvCxnSpPr>
      <xdr:spPr>
        <a:xfrm>
          <a:off x="11203940" y="187234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1" name="テキスト ボックス 750">
          <a:extLst>
            <a:ext uri="{FF2B5EF4-FFF2-40B4-BE49-F238E27FC236}">
              <a16:creationId xmlns:a16="http://schemas.microsoft.com/office/drawing/2014/main" id="{A99F8130-A4BB-4563-B961-C60C6D83E384}"/>
            </a:ext>
          </a:extLst>
        </xdr:cNvPr>
        <xdr:cNvSpPr txBox="1"/>
      </xdr:nvSpPr>
      <xdr:spPr>
        <a:xfrm>
          <a:off x="10801531" y="1857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2" name="直線コネクタ 751">
          <a:extLst>
            <a:ext uri="{FF2B5EF4-FFF2-40B4-BE49-F238E27FC236}">
              <a16:creationId xmlns:a16="http://schemas.microsoft.com/office/drawing/2014/main" id="{DD38D1D1-56CA-4324-AEDB-7814E1C1114E}"/>
            </a:ext>
          </a:extLst>
        </xdr:cNvPr>
        <xdr:cNvCxnSpPr/>
      </xdr:nvCxnSpPr>
      <xdr:spPr>
        <a:xfrm>
          <a:off x="11203940" y="1840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3" name="テキスト ボックス 752">
          <a:extLst>
            <a:ext uri="{FF2B5EF4-FFF2-40B4-BE49-F238E27FC236}">
              <a16:creationId xmlns:a16="http://schemas.microsoft.com/office/drawing/2014/main" id="{F7C3E232-BE32-40CF-B3BE-DFD0AEE6BA52}"/>
            </a:ext>
          </a:extLst>
        </xdr:cNvPr>
        <xdr:cNvSpPr txBox="1"/>
      </xdr:nvSpPr>
      <xdr:spPr>
        <a:xfrm>
          <a:off x="10842791" y="1825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4" name="直線コネクタ 753">
          <a:extLst>
            <a:ext uri="{FF2B5EF4-FFF2-40B4-BE49-F238E27FC236}">
              <a16:creationId xmlns:a16="http://schemas.microsoft.com/office/drawing/2014/main" id="{6BDC833B-37E8-4353-B8FE-EFD06241B937}"/>
            </a:ext>
          </a:extLst>
        </xdr:cNvPr>
        <xdr:cNvCxnSpPr/>
      </xdr:nvCxnSpPr>
      <xdr:spPr>
        <a:xfrm>
          <a:off x="11203940" y="1806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5" name="テキスト ボックス 754">
          <a:extLst>
            <a:ext uri="{FF2B5EF4-FFF2-40B4-BE49-F238E27FC236}">
              <a16:creationId xmlns:a16="http://schemas.microsoft.com/office/drawing/2014/main" id="{C65EC1B3-7EC0-4463-9C93-945475DF7D13}"/>
            </a:ext>
          </a:extLst>
        </xdr:cNvPr>
        <xdr:cNvSpPr txBox="1"/>
      </xdr:nvSpPr>
      <xdr:spPr>
        <a:xfrm>
          <a:off x="10842791" y="1792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6" name="直線コネクタ 755">
          <a:extLst>
            <a:ext uri="{FF2B5EF4-FFF2-40B4-BE49-F238E27FC236}">
              <a16:creationId xmlns:a16="http://schemas.microsoft.com/office/drawing/2014/main" id="{925C0EAC-287F-4123-A2F7-43C8C2B486D7}"/>
            </a:ext>
          </a:extLst>
        </xdr:cNvPr>
        <xdr:cNvCxnSpPr/>
      </xdr:nvCxnSpPr>
      <xdr:spPr>
        <a:xfrm>
          <a:off x="11203940" y="1774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7" name="テキスト ボックス 756">
          <a:extLst>
            <a:ext uri="{FF2B5EF4-FFF2-40B4-BE49-F238E27FC236}">
              <a16:creationId xmlns:a16="http://schemas.microsoft.com/office/drawing/2014/main" id="{69C9E217-F346-4BDE-B9D2-CB7E433AEE18}"/>
            </a:ext>
          </a:extLst>
        </xdr:cNvPr>
        <xdr:cNvSpPr txBox="1"/>
      </xdr:nvSpPr>
      <xdr:spPr>
        <a:xfrm>
          <a:off x="1084279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8" name="直線コネクタ 757">
          <a:extLst>
            <a:ext uri="{FF2B5EF4-FFF2-40B4-BE49-F238E27FC236}">
              <a16:creationId xmlns:a16="http://schemas.microsoft.com/office/drawing/2014/main" id="{E07B81BF-028B-46A6-B552-2A4949CF53EC}"/>
            </a:ext>
          </a:extLst>
        </xdr:cNvPr>
        <xdr:cNvCxnSpPr/>
      </xdr:nvCxnSpPr>
      <xdr:spPr>
        <a:xfrm>
          <a:off x="11203940" y="1741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59" name="テキスト ボックス 758">
          <a:extLst>
            <a:ext uri="{FF2B5EF4-FFF2-40B4-BE49-F238E27FC236}">
              <a16:creationId xmlns:a16="http://schemas.microsoft.com/office/drawing/2014/main" id="{4FAC2BEF-AC27-4883-B9AD-70FAD2DC5406}"/>
            </a:ext>
          </a:extLst>
        </xdr:cNvPr>
        <xdr:cNvSpPr txBox="1"/>
      </xdr:nvSpPr>
      <xdr:spPr>
        <a:xfrm>
          <a:off x="10842791" y="1727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0" name="直線コネクタ 759">
          <a:extLst>
            <a:ext uri="{FF2B5EF4-FFF2-40B4-BE49-F238E27FC236}">
              <a16:creationId xmlns:a16="http://schemas.microsoft.com/office/drawing/2014/main" id="{EAD1D224-6D1F-4D85-8618-693606FFE573}"/>
            </a:ext>
          </a:extLst>
        </xdr:cNvPr>
        <xdr:cNvCxnSpPr/>
      </xdr:nvCxnSpPr>
      <xdr:spPr>
        <a:xfrm>
          <a:off x="11203940" y="1709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1" name="テキスト ボックス 760">
          <a:extLst>
            <a:ext uri="{FF2B5EF4-FFF2-40B4-BE49-F238E27FC236}">
              <a16:creationId xmlns:a16="http://schemas.microsoft.com/office/drawing/2014/main" id="{79F51F4E-2BC7-4381-B59C-44764C2CA4B0}"/>
            </a:ext>
          </a:extLst>
        </xdr:cNvPr>
        <xdr:cNvSpPr txBox="1"/>
      </xdr:nvSpPr>
      <xdr:spPr>
        <a:xfrm>
          <a:off x="10905006" y="1694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2" name="直線コネクタ 761">
          <a:extLst>
            <a:ext uri="{FF2B5EF4-FFF2-40B4-BE49-F238E27FC236}">
              <a16:creationId xmlns:a16="http://schemas.microsoft.com/office/drawing/2014/main" id="{16553AE2-9109-4E47-9B95-5DF3FD96A2B5}"/>
            </a:ext>
          </a:extLst>
        </xdr:cNvPr>
        <xdr:cNvCxnSpPr/>
      </xdr:nvCxnSpPr>
      <xdr:spPr>
        <a:xfrm>
          <a:off x="1120394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3" name="【庁舎】&#10;有形固定資産減価償却率グラフ枠">
          <a:extLst>
            <a:ext uri="{FF2B5EF4-FFF2-40B4-BE49-F238E27FC236}">
              <a16:creationId xmlns:a16="http://schemas.microsoft.com/office/drawing/2014/main" id="{D752B1D0-8536-4EB5-88B8-EE3A67FEFC97}"/>
            </a:ext>
          </a:extLst>
        </xdr:cNvPr>
        <xdr:cNvSpPr/>
      </xdr:nvSpPr>
      <xdr:spPr>
        <a:xfrm>
          <a:off x="1120394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33745</xdr:rowOff>
    </xdr:from>
    <xdr:to>
      <xdr:col>85</xdr:col>
      <xdr:colOff>126364</xdr:colOff>
      <xdr:row>109</xdr:row>
      <xdr:rowOff>33745</xdr:rowOff>
    </xdr:to>
    <xdr:cxnSp macro="">
      <xdr:nvCxnSpPr>
        <xdr:cNvPr id="764" name="直線コネクタ 763">
          <a:extLst>
            <a:ext uri="{FF2B5EF4-FFF2-40B4-BE49-F238E27FC236}">
              <a16:creationId xmlns:a16="http://schemas.microsoft.com/office/drawing/2014/main" id="{1BA68684-676A-4A68-B4B4-975916280969}"/>
            </a:ext>
          </a:extLst>
        </xdr:cNvPr>
        <xdr:cNvCxnSpPr/>
      </xdr:nvCxnSpPr>
      <xdr:spPr>
        <a:xfrm flipV="1">
          <a:off x="14703424" y="17176840"/>
          <a:ext cx="0" cy="15430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37572</xdr:rowOff>
    </xdr:from>
    <xdr:ext cx="405111" cy="259045"/>
    <xdr:sp macro="" textlink="">
      <xdr:nvSpPr>
        <xdr:cNvPr id="765" name="【庁舎】&#10;有形固定資産減価償却率最小値テキスト">
          <a:extLst>
            <a:ext uri="{FF2B5EF4-FFF2-40B4-BE49-F238E27FC236}">
              <a16:creationId xmlns:a16="http://schemas.microsoft.com/office/drawing/2014/main" id="{DE3EEDCE-635F-40C7-8407-61AD85E58236}"/>
            </a:ext>
          </a:extLst>
        </xdr:cNvPr>
        <xdr:cNvSpPr txBox="1"/>
      </xdr:nvSpPr>
      <xdr:spPr>
        <a:xfrm>
          <a:off x="14742160" y="18725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33745</xdr:rowOff>
    </xdr:from>
    <xdr:to>
      <xdr:col>86</xdr:col>
      <xdr:colOff>25400</xdr:colOff>
      <xdr:row>109</xdr:row>
      <xdr:rowOff>33745</xdr:rowOff>
    </xdr:to>
    <xdr:cxnSp macro="">
      <xdr:nvCxnSpPr>
        <xdr:cNvPr id="766" name="直線コネクタ 765">
          <a:extLst>
            <a:ext uri="{FF2B5EF4-FFF2-40B4-BE49-F238E27FC236}">
              <a16:creationId xmlns:a16="http://schemas.microsoft.com/office/drawing/2014/main" id="{DAE62713-7521-4F60-8FD5-B03A380EA12F}"/>
            </a:ext>
          </a:extLst>
        </xdr:cNvPr>
        <xdr:cNvCxnSpPr/>
      </xdr:nvCxnSpPr>
      <xdr:spPr>
        <a:xfrm>
          <a:off x="14611350" y="187198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151872</xdr:rowOff>
    </xdr:from>
    <xdr:ext cx="340478" cy="259045"/>
    <xdr:sp macro="" textlink="">
      <xdr:nvSpPr>
        <xdr:cNvPr id="767" name="【庁舎】&#10;有形固定資産減価償却率最大値テキスト">
          <a:extLst>
            <a:ext uri="{FF2B5EF4-FFF2-40B4-BE49-F238E27FC236}">
              <a16:creationId xmlns:a16="http://schemas.microsoft.com/office/drawing/2014/main" id="{6A446795-F357-42C3-9697-C5BE7BDFBACE}"/>
            </a:ext>
          </a:extLst>
        </xdr:cNvPr>
        <xdr:cNvSpPr txBox="1"/>
      </xdr:nvSpPr>
      <xdr:spPr>
        <a:xfrm>
          <a:off x="14742160" y="1695397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33745</xdr:rowOff>
    </xdr:from>
    <xdr:to>
      <xdr:col>86</xdr:col>
      <xdr:colOff>25400</xdr:colOff>
      <xdr:row>100</xdr:row>
      <xdr:rowOff>33745</xdr:rowOff>
    </xdr:to>
    <xdr:cxnSp macro="">
      <xdr:nvCxnSpPr>
        <xdr:cNvPr id="768" name="直線コネクタ 767">
          <a:extLst>
            <a:ext uri="{FF2B5EF4-FFF2-40B4-BE49-F238E27FC236}">
              <a16:creationId xmlns:a16="http://schemas.microsoft.com/office/drawing/2014/main" id="{D2A7AC69-53DD-4F2E-BC9E-7C4157D50E15}"/>
            </a:ext>
          </a:extLst>
        </xdr:cNvPr>
        <xdr:cNvCxnSpPr/>
      </xdr:nvCxnSpPr>
      <xdr:spPr>
        <a:xfrm>
          <a:off x="14611350" y="1717684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43378</xdr:rowOff>
    </xdr:from>
    <xdr:ext cx="405111" cy="259045"/>
    <xdr:sp macro="" textlink="">
      <xdr:nvSpPr>
        <xdr:cNvPr id="769" name="【庁舎】&#10;有形固定資産減価償却率平均値テキスト">
          <a:extLst>
            <a:ext uri="{FF2B5EF4-FFF2-40B4-BE49-F238E27FC236}">
              <a16:creationId xmlns:a16="http://schemas.microsoft.com/office/drawing/2014/main" id="{A6BB2484-2D56-4028-A41C-1E049F62A149}"/>
            </a:ext>
          </a:extLst>
        </xdr:cNvPr>
        <xdr:cNvSpPr txBox="1"/>
      </xdr:nvSpPr>
      <xdr:spPr>
        <a:xfrm>
          <a:off x="14742160" y="177046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20501</xdr:rowOff>
    </xdr:from>
    <xdr:to>
      <xdr:col>85</xdr:col>
      <xdr:colOff>177800</xdr:colOff>
      <xdr:row>104</xdr:row>
      <xdr:rowOff>122101</xdr:rowOff>
    </xdr:to>
    <xdr:sp macro="" textlink="">
      <xdr:nvSpPr>
        <xdr:cNvPr id="770" name="フローチャート: 判断 769">
          <a:extLst>
            <a:ext uri="{FF2B5EF4-FFF2-40B4-BE49-F238E27FC236}">
              <a16:creationId xmlns:a16="http://schemas.microsoft.com/office/drawing/2014/main" id="{C62F4FB6-B5E9-49D2-90BF-82041AA6D51D}"/>
            </a:ext>
          </a:extLst>
        </xdr:cNvPr>
        <xdr:cNvSpPr/>
      </xdr:nvSpPr>
      <xdr:spPr>
        <a:xfrm>
          <a:off x="14649450" y="17847491"/>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17236</xdr:rowOff>
    </xdr:from>
    <xdr:to>
      <xdr:col>81</xdr:col>
      <xdr:colOff>101600</xdr:colOff>
      <xdr:row>104</xdr:row>
      <xdr:rowOff>118836</xdr:rowOff>
    </xdr:to>
    <xdr:sp macro="" textlink="">
      <xdr:nvSpPr>
        <xdr:cNvPr id="771" name="フローチャート: 判断 770">
          <a:extLst>
            <a:ext uri="{FF2B5EF4-FFF2-40B4-BE49-F238E27FC236}">
              <a16:creationId xmlns:a16="http://schemas.microsoft.com/office/drawing/2014/main" id="{199CD7CB-AB88-4FFE-BB44-1B4EBFCFBA09}"/>
            </a:ext>
          </a:extLst>
        </xdr:cNvPr>
        <xdr:cNvSpPr/>
      </xdr:nvSpPr>
      <xdr:spPr>
        <a:xfrm>
          <a:off x="13887450" y="17851846"/>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17236</xdr:rowOff>
    </xdr:from>
    <xdr:to>
      <xdr:col>76</xdr:col>
      <xdr:colOff>165100</xdr:colOff>
      <xdr:row>104</xdr:row>
      <xdr:rowOff>118836</xdr:rowOff>
    </xdr:to>
    <xdr:sp macro="" textlink="">
      <xdr:nvSpPr>
        <xdr:cNvPr id="772" name="フローチャート: 判断 771">
          <a:extLst>
            <a:ext uri="{FF2B5EF4-FFF2-40B4-BE49-F238E27FC236}">
              <a16:creationId xmlns:a16="http://schemas.microsoft.com/office/drawing/2014/main" id="{BFDACED8-A7D6-433E-B092-D61458791730}"/>
            </a:ext>
          </a:extLst>
        </xdr:cNvPr>
        <xdr:cNvSpPr/>
      </xdr:nvSpPr>
      <xdr:spPr>
        <a:xfrm>
          <a:off x="13089890" y="17851846"/>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13970</xdr:rowOff>
    </xdr:from>
    <xdr:to>
      <xdr:col>72</xdr:col>
      <xdr:colOff>38100</xdr:colOff>
      <xdr:row>104</xdr:row>
      <xdr:rowOff>115570</xdr:rowOff>
    </xdr:to>
    <xdr:sp macro="" textlink="">
      <xdr:nvSpPr>
        <xdr:cNvPr id="773" name="フローチャート: 判断 772">
          <a:extLst>
            <a:ext uri="{FF2B5EF4-FFF2-40B4-BE49-F238E27FC236}">
              <a16:creationId xmlns:a16="http://schemas.microsoft.com/office/drawing/2014/main" id="{13F261C1-4440-483B-9EC7-A83702E9F3CE}"/>
            </a:ext>
          </a:extLst>
        </xdr:cNvPr>
        <xdr:cNvSpPr/>
      </xdr:nvSpPr>
      <xdr:spPr>
        <a:xfrm>
          <a:off x="12303760" y="1784858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38463</xdr:rowOff>
    </xdr:from>
    <xdr:to>
      <xdr:col>67</xdr:col>
      <xdr:colOff>101600</xdr:colOff>
      <xdr:row>104</xdr:row>
      <xdr:rowOff>140063</xdr:rowOff>
    </xdr:to>
    <xdr:sp macro="" textlink="">
      <xdr:nvSpPr>
        <xdr:cNvPr id="774" name="フローチャート: 判断 773">
          <a:extLst>
            <a:ext uri="{FF2B5EF4-FFF2-40B4-BE49-F238E27FC236}">
              <a16:creationId xmlns:a16="http://schemas.microsoft.com/office/drawing/2014/main" id="{5FF4CD47-7338-4DA0-BA4A-19CF0CF892A0}"/>
            </a:ext>
          </a:extLst>
        </xdr:cNvPr>
        <xdr:cNvSpPr/>
      </xdr:nvSpPr>
      <xdr:spPr>
        <a:xfrm>
          <a:off x="11487150" y="17869263"/>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5" name="テキスト ボックス 774">
          <a:extLst>
            <a:ext uri="{FF2B5EF4-FFF2-40B4-BE49-F238E27FC236}">
              <a16:creationId xmlns:a16="http://schemas.microsoft.com/office/drawing/2014/main" id="{53074510-B06C-47ED-8DE8-8810009DC211}"/>
            </a:ext>
          </a:extLst>
        </xdr:cNvPr>
        <xdr:cNvSpPr txBox="1"/>
      </xdr:nvSpPr>
      <xdr:spPr>
        <a:xfrm>
          <a:off x="1453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572E1DF3-3CFF-4DA2-B9FA-ED4AF65E3400}"/>
            </a:ext>
          </a:extLst>
        </xdr:cNvPr>
        <xdr:cNvSpPr txBox="1"/>
      </xdr:nvSpPr>
      <xdr:spPr>
        <a:xfrm>
          <a:off x="13770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1F7AD05A-D848-4009-83BC-BBDCB8B92327}"/>
            </a:ext>
          </a:extLst>
        </xdr:cNvPr>
        <xdr:cNvSpPr txBox="1"/>
      </xdr:nvSpPr>
      <xdr:spPr>
        <a:xfrm>
          <a:off x="12973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B48CF547-9E9E-4AA2-9CB9-13FCF980AF41}"/>
            </a:ext>
          </a:extLst>
        </xdr:cNvPr>
        <xdr:cNvSpPr txBox="1"/>
      </xdr:nvSpPr>
      <xdr:spPr>
        <a:xfrm>
          <a:off x="12175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3F679730-D55F-4401-BE85-81D6531590B7}"/>
            </a:ext>
          </a:extLst>
        </xdr:cNvPr>
        <xdr:cNvSpPr txBox="1"/>
      </xdr:nvSpPr>
      <xdr:spPr>
        <a:xfrm>
          <a:off x="11370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22134</xdr:rowOff>
    </xdr:from>
    <xdr:to>
      <xdr:col>85</xdr:col>
      <xdr:colOff>177800</xdr:colOff>
      <xdr:row>104</xdr:row>
      <xdr:rowOff>123734</xdr:rowOff>
    </xdr:to>
    <xdr:sp macro="" textlink="">
      <xdr:nvSpPr>
        <xdr:cNvPr id="780" name="楕円 779">
          <a:extLst>
            <a:ext uri="{FF2B5EF4-FFF2-40B4-BE49-F238E27FC236}">
              <a16:creationId xmlns:a16="http://schemas.microsoft.com/office/drawing/2014/main" id="{D5E761CE-B813-411A-8224-1464C755AEFB}"/>
            </a:ext>
          </a:extLst>
        </xdr:cNvPr>
        <xdr:cNvSpPr/>
      </xdr:nvSpPr>
      <xdr:spPr>
        <a:xfrm>
          <a:off x="14649450" y="17849124"/>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561</xdr:rowOff>
    </xdr:from>
    <xdr:ext cx="405111" cy="259045"/>
    <xdr:sp macro="" textlink="">
      <xdr:nvSpPr>
        <xdr:cNvPr id="781" name="【庁舎】&#10;有形固定資産減価償却率該当値テキスト">
          <a:extLst>
            <a:ext uri="{FF2B5EF4-FFF2-40B4-BE49-F238E27FC236}">
              <a16:creationId xmlns:a16="http://schemas.microsoft.com/office/drawing/2014/main" id="{14A79ECA-195D-40AF-AD16-92AEF5A13B1B}"/>
            </a:ext>
          </a:extLst>
        </xdr:cNvPr>
        <xdr:cNvSpPr txBox="1"/>
      </xdr:nvSpPr>
      <xdr:spPr>
        <a:xfrm>
          <a:off x="14742160" y="178313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103</xdr:row>
      <xdr:rowOff>167458</xdr:rowOff>
    </xdr:from>
    <xdr:to>
      <xdr:col>81</xdr:col>
      <xdr:colOff>101600</xdr:colOff>
      <xdr:row>104</xdr:row>
      <xdr:rowOff>97608</xdr:rowOff>
    </xdr:to>
    <xdr:sp macro="" textlink="">
      <xdr:nvSpPr>
        <xdr:cNvPr id="782" name="楕円 781">
          <a:extLst>
            <a:ext uri="{FF2B5EF4-FFF2-40B4-BE49-F238E27FC236}">
              <a16:creationId xmlns:a16="http://schemas.microsoft.com/office/drawing/2014/main" id="{C3C4FE89-45F0-4C7C-9C35-9B4493C3F73E}"/>
            </a:ext>
          </a:extLst>
        </xdr:cNvPr>
        <xdr:cNvSpPr/>
      </xdr:nvSpPr>
      <xdr:spPr>
        <a:xfrm>
          <a:off x="13887450" y="17830618"/>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104</xdr:row>
      <xdr:rowOff>46808</xdr:rowOff>
    </xdr:from>
    <xdr:to>
      <xdr:col>85</xdr:col>
      <xdr:colOff>127000</xdr:colOff>
      <xdr:row>104</xdr:row>
      <xdr:rowOff>72934</xdr:rowOff>
    </xdr:to>
    <xdr:cxnSp macro="">
      <xdr:nvCxnSpPr>
        <xdr:cNvPr id="783" name="直線コネクタ 782">
          <a:extLst>
            <a:ext uri="{FF2B5EF4-FFF2-40B4-BE49-F238E27FC236}">
              <a16:creationId xmlns:a16="http://schemas.microsoft.com/office/drawing/2014/main" id="{50CDF1D2-B267-4E67-BA4A-F674AAD5D639}"/>
            </a:ext>
          </a:extLst>
        </xdr:cNvPr>
        <xdr:cNvCxnSpPr/>
      </xdr:nvCxnSpPr>
      <xdr:spPr>
        <a:xfrm>
          <a:off x="13942060" y="17879513"/>
          <a:ext cx="762000" cy="242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25400</xdr:rowOff>
    </xdr:from>
    <xdr:to>
      <xdr:col>76</xdr:col>
      <xdr:colOff>165100</xdr:colOff>
      <xdr:row>104</xdr:row>
      <xdr:rowOff>127000</xdr:rowOff>
    </xdr:to>
    <xdr:sp macro="" textlink="">
      <xdr:nvSpPr>
        <xdr:cNvPr id="784" name="楕円 783">
          <a:extLst>
            <a:ext uri="{FF2B5EF4-FFF2-40B4-BE49-F238E27FC236}">
              <a16:creationId xmlns:a16="http://schemas.microsoft.com/office/drawing/2014/main" id="{A3439A14-6DC7-4DBF-98E2-5B30E5961DCA}"/>
            </a:ext>
          </a:extLst>
        </xdr:cNvPr>
        <xdr:cNvSpPr/>
      </xdr:nvSpPr>
      <xdr:spPr>
        <a:xfrm>
          <a:off x="13089890" y="17852390"/>
          <a:ext cx="10922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46808</xdr:rowOff>
    </xdr:from>
    <xdr:to>
      <xdr:col>81</xdr:col>
      <xdr:colOff>50800</xdr:colOff>
      <xdr:row>104</xdr:row>
      <xdr:rowOff>76200</xdr:rowOff>
    </xdr:to>
    <xdr:cxnSp macro="">
      <xdr:nvCxnSpPr>
        <xdr:cNvPr id="785" name="直線コネクタ 784">
          <a:extLst>
            <a:ext uri="{FF2B5EF4-FFF2-40B4-BE49-F238E27FC236}">
              <a16:creationId xmlns:a16="http://schemas.microsoft.com/office/drawing/2014/main" id="{0DCDD4A5-26F6-4162-9F3F-B74C237DDBA8}"/>
            </a:ext>
          </a:extLst>
        </xdr:cNvPr>
        <xdr:cNvCxnSpPr/>
      </xdr:nvCxnSpPr>
      <xdr:spPr>
        <a:xfrm flipV="1">
          <a:off x="13144500" y="17879513"/>
          <a:ext cx="797560" cy="27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59689</xdr:rowOff>
    </xdr:from>
    <xdr:to>
      <xdr:col>72</xdr:col>
      <xdr:colOff>38100</xdr:colOff>
      <xdr:row>103</xdr:row>
      <xdr:rowOff>161289</xdr:rowOff>
    </xdr:to>
    <xdr:sp macro="" textlink="">
      <xdr:nvSpPr>
        <xdr:cNvPr id="786" name="楕円 785">
          <a:extLst>
            <a:ext uri="{FF2B5EF4-FFF2-40B4-BE49-F238E27FC236}">
              <a16:creationId xmlns:a16="http://schemas.microsoft.com/office/drawing/2014/main" id="{B05856FE-6BF5-4008-A31F-F85B1600A8A9}"/>
            </a:ext>
          </a:extLst>
        </xdr:cNvPr>
        <xdr:cNvSpPr/>
      </xdr:nvSpPr>
      <xdr:spPr>
        <a:xfrm>
          <a:off x="12303760" y="17715229"/>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103</xdr:row>
      <xdr:rowOff>110489</xdr:rowOff>
    </xdr:from>
    <xdr:to>
      <xdr:col>76</xdr:col>
      <xdr:colOff>114300</xdr:colOff>
      <xdr:row>104</xdr:row>
      <xdr:rowOff>76200</xdr:rowOff>
    </xdr:to>
    <xdr:cxnSp macro="">
      <xdr:nvCxnSpPr>
        <xdr:cNvPr id="787" name="直線コネクタ 786">
          <a:extLst>
            <a:ext uri="{FF2B5EF4-FFF2-40B4-BE49-F238E27FC236}">
              <a16:creationId xmlns:a16="http://schemas.microsoft.com/office/drawing/2014/main" id="{1525A259-B991-4080-A6D1-07955AA3FA2F}"/>
            </a:ext>
          </a:extLst>
        </xdr:cNvPr>
        <xdr:cNvCxnSpPr/>
      </xdr:nvCxnSpPr>
      <xdr:spPr>
        <a:xfrm>
          <a:off x="12346940" y="17767934"/>
          <a:ext cx="797560" cy="139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103</xdr:row>
      <xdr:rowOff>43362</xdr:rowOff>
    </xdr:from>
    <xdr:to>
      <xdr:col>67</xdr:col>
      <xdr:colOff>101600</xdr:colOff>
      <xdr:row>103</xdr:row>
      <xdr:rowOff>144962</xdr:rowOff>
    </xdr:to>
    <xdr:sp macro="" textlink="">
      <xdr:nvSpPr>
        <xdr:cNvPr id="788" name="楕円 787">
          <a:extLst>
            <a:ext uri="{FF2B5EF4-FFF2-40B4-BE49-F238E27FC236}">
              <a16:creationId xmlns:a16="http://schemas.microsoft.com/office/drawing/2014/main" id="{DDAF5B37-D08B-4B7F-A1B3-59031E008ABC}"/>
            </a:ext>
          </a:extLst>
        </xdr:cNvPr>
        <xdr:cNvSpPr/>
      </xdr:nvSpPr>
      <xdr:spPr>
        <a:xfrm>
          <a:off x="11487150" y="17704617"/>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103</xdr:row>
      <xdr:rowOff>94162</xdr:rowOff>
    </xdr:from>
    <xdr:to>
      <xdr:col>71</xdr:col>
      <xdr:colOff>177800</xdr:colOff>
      <xdr:row>103</xdr:row>
      <xdr:rowOff>110489</xdr:rowOff>
    </xdr:to>
    <xdr:cxnSp macro="">
      <xdr:nvCxnSpPr>
        <xdr:cNvPr id="789" name="直線コネクタ 788">
          <a:extLst>
            <a:ext uri="{FF2B5EF4-FFF2-40B4-BE49-F238E27FC236}">
              <a16:creationId xmlns:a16="http://schemas.microsoft.com/office/drawing/2014/main" id="{8067F223-36FE-4353-8D46-2337868FE2C8}"/>
            </a:ext>
          </a:extLst>
        </xdr:cNvPr>
        <xdr:cNvCxnSpPr/>
      </xdr:nvCxnSpPr>
      <xdr:spPr>
        <a:xfrm>
          <a:off x="11541760" y="17757322"/>
          <a:ext cx="805180" cy="10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109963</xdr:rowOff>
    </xdr:from>
    <xdr:ext cx="405111" cy="259045"/>
    <xdr:sp macro="" textlink="">
      <xdr:nvSpPr>
        <xdr:cNvPr id="790" name="n_1aveValue【庁舎】&#10;有形固定資産減価償却率">
          <a:extLst>
            <a:ext uri="{FF2B5EF4-FFF2-40B4-BE49-F238E27FC236}">
              <a16:creationId xmlns:a16="http://schemas.microsoft.com/office/drawing/2014/main" id="{9457F685-99C3-48FA-8D2D-7E872356C79E}"/>
            </a:ext>
          </a:extLst>
        </xdr:cNvPr>
        <xdr:cNvSpPr txBox="1"/>
      </xdr:nvSpPr>
      <xdr:spPr>
        <a:xfrm>
          <a:off x="13738234" y="179388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102</xdr:row>
      <xdr:rowOff>135363</xdr:rowOff>
    </xdr:from>
    <xdr:ext cx="405111" cy="259045"/>
    <xdr:sp macro="" textlink="">
      <xdr:nvSpPr>
        <xdr:cNvPr id="791" name="n_2aveValue【庁舎】&#10;有形固定資産減価償却率">
          <a:extLst>
            <a:ext uri="{FF2B5EF4-FFF2-40B4-BE49-F238E27FC236}">
              <a16:creationId xmlns:a16="http://schemas.microsoft.com/office/drawing/2014/main" id="{E3EE0E94-2B4A-44A4-A8ED-8061771E643C}"/>
            </a:ext>
          </a:extLst>
        </xdr:cNvPr>
        <xdr:cNvSpPr txBox="1"/>
      </xdr:nvSpPr>
      <xdr:spPr>
        <a:xfrm>
          <a:off x="12957184" y="176194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106697</xdr:rowOff>
    </xdr:from>
    <xdr:ext cx="405111" cy="259045"/>
    <xdr:sp macro="" textlink="">
      <xdr:nvSpPr>
        <xdr:cNvPr id="792" name="n_3aveValue【庁舎】&#10;有形固定資産減価償却率">
          <a:extLst>
            <a:ext uri="{FF2B5EF4-FFF2-40B4-BE49-F238E27FC236}">
              <a16:creationId xmlns:a16="http://schemas.microsoft.com/office/drawing/2014/main" id="{BEFE7CD8-4AB9-4A4E-91D7-AE82514BB177}"/>
            </a:ext>
          </a:extLst>
        </xdr:cNvPr>
        <xdr:cNvSpPr txBox="1"/>
      </xdr:nvSpPr>
      <xdr:spPr>
        <a:xfrm>
          <a:off x="12171054" y="179355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131190</xdr:rowOff>
    </xdr:from>
    <xdr:ext cx="405111" cy="259045"/>
    <xdr:sp macro="" textlink="">
      <xdr:nvSpPr>
        <xdr:cNvPr id="793" name="n_4aveValue【庁舎】&#10;有形固定資産減価償却率">
          <a:extLst>
            <a:ext uri="{FF2B5EF4-FFF2-40B4-BE49-F238E27FC236}">
              <a16:creationId xmlns:a16="http://schemas.microsoft.com/office/drawing/2014/main" id="{C50C7387-A52C-453F-B146-AA7C80A87564}"/>
            </a:ext>
          </a:extLst>
        </xdr:cNvPr>
        <xdr:cNvSpPr txBox="1"/>
      </xdr:nvSpPr>
      <xdr:spPr>
        <a:xfrm>
          <a:off x="11354444" y="179658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102</xdr:row>
      <xdr:rowOff>114135</xdr:rowOff>
    </xdr:from>
    <xdr:ext cx="405111" cy="259045"/>
    <xdr:sp macro="" textlink="">
      <xdr:nvSpPr>
        <xdr:cNvPr id="794" name="n_1mainValue【庁舎】&#10;有形固定資産減価償却率">
          <a:extLst>
            <a:ext uri="{FF2B5EF4-FFF2-40B4-BE49-F238E27FC236}">
              <a16:creationId xmlns:a16="http://schemas.microsoft.com/office/drawing/2014/main" id="{5B1DFA84-B284-4A16-9120-FAA5A46FB8E0}"/>
            </a:ext>
          </a:extLst>
        </xdr:cNvPr>
        <xdr:cNvSpPr txBox="1"/>
      </xdr:nvSpPr>
      <xdr:spPr>
        <a:xfrm>
          <a:off x="13738234" y="176020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118127</xdr:rowOff>
    </xdr:from>
    <xdr:ext cx="405111" cy="259045"/>
    <xdr:sp macro="" textlink="">
      <xdr:nvSpPr>
        <xdr:cNvPr id="795" name="n_2mainValue【庁舎】&#10;有形固定資産減価償却率">
          <a:extLst>
            <a:ext uri="{FF2B5EF4-FFF2-40B4-BE49-F238E27FC236}">
              <a16:creationId xmlns:a16="http://schemas.microsoft.com/office/drawing/2014/main" id="{ABCA7AB9-EE47-4927-BA2E-72AF957C3870}"/>
            </a:ext>
          </a:extLst>
        </xdr:cNvPr>
        <xdr:cNvSpPr txBox="1"/>
      </xdr:nvSpPr>
      <xdr:spPr>
        <a:xfrm>
          <a:off x="12957184" y="17950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6366</xdr:rowOff>
    </xdr:from>
    <xdr:ext cx="405111" cy="259045"/>
    <xdr:sp macro="" textlink="">
      <xdr:nvSpPr>
        <xdr:cNvPr id="796" name="n_3mainValue【庁舎】&#10;有形固定資産減価償却率">
          <a:extLst>
            <a:ext uri="{FF2B5EF4-FFF2-40B4-BE49-F238E27FC236}">
              <a16:creationId xmlns:a16="http://schemas.microsoft.com/office/drawing/2014/main" id="{E1639E56-7100-4ACC-B967-D2826DA9F2D0}"/>
            </a:ext>
          </a:extLst>
        </xdr:cNvPr>
        <xdr:cNvSpPr txBox="1"/>
      </xdr:nvSpPr>
      <xdr:spPr>
        <a:xfrm>
          <a:off x="12171054" y="174961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101</xdr:row>
      <xdr:rowOff>161489</xdr:rowOff>
    </xdr:from>
    <xdr:ext cx="405111" cy="259045"/>
    <xdr:sp macro="" textlink="">
      <xdr:nvSpPr>
        <xdr:cNvPr id="797" name="n_4mainValue【庁舎】&#10;有形固定資産減価償却率">
          <a:extLst>
            <a:ext uri="{FF2B5EF4-FFF2-40B4-BE49-F238E27FC236}">
              <a16:creationId xmlns:a16="http://schemas.microsoft.com/office/drawing/2014/main" id="{E4819729-ACA6-48A0-88C4-CBC766A6D764}"/>
            </a:ext>
          </a:extLst>
        </xdr:cNvPr>
        <xdr:cNvSpPr txBox="1"/>
      </xdr:nvSpPr>
      <xdr:spPr>
        <a:xfrm>
          <a:off x="11354444" y="174798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8" name="正方形/長方形 797">
          <a:extLst>
            <a:ext uri="{FF2B5EF4-FFF2-40B4-BE49-F238E27FC236}">
              <a16:creationId xmlns:a16="http://schemas.microsoft.com/office/drawing/2014/main" id="{D1720F08-1DD3-432B-9611-9E8CDFC6FC39}"/>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99" name="正方形/長方形 798">
          <a:extLst>
            <a:ext uri="{FF2B5EF4-FFF2-40B4-BE49-F238E27FC236}">
              <a16:creationId xmlns:a16="http://schemas.microsoft.com/office/drawing/2014/main" id="{C39460C5-8829-4A2A-B45E-66DB458ADE6A}"/>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0" name="正方形/長方形 799">
          <a:extLst>
            <a:ext uri="{FF2B5EF4-FFF2-40B4-BE49-F238E27FC236}">
              <a16:creationId xmlns:a16="http://schemas.microsoft.com/office/drawing/2014/main" id="{5941AE9F-4A54-464A-B447-B1BA2CFD2A62}"/>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1" name="正方形/長方形 800">
          <a:extLst>
            <a:ext uri="{FF2B5EF4-FFF2-40B4-BE49-F238E27FC236}">
              <a16:creationId xmlns:a16="http://schemas.microsoft.com/office/drawing/2014/main" id="{135E8AF2-E396-4B00-84B4-0DC449437253}"/>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2" name="正方形/長方形 801">
          <a:extLst>
            <a:ext uri="{FF2B5EF4-FFF2-40B4-BE49-F238E27FC236}">
              <a16:creationId xmlns:a16="http://schemas.microsoft.com/office/drawing/2014/main" id="{D808742A-A32F-447F-ADA2-2DDA2B2712BF}"/>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3" name="正方形/長方形 802">
          <a:extLst>
            <a:ext uri="{FF2B5EF4-FFF2-40B4-BE49-F238E27FC236}">
              <a16:creationId xmlns:a16="http://schemas.microsoft.com/office/drawing/2014/main" id="{55D8C8BB-CE6D-490F-9168-B7976C3DF8AF}"/>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4" name="正方形/長方形 803">
          <a:extLst>
            <a:ext uri="{FF2B5EF4-FFF2-40B4-BE49-F238E27FC236}">
              <a16:creationId xmlns:a16="http://schemas.microsoft.com/office/drawing/2014/main" id="{344C2E39-1B5F-43FB-B928-23C60E99DB8B}"/>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5" name="正方形/長方形 804">
          <a:extLst>
            <a:ext uri="{FF2B5EF4-FFF2-40B4-BE49-F238E27FC236}">
              <a16:creationId xmlns:a16="http://schemas.microsoft.com/office/drawing/2014/main" id="{9CD29C9C-87B3-4376-B2A0-B2C750B5A1E3}"/>
            </a:ext>
          </a:extLst>
        </xdr:cNvPr>
        <xdr:cNvSpPr/>
      </xdr:nvSpPr>
      <xdr:spPr>
        <a:xfrm>
          <a:off x="164592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6" name="テキスト ボックス 805">
          <a:extLst>
            <a:ext uri="{FF2B5EF4-FFF2-40B4-BE49-F238E27FC236}">
              <a16:creationId xmlns:a16="http://schemas.microsoft.com/office/drawing/2014/main" id="{62A8BECA-63D9-42E7-9FA1-45BA92CED5C1}"/>
            </a:ext>
          </a:extLst>
        </xdr:cNvPr>
        <xdr:cNvSpPr txBox="1"/>
      </xdr:nvSpPr>
      <xdr:spPr>
        <a:xfrm>
          <a:off x="1644015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7" name="直線コネクタ 806">
          <a:extLst>
            <a:ext uri="{FF2B5EF4-FFF2-40B4-BE49-F238E27FC236}">
              <a16:creationId xmlns:a16="http://schemas.microsoft.com/office/drawing/2014/main" id="{D75479C8-031C-4096-A076-7883A8CC5597}"/>
            </a:ext>
          </a:extLst>
        </xdr:cNvPr>
        <xdr:cNvCxnSpPr/>
      </xdr:nvCxnSpPr>
      <xdr:spPr>
        <a:xfrm>
          <a:off x="164592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808" name="テキスト ボックス 807">
          <a:extLst>
            <a:ext uri="{FF2B5EF4-FFF2-40B4-BE49-F238E27FC236}">
              <a16:creationId xmlns:a16="http://schemas.microsoft.com/office/drawing/2014/main" id="{C684CB33-1CE1-4B49-BFC9-0CB6CDCB2743}"/>
            </a:ext>
          </a:extLst>
        </xdr:cNvPr>
        <xdr:cNvSpPr txBox="1"/>
      </xdr:nvSpPr>
      <xdr:spPr>
        <a:xfrm>
          <a:off x="16047266"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109</xdr:row>
      <xdr:rowOff>35379</xdr:rowOff>
    </xdr:from>
    <xdr:to>
      <xdr:col>120</xdr:col>
      <xdr:colOff>114300</xdr:colOff>
      <xdr:row>109</xdr:row>
      <xdr:rowOff>35379</xdr:rowOff>
    </xdr:to>
    <xdr:cxnSp macro="">
      <xdr:nvCxnSpPr>
        <xdr:cNvPr id="809" name="直線コネクタ 808">
          <a:extLst>
            <a:ext uri="{FF2B5EF4-FFF2-40B4-BE49-F238E27FC236}">
              <a16:creationId xmlns:a16="http://schemas.microsoft.com/office/drawing/2014/main" id="{B6EDD73A-E5CE-4074-AE8D-DF2EE599F349}"/>
            </a:ext>
          </a:extLst>
        </xdr:cNvPr>
        <xdr:cNvCxnSpPr/>
      </xdr:nvCxnSpPr>
      <xdr:spPr>
        <a:xfrm>
          <a:off x="16459200" y="187234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64606</xdr:rowOff>
    </xdr:from>
    <xdr:ext cx="467179" cy="259045"/>
    <xdr:sp macro="" textlink="">
      <xdr:nvSpPr>
        <xdr:cNvPr id="810" name="テキスト ボックス 809">
          <a:extLst>
            <a:ext uri="{FF2B5EF4-FFF2-40B4-BE49-F238E27FC236}">
              <a16:creationId xmlns:a16="http://schemas.microsoft.com/office/drawing/2014/main" id="{19D254CF-DA7E-4DF2-94D0-A7736E09960F}"/>
            </a:ext>
          </a:extLst>
        </xdr:cNvPr>
        <xdr:cNvSpPr txBox="1"/>
      </xdr:nvSpPr>
      <xdr:spPr>
        <a:xfrm>
          <a:off x="16047266" y="1857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107</xdr:row>
      <xdr:rowOff>51707</xdr:rowOff>
    </xdr:from>
    <xdr:to>
      <xdr:col>120</xdr:col>
      <xdr:colOff>114300</xdr:colOff>
      <xdr:row>107</xdr:row>
      <xdr:rowOff>51707</xdr:rowOff>
    </xdr:to>
    <xdr:cxnSp macro="">
      <xdr:nvCxnSpPr>
        <xdr:cNvPr id="811" name="直線コネクタ 810">
          <a:extLst>
            <a:ext uri="{FF2B5EF4-FFF2-40B4-BE49-F238E27FC236}">
              <a16:creationId xmlns:a16="http://schemas.microsoft.com/office/drawing/2014/main" id="{A4912F1A-CBB9-43EC-9429-6A27994A2B6A}"/>
            </a:ext>
          </a:extLst>
        </xdr:cNvPr>
        <xdr:cNvCxnSpPr/>
      </xdr:nvCxnSpPr>
      <xdr:spPr>
        <a:xfrm>
          <a:off x="16459200" y="1840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106</xdr:row>
      <xdr:rowOff>80934</xdr:rowOff>
    </xdr:from>
    <xdr:ext cx="467179" cy="259045"/>
    <xdr:sp macro="" textlink="">
      <xdr:nvSpPr>
        <xdr:cNvPr id="812" name="テキスト ボックス 811">
          <a:extLst>
            <a:ext uri="{FF2B5EF4-FFF2-40B4-BE49-F238E27FC236}">
              <a16:creationId xmlns:a16="http://schemas.microsoft.com/office/drawing/2014/main" id="{2DF17966-4D97-4B7E-A84A-7676DB012422}"/>
            </a:ext>
          </a:extLst>
        </xdr:cNvPr>
        <xdr:cNvSpPr txBox="1"/>
      </xdr:nvSpPr>
      <xdr:spPr>
        <a:xfrm>
          <a:off x="16047266" y="1825653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105</xdr:row>
      <xdr:rowOff>68036</xdr:rowOff>
    </xdr:from>
    <xdr:to>
      <xdr:col>120</xdr:col>
      <xdr:colOff>114300</xdr:colOff>
      <xdr:row>105</xdr:row>
      <xdr:rowOff>68036</xdr:rowOff>
    </xdr:to>
    <xdr:cxnSp macro="">
      <xdr:nvCxnSpPr>
        <xdr:cNvPr id="813" name="直線コネクタ 812">
          <a:extLst>
            <a:ext uri="{FF2B5EF4-FFF2-40B4-BE49-F238E27FC236}">
              <a16:creationId xmlns:a16="http://schemas.microsoft.com/office/drawing/2014/main" id="{867AE892-1A10-4916-9346-7CE9A119F516}"/>
            </a:ext>
          </a:extLst>
        </xdr:cNvPr>
        <xdr:cNvCxnSpPr/>
      </xdr:nvCxnSpPr>
      <xdr:spPr>
        <a:xfrm>
          <a:off x="16459200" y="1806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104</xdr:row>
      <xdr:rowOff>97263</xdr:rowOff>
    </xdr:from>
    <xdr:ext cx="467179" cy="259045"/>
    <xdr:sp macro="" textlink="">
      <xdr:nvSpPr>
        <xdr:cNvPr id="814" name="テキスト ボックス 813">
          <a:extLst>
            <a:ext uri="{FF2B5EF4-FFF2-40B4-BE49-F238E27FC236}">
              <a16:creationId xmlns:a16="http://schemas.microsoft.com/office/drawing/2014/main" id="{5925CE94-C680-4328-8D9D-97A38D337E29}"/>
            </a:ext>
          </a:extLst>
        </xdr:cNvPr>
        <xdr:cNvSpPr txBox="1"/>
      </xdr:nvSpPr>
      <xdr:spPr>
        <a:xfrm>
          <a:off x="16047266" y="1792425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103</xdr:row>
      <xdr:rowOff>84364</xdr:rowOff>
    </xdr:from>
    <xdr:to>
      <xdr:col>120</xdr:col>
      <xdr:colOff>114300</xdr:colOff>
      <xdr:row>103</xdr:row>
      <xdr:rowOff>84364</xdr:rowOff>
    </xdr:to>
    <xdr:cxnSp macro="">
      <xdr:nvCxnSpPr>
        <xdr:cNvPr id="815" name="直線コネクタ 814">
          <a:extLst>
            <a:ext uri="{FF2B5EF4-FFF2-40B4-BE49-F238E27FC236}">
              <a16:creationId xmlns:a16="http://schemas.microsoft.com/office/drawing/2014/main" id="{315662DA-EF37-4BA4-A53F-B026E3924968}"/>
            </a:ext>
          </a:extLst>
        </xdr:cNvPr>
        <xdr:cNvCxnSpPr/>
      </xdr:nvCxnSpPr>
      <xdr:spPr>
        <a:xfrm>
          <a:off x="16459200" y="1774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102</xdr:row>
      <xdr:rowOff>113591</xdr:rowOff>
    </xdr:from>
    <xdr:ext cx="467179" cy="259045"/>
    <xdr:sp macro="" textlink="">
      <xdr:nvSpPr>
        <xdr:cNvPr id="816" name="テキスト ボックス 815">
          <a:extLst>
            <a:ext uri="{FF2B5EF4-FFF2-40B4-BE49-F238E27FC236}">
              <a16:creationId xmlns:a16="http://schemas.microsoft.com/office/drawing/2014/main" id="{1013452C-BCBE-4523-9C23-19B1BD5A06E6}"/>
            </a:ext>
          </a:extLst>
        </xdr:cNvPr>
        <xdr:cNvSpPr txBox="1"/>
      </xdr:nvSpPr>
      <xdr:spPr>
        <a:xfrm>
          <a:off x="16047266"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100693</xdr:rowOff>
    </xdr:from>
    <xdr:to>
      <xdr:col>120</xdr:col>
      <xdr:colOff>114300</xdr:colOff>
      <xdr:row>101</xdr:row>
      <xdr:rowOff>100693</xdr:rowOff>
    </xdr:to>
    <xdr:cxnSp macro="">
      <xdr:nvCxnSpPr>
        <xdr:cNvPr id="817" name="直線コネクタ 816">
          <a:extLst>
            <a:ext uri="{FF2B5EF4-FFF2-40B4-BE49-F238E27FC236}">
              <a16:creationId xmlns:a16="http://schemas.microsoft.com/office/drawing/2014/main" id="{C56C799B-FC11-4D7B-87D9-62D59F553963}"/>
            </a:ext>
          </a:extLst>
        </xdr:cNvPr>
        <xdr:cNvCxnSpPr/>
      </xdr:nvCxnSpPr>
      <xdr:spPr>
        <a:xfrm>
          <a:off x="16459200" y="1741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100</xdr:row>
      <xdr:rowOff>129920</xdr:rowOff>
    </xdr:from>
    <xdr:ext cx="467179" cy="259045"/>
    <xdr:sp macro="" textlink="">
      <xdr:nvSpPr>
        <xdr:cNvPr id="818" name="テキスト ボックス 817">
          <a:extLst>
            <a:ext uri="{FF2B5EF4-FFF2-40B4-BE49-F238E27FC236}">
              <a16:creationId xmlns:a16="http://schemas.microsoft.com/office/drawing/2014/main" id="{5000E559-E9CB-4E2A-8640-D62E7E7C5FA9}"/>
            </a:ext>
          </a:extLst>
        </xdr:cNvPr>
        <xdr:cNvSpPr txBox="1"/>
      </xdr:nvSpPr>
      <xdr:spPr>
        <a:xfrm>
          <a:off x="16047266" y="1727873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99</xdr:row>
      <xdr:rowOff>117021</xdr:rowOff>
    </xdr:from>
    <xdr:to>
      <xdr:col>120</xdr:col>
      <xdr:colOff>114300</xdr:colOff>
      <xdr:row>99</xdr:row>
      <xdr:rowOff>117021</xdr:rowOff>
    </xdr:to>
    <xdr:cxnSp macro="">
      <xdr:nvCxnSpPr>
        <xdr:cNvPr id="819" name="直線コネクタ 818">
          <a:extLst>
            <a:ext uri="{FF2B5EF4-FFF2-40B4-BE49-F238E27FC236}">
              <a16:creationId xmlns:a16="http://schemas.microsoft.com/office/drawing/2014/main" id="{F807DD68-6C1C-4B5C-929B-F1712D51FD12}"/>
            </a:ext>
          </a:extLst>
        </xdr:cNvPr>
        <xdr:cNvCxnSpPr/>
      </xdr:nvCxnSpPr>
      <xdr:spPr>
        <a:xfrm>
          <a:off x="16459200" y="1709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98</xdr:row>
      <xdr:rowOff>146248</xdr:rowOff>
    </xdr:from>
    <xdr:ext cx="467179" cy="259045"/>
    <xdr:sp macro="" textlink="">
      <xdr:nvSpPr>
        <xdr:cNvPr id="820" name="テキスト ボックス 819">
          <a:extLst>
            <a:ext uri="{FF2B5EF4-FFF2-40B4-BE49-F238E27FC236}">
              <a16:creationId xmlns:a16="http://schemas.microsoft.com/office/drawing/2014/main" id="{0BC122C4-1D8A-4BCC-8D4D-6D5A09B12D5E}"/>
            </a:ext>
          </a:extLst>
        </xdr:cNvPr>
        <xdr:cNvSpPr txBox="1"/>
      </xdr:nvSpPr>
      <xdr:spPr>
        <a:xfrm>
          <a:off x="16047266" y="169464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21" name="直線コネクタ 820">
          <a:extLst>
            <a:ext uri="{FF2B5EF4-FFF2-40B4-BE49-F238E27FC236}">
              <a16:creationId xmlns:a16="http://schemas.microsoft.com/office/drawing/2014/main" id="{83900E05-2F9F-4C66-BCF3-C10AC35C644A}"/>
            </a:ext>
          </a:extLst>
        </xdr:cNvPr>
        <xdr:cNvCxnSpPr/>
      </xdr:nvCxnSpPr>
      <xdr:spPr>
        <a:xfrm>
          <a:off x="164592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822" name="テキスト ボックス 821">
          <a:extLst>
            <a:ext uri="{FF2B5EF4-FFF2-40B4-BE49-F238E27FC236}">
              <a16:creationId xmlns:a16="http://schemas.microsoft.com/office/drawing/2014/main" id="{BD1BBF95-7723-4F36-BCFE-A2554AB513F1}"/>
            </a:ext>
          </a:extLst>
        </xdr:cNvPr>
        <xdr:cNvSpPr txBox="1"/>
      </xdr:nvSpPr>
      <xdr:spPr>
        <a:xfrm>
          <a:off x="16047266"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3" name="【庁舎】&#10;一人当たり面積グラフ枠">
          <a:extLst>
            <a:ext uri="{FF2B5EF4-FFF2-40B4-BE49-F238E27FC236}">
              <a16:creationId xmlns:a16="http://schemas.microsoft.com/office/drawing/2014/main" id="{BAF31076-12F8-42F8-BED0-9F878224F52C}"/>
            </a:ext>
          </a:extLst>
        </xdr:cNvPr>
        <xdr:cNvSpPr/>
      </xdr:nvSpPr>
      <xdr:spPr>
        <a:xfrm>
          <a:off x="164592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46808</xdr:rowOff>
    </xdr:from>
    <xdr:to>
      <xdr:col>116</xdr:col>
      <xdr:colOff>62864</xdr:colOff>
      <xdr:row>109</xdr:row>
      <xdr:rowOff>32113</xdr:rowOff>
    </xdr:to>
    <xdr:cxnSp macro="">
      <xdr:nvCxnSpPr>
        <xdr:cNvPr id="824" name="直線コネクタ 823">
          <a:extLst>
            <a:ext uri="{FF2B5EF4-FFF2-40B4-BE49-F238E27FC236}">
              <a16:creationId xmlns:a16="http://schemas.microsoft.com/office/drawing/2014/main" id="{AFFE5217-E14E-4651-881C-9C42A20DB877}"/>
            </a:ext>
          </a:extLst>
        </xdr:cNvPr>
        <xdr:cNvCxnSpPr/>
      </xdr:nvCxnSpPr>
      <xdr:spPr>
        <a:xfrm flipV="1">
          <a:off x="19947254" y="17193713"/>
          <a:ext cx="0" cy="15245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109</xdr:row>
      <xdr:rowOff>35940</xdr:rowOff>
    </xdr:from>
    <xdr:ext cx="469744" cy="259045"/>
    <xdr:sp macro="" textlink="">
      <xdr:nvSpPr>
        <xdr:cNvPr id="825" name="【庁舎】&#10;一人当たり面積最小値テキスト">
          <a:extLst>
            <a:ext uri="{FF2B5EF4-FFF2-40B4-BE49-F238E27FC236}">
              <a16:creationId xmlns:a16="http://schemas.microsoft.com/office/drawing/2014/main" id="{8667A603-4725-4E72-B122-EA695979ADD2}"/>
            </a:ext>
          </a:extLst>
        </xdr:cNvPr>
        <xdr:cNvSpPr txBox="1"/>
      </xdr:nvSpPr>
      <xdr:spPr>
        <a:xfrm>
          <a:off x="19985990" y="187239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109</xdr:row>
      <xdr:rowOff>32113</xdr:rowOff>
    </xdr:from>
    <xdr:to>
      <xdr:col>116</xdr:col>
      <xdr:colOff>152400</xdr:colOff>
      <xdr:row>109</xdr:row>
      <xdr:rowOff>32113</xdr:rowOff>
    </xdr:to>
    <xdr:cxnSp macro="">
      <xdr:nvCxnSpPr>
        <xdr:cNvPr id="826" name="直線コネクタ 825">
          <a:extLst>
            <a:ext uri="{FF2B5EF4-FFF2-40B4-BE49-F238E27FC236}">
              <a16:creationId xmlns:a16="http://schemas.microsoft.com/office/drawing/2014/main" id="{60F49E09-27C0-49AD-9464-661F9CDB7D9D}"/>
            </a:ext>
          </a:extLst>
        </xdr:cNvPr>
        <xdr:cNvCxnSpPr/>
      </xdr:nvCxnSpPr>
      <xdr:spPr>
        <a:xfrm>
          <a:off x="19885660" y="1871825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164935</xdr:rowOff>
    </xdr:from>
    <xdr:ext cx="469744" cy="259045"/>
    <xdr:sp macro="" textlink="">
      <xdr:nvSpPr>
        <xdr:cNvPr id="827" name="【庁舎】&#10;一人当たり面積最大値テキスト">
          <a:extLst>
            <a:ext uri="{FF2B5EF4-FFF2-40B4-BE49-F238E27FC236}">
              <a16:creationId xmlns:a16="http://schemas.microsoft.com/office/drawing/2014/main" id="{5CF2A307-9DF5-481C-BEE0-ADCDA604A889}"/>
            </a:ext>
          </a:extLst>
        </xdr:cNvPr>
        <xdr:cNvSpPr txBox="1"/>
      </xdr:nvSpPr>
      <xdr:spPr>
        <a:xfrm>
          <a:off x="19985990" y="169708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46808</xdr:rowOff>
    </xdr:from>
    <xdr:to>
      <xdr:col>116</xdr:col>
      <xdr:colOff>152400</xdr:colOff>
      <xdr:row>100</xdr:row>
      <xdr:rowOff>46808</xdr:rowOff>
    </xdr:to>
    <xdr:cxnSp macro="">
      <xdr:nvCxnSpPr>
        <xdr:cNvPr id="828" name="直線コネクタ 827">
          <a:extLst>
            <a:ext uri="{FF2B5EF4-FFF2-40B4-BE49-F238E27FC236}">
              <a16:creationId xmlns:a16="http://schemas.microsoft.com/office/drawing/2014/main" id="{ABC16EB7-CFE9-4C90-A217-2EE78B856D5A}"/>
            </a:ext>
          </a:extLst>
        </xdr:cNvPr>
        <xdr:cNvCxnSpPr/>
      </xdr:nvCxnSpPr>
      <xdr:spPr>
        <a:xfrm>
          <a:off x="19885660" y="1719371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105</xdr:row>
      <xdr:rowOff>97263</xdr:rowOff>
    </xdr:from>
    <xdr:ext cx="469744" cy="259045"/>
    <xdr:sp macro="" textlink="">
      <xdr:nvSpPr>
        <xdr:cNvPr id="829" name="【庁舎】&#10;一人当たり面積平均値テキスト">
          <a:extLst>
            <a:ext uri="{FF2B5EF4-FFF2-40B4-BE49-F238E27FC236}">
              <a16:creationId xmlns:a16="http://schemas.microsoft.com/office/drawing/2014/main" id="{5A7AD2C1-7747-4D73-8D62-80DF840ACB67}"/>
            </a:ext>
          </a:extLst>
        </xdr:cNvPr>
        <xdr:cNvSpPr txBox="1"/>
      </xdr:nvSpPr>
      <xdr:spPr>
        <a:xfrm>
          <a:off x="19985990" y="180957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74386</xdr:rowOff>
    </xdr:from>
    <xdr:to>
      <xdr:col>116</xdr:col>
      <xdr:colOff>114300</xdr:colOff>
      <xdr:row>107</xdr:row>
      <xdr:rowOff>4536</xdr:rowOff>
    </xdr:to>
    <xdr:sp macro="" textlink="">
      <xdr:nvSpPr>
        <xdr:cNvPr id="830" name="フローチャート: 判断 829">
          <a:extLst>
            <a:ext uri="{FF2B5EF4-FFF2-40B4-BE49-F238E27FC236}">
              <a16:creationId xmlns:a16="http://schemas.microsoft.com/office/drawing/2014/main" id="{B562FE20-8A6F-42FD-BFFA-1D0E4A2B47CB}"/>
            </a:ext>
          </a:extLst>
        </xdr:cNvPr>
        <xdr:cNvSpPr/>
      </xdr:nvSpPr>
      <xdr:spPr>
        <a:xfrm>
          <a:off x="19904710" y="1824808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44994</xdr:rowOff>
    </xdr:from>
    <xdr:to>
      <xdr:col>112</xdr:col>
      <xdr:colOff>38100</xdr:colOff>
      <xdr:row>106</xdr:row>
      <xdr:rowOff>146594</xdr:rowOff>
    </xdr:to>
    <xdr:sp macro="" textlink="">
      <xdr:nvSpPr>
        <xdr:cNvPr id="831" name="フローチャート: 判断 830">
          <a:extLst>
            <a:ext uri="{FF2B5EF4-FFF2-40B4-BE49-F238E27FC236}">
              <a16:creationId xmlns:a16="http://schemas.microsoft.com/office/drawing/2014/main" id="{96851FE8-A99F-4AB3-BEDF-950F0A933C28}"/>
            </a:ext>
          </a:extLst>
        </xdr:cNvPr>
        <xdr:cNvSpPr/>
      </xdr:nvSpPr>
      <xdr:spPr>
        <a:xfrm>
          <a:off x="19161760" y="1822059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74386</xdr:rowOff>
    </xdr:from>
    <xdr:to>
      <xdr:col>107</xdr:col>
      <xdr:colOff>101600</xdr:colOff>
      <xdr:row>107</xdr:row>
      <xdr:rowOff>4536</xdr:rowOff>
    </xdr:to>
    <xdr:sp macro="" textlink="">
      <xdr:nvSpPr>
        <xdr:cNvPr id="832" name="フローチャート: 判断 831">
          <a:extLst>
            <a:ext uri="{FF2B5EF4-FFF2-40B4-BE49-F238E27FC236}">
              <a16:creationId xmlns:a16="http://schemas.microsoft.com/office/drawing/2014/main" id="{8FCDB370-709E-4391-B748-5C3952C8BD1D}"/>
            </a:ext>
          </a:extLst>
        </xdr:cNvPr>
        <xdr:cNvSpPr/>
      </xdr:nvSpPr>
      <xdr:spPr>
        <a:xfrm>
          <a:off x="18345150" y="1824808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77651</xdr:rowOff>
    </xdr:from>
    <xdr:to>
      <xdr:col>102</xdr:col>
      <xdr:colOff>165100</xdr:colOff>
      <xdr:row>107</xdr:row>
      <xdr:rowOff>7801</xdr:rowOff>
    </xdr:to>
    <xdr:sp macro="" textlink="">
      <xdr:nvSpPr>
        <xdr:cNvPr id="833" name="フローチャート: 判断 832">
          <a:extLst>
            <a:ext uri="{FF2B5EF4-FFF2-40B4-BE49-F238E27FC236}">
              <a16:creationId xmlns:a16="http://schemas.microsoft.com/office/drawing/2014/main" id="{D6900A94-11E7-480C-A269-A2178E6E176D}"/>
            </a:ext>
          </a:extLst>
        </xdr:cNvPr>
        <xdr:cNvSpPr/>
      </xdr:nvSpPr>
      <xdr:spPr>
        <a:xfrm>
          <a:off x="17547590" y="18251351"/>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120106</xdr:rowOff>
    </xdr:from>
    <xdr:to>
      <xdr:col>98</xdr:col>
      <xdr:colOff>38100</xdr:colOff>
      <xdr:row>107</xdr:row>
      <xdr:rowOff>50256</xdr:rowOff>
    </xdr:to>
    <xdr:sp macro="" textlink="">
      <xdr:nvSpPr>
        <xdr:cNvPr id="834" name="フローチャート: 判断 833">
          <a:extLst>
            <a:ext uri="{FF2B5EF4-FFF2-40B4-BE49-F238E27FC236}">
              <a16:creationId xmlns:a16="http://schemas.microsoft.com/office/drawing/2014/main" id="{AC25C66D-6A11-4AAB-A66E-E46A4D733DB1}"/>
            </a:ext>
          </a:extLst>
        </xdr:cNvPr>
        <xdr:cNvSpPr/>
      </xdr:nvSpPr>
      <xdr:spPr>
        <a:xfrm>
          <a:off x="16761460" y="18295711"/>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0603F572-2EDA-4C3E-A9C9-830E5B997B80}"/>
            </a:ext>
          </a:extLst>
        </xdr:cNvPr>
        <xdr:cNvSpPr txBox="1"/>
      </xdr:nvSpPr>
      <xdr:spPr>
        <a:xfrm>
          <a:off x="197764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6" name="テキスト ボックス 835">
          <a:extLst>
            <a:ext uri="{FF2B5EF4-FFF2-40B4-BE49-F238E27FC236}">
              <a16:creationId xmlns:a16="http://schemas.microsoft.com/office/drawing/2014/main" id="{508B6CC9-105B-4E67-AD0C-175223A53FBE}"/>
            </a:ext>
          </a:extLst>
        </xdr:cNvPr>
        <xdr:cNvSpPr txBox="1"/>
      </xdr:nvSpPr>
      <xdr:spPr>
        <a:xfrm>
          <a:off x="19033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A111B636-C824-4AEA-9F7E-B0EBE87E452F}"/>
            </a:ext>
          </a:extLst>
        </xdr:cNvPr>
        <xdr:cNvSpPr txBox="1"/>
      </xdr:nvSpPr>
      <xdr:spPr>
        <a:xfrm>
          <a:off x="18228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8" name="テキスト ボックス 837">
          <a:extLst>
            <a:ext uri="{FF2B5EF4-FFF2-40B4-BE49-F238E27FC236}">
              <a16:creationId xmlns:a16="http://schemas.microsoft.com/office/drawing/2014/main" id="{521394F9-CB12-4EA9-8167-E059CC5704F1}"/>
            </a:ext>
          </a:extLst>
        </xdr:cNvPr>
        <xdr:cNvSpPr txBox="1"/>
      </xdr:nvSpPr>
      <xdr:spPr>
        <a:xfrm>
          <a:off x="174307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9" name="テキスト ボックス 838">
          <a:extLst>
            <a:ext uri="{FF2B5EF4-FFF2-40B4-BE49-F238E27FC236}">
              <a16:creationId xmlns:a16="http://schemas.microsoft.com/office/drawing/2014/main" id="{C2AB6803-67AA-4C54-81E7-DC3F3717DE32}"/>
            </a:ext>
          </a:extLst>
        </xdr:cNvPr>
        <xdr:cNvSpPr txBox="1"/>
      </xdr:nvSpPr>
      <xdr:spPr>
        <a:xfrm>
          <a:off x="166331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165826</xdr:rowOff>
    </xdr:from>
    <xdr:to>
      <xdr:col>116</xdr:col>
      <xdr:colOff>114300</xdr:colOff>
      <xdr:row>107</xdr:row>
      <xdr:rowOff>95976</xdr:rowOff>
    </xdr:to>
    <xdr:sp macro="" textlink="">
      <xdr:nvSpPr>
        <xdr:cNvPr id="840" name="楕円 839">
          <a:extLst>
            <a:ext uri="{FF2B5EF4-FFF2-40B4-BE49-F238E27FC236}">
              <a16:creationId xmlns:a16="http://schemas.microsoft.com/office/drawing/2014/main" id="{B6D89480-B435-493A-A702-64BBF443B5AC}"/>
            </a:ext>
          </a:extLst>
        </xdr:cNvPr>
        <xdr:cNvSpPr/>
      </xdr:nvSpPr>
      <xdr:spPr>
        <a:xfrm>
          <a:off x="19904710" y="18343336"/>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144253</xdr:rowOff>
    </xdr:from>
    <xdr:ext cx="469744" cy="259045"/>
    <xdr:sp macro="" textlink="">
      <xdr:nvSpPr>
        <xdr:cNvPr id="841" name="【庁舎】&#10;一人当たり面積該当値テキスト">
          <a:extLst>
            <a:ext uri="{FF2B5EF4-FFF2-40B4-BE49-F238E27FC236}">
              <a16:creationId xmlns:a16="http://schemas.microsoft.com/office/drawing/2014/main" id="{D7329B76-FA66-4CF1-9DF0-E0667DF04E94}"/>
            </a:ext>
          </a:extLst>
        </xdr:cNvPr>
        <xdr:cNvSpPr txBox="1"/>
      </xdr:nvSpPr>
      <xdr:spPr>
        <a:xfrm>
          <a:off x="19985990" y="183160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169092</xdr:rowOff>
    </xdr:from>
    <xdr:to>
      <xdr:col>112</xdr:col>
      <xdr:colOff>38100</xdr:colOff>
      <xdr:row>107</xdr:row>
      <xdr:rowOff>99242</xdr:rowOff>
    </xdr:to>
    <xdr:sp macro="" textlink="">
      <xdr:nvSpPr>
        <xdr:cNvPr id="842" name="楕円 841">
          <a:extLst>
            <a:ext uri="{FF2B5EF4-FFF2-40B4-BE49-F238E27FC236}">
              <a16:creationId xmlns:a16="http://schemas.microsoft.com/office/drawing/2014/main" id="{3F835E21-8F0A-4426-939C-8F88792ADAA3}"/>
            </a:ext>
          </a:extLst>
        </xdr:cNvPr>
        <xdr:cNvSpPr/>
      </xdr:nvSpPr>
      <xdr:spPr>
        <a:xfrm>
          <a:off x="19161760" y="18346602"/>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45176</xdr:rowOff>
    </xdr:from>
    <xdr:to>
      <xdr:col>116</xdr:col>
      <xdr:colOff>63500</xdr:colOff>
      <xdr:row>107</xdr:row>
      <xdr:rowOff>48442</xdr:rowOff>
    </xdr:to>
    <xdr:cxnSp macro="">
      <xdr:nvCxnSpPr>
        <xdr:cNvPr id="843" name="直線コネクタ 842">
          <a:extLst>
            <a:ext uri="{FF2B5EF4-FFF2-40B4-BE49-F238E27FC236}">
              <a16:creationId xmlns:a16="http://schemas.microsoft.com/office/drawing/2014/main" id="{B61CEE58-D6FC-48BD-92E6-95A1A7604CBC}"/>
            </a:ext>
          </a:extLst>
        </xdr:cNvPr>
        <xdr:cNvCxnSpPr/>
      </xdr:nvCxnSpPr>
      <xdr:spPr>
        <a:xfrm flipV="1">
          <a:off x="19204940" y="18392231"/>
          <a:ext cx="742950" cy="3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87449</xdr:rowOff>
    </xdr:from>
    <xdr:to>
      <xdr:col>107</xdr:col>
      <xdr:colOff>101600</xdr:colOff>
      <xdr:row>107</xdr:row>
      <xdr:rowOff>17599</xdr:rowOff>
    </xdr:to>
    <xdr:sp macro="" textlink="">
      <xdr:nvSpPr>
        <xdr:cNvPr id="844" name="楕円 843">
          <a:extLst>
            <a:ext uri="{FF2B5EF4-FFF2-40B4-BE49-F238E27FC236}">
              <a16:creationId xmlns:a16="http://schemas.microsoft.com/office/drawing/2014/main" id="{C0746725-3744-475E-A001-F5DF0BC61A8F}"/>
            </a:ext>
          </a:extLst>
        </xdr:cNvPr>
        <xdr:cNvSpPr/>
      </xdr:nvSpPr>
      <xdr:spPr>
        <a:xfrm>
          <a:off x="18345150" y="18263054"/>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138249</xdr:rowOff>
    </xdr:from>
    <xdr:to>
      <xdr:col>111</xdr:col>
      <xdr:colOff>177800</xdr:colOff>
      <xdr:row>107</xdr:row>
      <xdr:rowOff>48442</xdr:rowOff>
    </xdr:to>
    <xdr:cxnSp macro="">
      <xdr:nvCxnSpPr>
        <xdr:cNvPr id="845" name="直線コネクタ 844">
          <a:extLst>
            <a:ext uri="{FF2B5EF4-FFF2-40B4-BE49-F238E27FC236}">
              <a16:creationId xmlns:a16="http://schemas.microsoft.com/office/drawing/2014/main" id="{86EBC0C4-AB88-459C-AB67-1F90AD19696E}"/>
            </a:ext>
          </a:extLst>
        </xdr:cNvPr>
        <xdr:cNvCxnSpPr/>
      </xdr:nvCxnSpPr>
      <xdr:spPr>
        <a:xfrm>
          <a:off x="18399760" y="18308139"/>
          <a:ext cx="805180" cy="873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134801</xdr:rowOff>
    </xdr:from>
    <xdr:to>
      <xdr:col>102</xdr:col>
      <xdr:colOff>165100</xdr:colOff>
      <xdr:row>108</xdr:row>
      <xdr:rowOff>64951</xdr:rowOff>
    </xdr:to>
    <xdr:sp macro="" textlink="">
      <xdr:nvSpPr>
        <xdr:cNvPr id="846" name="楕円 845">
          <a:extLst>
            <a:ext uri="{FF2B5EF4-FFF2-40B4-BE49-F238E27FC236}">
              <a16:creationId xmlns:a16="http://schemas.microsoft.com/office/drawing/2014/main" id="{DA659862-A79A-458E-8888-D00CE6942907}"/>
            </a:ext>
          </a:extLst>
        </xdr:cNvPr>
        <xdr:cNvSpPr/>
      </xdr:nvSpPr>
      <xdr:spPr>
        <a:xfrm>
          <a:off x="17547590" y="18476141"/>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138249</xdr:rowOff>
    </xdr:from>
    <xdr:to>
      <xdr:col>107</xdr:col>
      <xdr:colOff>50800</xdr:colOff>
      <xdr:row>108</xdr:row>
      <xdr:rowOff>14151</xdr:rowOff>
    </xdr:to>
    <xdr:cxnSp macro="">
      <xdr:nvCxnSpPr>
        <xdr:cNvPr id="847" name="直線コネクタ 846">
          <a:extLst>
            <a:ext uri="{FF2B5EF4-FFF2-40B4-BE49-F238E27FC236}">
              <a16:creationId xmlns:a16="http://schemas.microsoft.com/office/drawing/2014/main" id="{7A02F509-ABBA-48B4-8F43-FE62F4109BF2}"/>
            </a:ext>
          </a:extLst>
        </xdr:cNvPr>
        <xdr:cNvCxnSpPr/>
      </xdr:nvCxnSpPr>
      <xdr:spPr>
        <a:xfrm flipV="1">
          <a:off x="17602200" y="18308139"/>
          <a:ext cx="797560" cy="226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141332</xdr:rowOff>
    </xdr:from>
    <xdr:to>
      <xdr:col>98</xdr:col>
      <xdr:colOff>38100</xdr:colOff>
      <xdr:row>108</xdr:row>
      <xdr:rowOff>71482</xdr:rowOff>
    </xdr:to>
    <xdr:sp macro="" textlink="">
      <xdr:nvSpPr>
        <xdr:cNvPr id="848" name="楕円 847">
          <a:extLst>
            <a:ext uri="{FF2B5EF4-FFF2-40B4-BE49-F238E27FC236}">
              <a16:creationId xmlns:a16="http://schemas.microsoft.com/office/drawing/2014/main" id="{20B9D544-69F5-41B2-9808-BE9237035076}"/>
            </a:ext>
          </a:extLst>
        </xdr:cNvPr>
        <xdr:cNvSpPr/>
      </xdr:nvSpPr>
      <xdr:spPr>
        <a:xfrm>
          <a:off x="16761460" y="1848457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14151</xdr:rowOff>
    </xdr:from>
    <xdr:to>
      <xdr:col>102</xdr:col>
      <xdr:colOff>114300</xdr:colOff>
      <xdr:row>108</xdr:row>
      <xdr:rowOff>20682</xdr:rowOff>
    </xdr:to>
    <xdr:cxnSp macro="">
      <xdr:nvCxnSpPr>
        <xdr:cNvPr id="849" name="直線コネクタ 848">
          <a:extLst>
            <a:ext uri="{FF2B5EF4-FFF2-40B4-BE49-F238E27FC236}">
              <a16:creationId xmlns:a16="http://schemas.microsoft.com/office/drawing/2014/main" id="{5B7872B5-E9AD-4A83-813C-238C8D574161}"/>
            </a:ext>
          </a:extLst>
        </xdr:cNvPr>
        <xdr:cNvCxnSpPr/>
      </xdr:nvCxnSpPr>
      <xdr:spPr>
        <a:xfrm flipV="1">
          <a:off x="16804640" y="18534561"/>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104</xdr:row>
      <xdr:rowOff>163121</xdr:rowOff>
    </xdr:from>
    <xdr:ext cx="469744" cy="259045"/>
    <xdr:sp macro="" textlink="">
      <xdr:nvSpPr>
        <xdr:cNvPr id="850" name="n_1aveValue【庁舎】&#10;一人当たり面積">
          <a:extLst>
            <a:ext uri="{FF2B5EF4-FFF2-40B4-BE49-F238E27FC236}">
              <a16:creationId xmlns:a16="http://schemas.microsoft.com/office/drawing/2014/main" id="{D999D17F-786B-4F0E-8349-E836068A70EB}"/>
            </a:ext>
          </a:extLst>
        </xdr:cNvPr>
        <xdr:cNvSpPr txBox="1"/>
      </xdr:nvSpPr>
      <xdr:spPr>
        <a:xfrm>
          <a:off x="18982132" y="1799582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21063</xdr:rowOff>
    </xdr:from>
    <xdr:ext cx="469744" cy="259045"/>
    <xdr:sp macro="" textlink="">
      <xdr:nvSpPr>
        <xdr:cNvPr id="851" name="n_2aveValue【庁舎】&#10;一人当たり面積">
          <a:extLst>
            <a:ext uri="{FF2B5EF4-FFF2-40B4-BE49-F238E27FC236}">
              <a16:creationId xmlns:a16="http://schemas.microsoft.com/office/drawing/2014/main" id="{527E43E4-90C0-49FA-9A10-9EAE7FBE41CC}"/>
            </a:ext>
          </a:extLst>
        </xdr:cNvPr>
        <xdr:cNvSpPr txBox="1"/>
      </xdr:nvSpPr>
      <xdr:spPr>
        <a:xfrm>
          <a:off x="18182032" y="180195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24328</xdr:rowOff>
    </xdr:from>
    <xdr:ext cx="469744" cy="259045"/>
    <xdr:sp macro="" textlink="">
      <xdr:nvSpPr>
        <xdr:cNvPr id="852" name="n_3aveValue【庁舎】&#10;一人当たり面積">
          <a:extLst>
            <a:ext uri="{FF2B5EF4-FFF2-40B4-BE49-F238E27FC236}">
              <a16:creationId xmlns:a16="http://schemas.microsoft.com/office/drawing/2014/main" id="{CE07487C-0E6C-472B-9F97-C7FB0064F310}"/>
            </a:ext>
          </a:extLst>
        </xdr:cNvPr>
        <xdr:cNvSpPr txBox="1"/>
      </xdr:nvSpPr>
      <xdr:spPr>
        <a:xfrm>
          <a:off x="17384472" y="180227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66783</xdr:rowOff>
    </xdr:from>
    <xdr:ext cx="469744" cy="259045"/>
    <xdr:sp macro="" textlink="">
      <xdr:nvSpPr>
        <xdr:cNvPr id="853" name="n_4aveValue【庁舎】&#10;一人当たり面積">
          <a:extLst>
            <a:ext uri="{FF2B5EF4-FFF2-40B4-BE49-F238E27FC236}">
              <a16:creationId xmlns:a16="http://schemas.microsoft.com/office/drawing/2014/main" id="{C2822DDA-B07C-437E-BA0F-C4127D3ED96A}"/>
            </a:ext>
          </a:extLst>
        </xdr:cNvPr>
        <xdr:cNvSpPr txBox="1"/>
      </xdr:nvSpPr>
      <xdr:spPr>
        <a:xfrm>
          <a:off x="16588817" y="180671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107</xdr:row>
      <xdr:rowOff>90369</xdr:rowOff>
    </xdr:from>
    <xdr:ext cx="469744" cy="259045"/>
    <xdr:sp macro="" textlink="">
      <xdr:nvSpPr>
        <xdr:cNvPr id="854" name="n_1mainValue【庁舎】&#10;一人当たり面積">
          <a:extLst>
            <a:ext uri="{FF2B5EF4-FFF2-40B4-BE49-F238E27FC236}">
              <a16:creationId xmlns:a16="http://schemas.microsoft.com/office/drawing/2014/main" id="{D72C14B8-97E0-4861-B74F-B6F7975F93AC}"/>
            </a:ext>
          </a:extLst>
        </xdr:cNvPr>
        <xdr:cNvSpPr txBox="1"/>
      </xdr:nvSpPr>
      <xdr:spPr>
        <a:xfrm>
          <a:off x="18982132" y="18439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8726</xdr:rowOff>
    </xdr:from>
    <xdr:ext cx="469744" cy="259045"/>
    <xdr:sp macro="" textlink="">
      <xdr:nvSpPr>
        <xdr:cNvPr id="855" name="n_2mainValue【庁舎】&#10;一人当たり面積">
          <a:extLst>
            <a:ext uri="{FF2B5EF4-FFF2-40B4-BE49-F238E27FC236}">
              <a16:creationId xmlns:a16="http://schemas.microsoft.com/office/drawing/2014/main" id="{571B6559-1944-4B43-A421-E6AD06015FBA}"/>
            </a:ext>
          </a:extLst>
        </xdr:cNvPr>
        <xdr:cNvSpPr txBox="1"/>
      </xdr:nvSpPr>
      <xdr:spPr>
        <a:xfrm>
          <a:off x="18182032" y="183557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56078</xdr:rowOff>
    </xdr:from>
    <xdr:ext cx="469744" cy="259045"/>
    <xdr:sp macro="" textlink="">
      <xdr:nvSpPr>
        <xdr:cNvPr id="856" name="n_3mainValue【庁舎】&#10;一人当たり面積">
          <a:extLst>
            <a:ext uri="{FF2B5EF4-FFF2-40B4-BE49-F238E27FC236}">
              <a16:creationId xmlns:a16="http://schemas.microsoft.com/office/drawing/2014/main" id="{07D12D3A-9581-465B-AF66-3C368E7AD2C4}"/>
            </a:ext>
          </a:extLst>
        </xdr:cNvPr>
        <xdr:cNvSpPr txBox="1"/>
      </xdr:nvSpPr>
      <xdr:spPr>
        <a:xfrm>
          <a:off x="17384472" y="185764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62609</xdr:rowOff>
    </xdr:from>
    <xdr:ext cx="469744" cy="259045"/>
    <xdr:sp macro="" textlink="">
      <xdr:nvSpPr>
        <xdr:cNvPr id="857" name="n_4mainValue【庁舎】&#10;一人当たり面積">
          <a:extLst>
            <a:ext uri="{FF2B5EF4-FFF2-40B4-BE49-F238E27FC236}">
              <a16:creationId xmlns:a16="http://schemas.microsoft.com/office/drawing/2014/main" id="{DD7FEE10-2C5B-4E95-BCA8-0259203F3259}"/>
            </a:ext>
          </a:extLst>
        </xdr:cNvPr>
        <xdr:cNvSpPr txBox="1"/>
      </xdr:nvSpPr>
      <xdr:spPr>
        <a:xfrm>
          <a:off x="16588817" y="185753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8" name="正方形/長方形 857">
          <a:extLst>
            <a:ext uri="{FF2B5EF4-FFF2-40B4-BE49-F238E27FC236}">
              <a16:creationId xmlns:a16="http://schemas.microsoft.com/office/drawing/2014/main" id="{BA284A3B-F839-4278-B7E2-7AF4E8A2E595}"/>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9" name="正方形/長方形 858">
          <a:extLst>
            <a:ext uri="{FF2B5EF4-FFF2-40B4-BE49-F238E27FC236}">
              <a16:creationId xmlns:a16="http://schemas.microsoft.com/office/drawing/2014/main" id="{724D4200-01E8-4A6B-A7DC-AD3C55E4F419}"/>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0" name="テキスト ボックス 859">
          <a:extLst>
            <a:ext uri="{FF2B5EF4-FFF2-40B4-BE49-F238E27FC236}">
              <a16:creationId xmlns:a16="http://schemas.microsoft.com/office/drawing/2014/main" id="{9005FDEA-8568-4702-8DAF-B1EBF83E9F91}"/>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図書館</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体育館・プール</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福祉施設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庁舎</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において有形固定資産減価償却率が類似団体平均を上回っています。厳しい財政状況の中でも、公共施設マネジメント基本計画や個別施設計画に沿って計画的に施設の長寿命化・更新等を行い、その財源については、公共施設整備基金を計画的に積み立てるとともに、公債費を適切に管理していきます。</a:t>
          </a:r>
        </a:p>
        <a:p>
          <a:endParaRPr kumimoji="1" lang="ja-JP" altLang="en-US" sz="1300">
            <a:latin typeface="ＭＳ Ｐゴシック" panose="020B0600070205080204" pitchFamily="50" charset="-128"/>
            <a:ea typeface="ＭＳ Ｐゴシック" panose="020B0600070205080204" pitchFamily="50" charset="-128"/>
          </a:endParaRPr>
        </a:p>
        <a:p>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消防施設</a:t>
          </a:r>
          <a:r>
            <a:rPr kumimoji="1" lang="en-US" altLang="ja-JP" sz="1300">
              <a:latin typeface="ＭＳ Ｐゴシック" panose="020B0600070205080204" pitchFamily="50" charset="-128"/>
              <a:ea typeface="ＭＳ Ｐゴシック" panose="020B0600070205080204" pitchFamily="50" charset="-128"/>
            </a:rPr>
            <a:t>】</a:t>
          </a:r>
          <a:r>
            <a:rPr kumimoji="1" lang="ja-JP" altLang="en-US" sz="1300">
              <a:latin typeface="ＭＳ Ｐゴシック" panose="020B0600070205080204" pitchFamily="50" charset="-128"/>
              <a:ea typeface="ＭＳ Ｐゴシック" panose="020B0600070205080204" pitchFamily="50" charset="-128"/>
            </a:rPr>
            <a:t>の</a:t>
          </a:r>
          <a:r>
            <a:rPr kumimoji="1" lang="en-US" altLang="ja-JP" sz="1300">
              <a:latin typeface="ＭＳ Ｐゴシック" panose="020B0600070205080204" pitchFamily="50" charset="-128"/>
              <a:ea typeface="ＭＳ Ｐゴシック" panose="020B0600070205080204" pitchFamily="50" charset="-128"/>
            </a:rPr>
            <a:t>R02</a:t>
          </a:r>
          <a:r>
            <a:rPr kumimoji="1" lang="ja-JP" altLang="en-US" sz="1300">
              <a:latin typeface="ＭＳ Ｐゴシック" panose="020B0600070205080204" pitchFamily="50" charset="-128"/>
              <a:ea typeface="ＭＳ Ｐゴシック" panose="020B0600070205080204" pitchFamily="50" charset="-128"/>
            </a:rPr>
            <a:t>有形固定資産減価償却率の数字の訂正について</a:t>
          </a:r>
        </a:p>
        <a:p>
          <a:r>
            <a:rPr kumimoji="1" lang="ja-JP" altLang="en-US" sz="1300">
              <a:latin typeface="ＭＳ Ｐゴシック" panose="020B0600070205080204" pitchFamily="50" charset="-128"/>
              <a:ea typeface="ＭＳ Ｐゴシック" panose="020B0600070205080204" pitchFamily="50" charset="-128"/>
            </a:rPr>
            <a:t>報告値に誤りがあり、右の数値が正しいものとなります。　正）</a:t>
          </a:r>
          <a:r>
            <a:rPr kumimoji="1" lang="en-US" altLang="ja-JP" sz="1300">
              <a:latin typeface="ＭＳ Ｐゴシック" panose="020B0600070205080204" pitchFamily="50" charset="-128"/>
              <a:ea typeface="ＭＳ Ｐゴシック" panose="020B0600070205080204" pitchFamily="50" charset="-128"/>
            </a:rPr>
            <a:t>51.5</a:t>
          </a:r>
          <a:r>
            <a:rPr kumimoji="1" lang="ja-JP" altLang="en-US" sz="1300">
              <a:latin typeface="ＭＳ Ｐゴシック" panose="020B0600070205080204" pitchFamily="50" charset="-128"/>
              <a:ea typeface="ＭＳ Ｐゴシック" panose="020B0600070205080204" pitchFamily="50" charset="-128"/>
            </a:rPr>
            <a:t>％、誤）</a:t>
          </a:r>
          <a:r>
            <a:rPr kumimoji="1" lang="en-US" altLang="ja-JP" sz="1300">
              <a:latin typeface="ＭＳ Ｐゴシック" panose="020B0600070205080204" pitchFamily="50" charset="-128"/>
              <a:ea typeface="ＭＳ Ｐゴシック" panose="020B0600070205080204" pitchFamily="50" charset="-128"/>
            </a:rPr>
            <a:t>78.4</a:t>
          </a:r>
          <a:r>
            <a:rPr kumimoji="1" lang="ja-JP" altLang="en-US" sz="1300">
              <a:latin typeface="ＭＳ Ｐゴシック" panose="020B0600070205080204" pitchFamily="50" charset="-128"/>
              <a:ea typeface="ＭＳ Ｐゴシック" panose="020B0600070205080204" pitchFamily="50" charset="-128"/>
            </a:rPr>
            <a:t>％</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172.16.0.39\&#36001;&#25919;&#35506;\&#36001;&#25919;&#20418;\&#24120;&#29992;\16%20&#36001;&#25919;&#25351;&#27161;\&#36001;&#25919;&#29366;&#27841;&#36039;&#26009;&#38598;\R7&#65288;R6&#27770;&#31639;&#65289;\05&#36861;&#21152;&#29031;&#20250;&#65288;&#20844;&#20250;&#35336;&#20998;&#65289;\02&#12288;&#22238;&#31572;\&#12304;&#36001;&#25919;&#29366;&#27841;&#36039;&#26009;&#38598;&#12305;_212148_&#21487;&#20816;&#24066;_2024(2&#22238;&#30446;).xlsx" TargetMode="External"/><Relationship Id="rId1" Type="http://schemas.openxmlformats.org/officeDocument/2006/relationships/externalLinkPath" Target="&#12304;&#36001;&#25919;&#29366;&#27841;&#36039;&#26009;&#38598;&#12305;_212148_&#21487;&#20816;&#24066;_2024(2&#22238;&#3044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公会計指標分析・財政指標組合せ分析表"/>
      <sheetName val="施設類型別ストック情報分析表①"/>
      <sheetName val="施設類型別ストック情報分析表②"/>
    </sheetNames>
    <sheetDataSet>
      <sheetData sheetId="0">
        <row r="50">
          <cell r="BP50" t="str">
            <v>R02</v>
          </cell>
          <cell r="BX50" t="str">
            <v>R03</v>
          </cell>
          <cell r="CF50" t="str">
            <v>R04</v>
          </cell>
          <cell r="CN50" t="str">
            <v>R05</v>
          </cell>
          <cell r="CV50" t="str">
            <v>R06</v>
          </cell>
        </row>
        <row r="51">
          <cell r="AN51" t="str">
            <v>当該団体値</v>
          </cell>
        </row>
        <row r="53">
          <cell r="BP53">
            <v>57.8</v>
          </cell>
          <cell r="BX53">
            <v>59.2</v>
          </cell>
          <cell r="CF53">
            <v>61.2</v>
          </cell>
          <cell r="CN53">
            <v>62.6</v>
          </cell>
          <cell r="CV53">
            <v>63.8</v>
          </cell>
        </row>
        <row r="55">
          <cell r="AN55" t="str">
            <v>類似団体内平均値</v>
          </cell>
          <cell r="BP55">
            <v>25.1</v>
          </cell>
          <cell r="BX55">
            <v>18</v>
          </cell>
          <cell r="CF55">
            <v>12.7</v>
          </cell>
          <cell r="CN55">
            <v>10</v>
          </cell>
          <cell r="CV55">
            <v>6</v>
          </cell>
        </row>
        <row r="57">
          <cell r="BP57">
            <v>61</v>
          </cell>
          <cell r="BX57">
            <v>62.2</v>
          </cell>
          <cell r="CF57">
            <v>63.2</v>
          </cell>
          <cell r="CN57">
            <v>64.599999999999994</v>
          </cell>
          <cell r="CV57">
            <v>65.900000000000006</v>
          </cell>
        </row>
        <row r="72">
          <cell r="BP72" t="str">
            <v>R02</v>
          </cell>
          <cell r="BX72" t="str">
            <v>R03</v>
          </cell>
          <cell r="CF72" t="str">
            <v>R04</v>
          </cell>
          <cell r="CN72" t="str">
            <v>R05</v>
          </cell>
          <cell r="CV72" t="str">
            <v>R06</v>
          </cell>
        </row>
        <row r="73">
          <cell r="AN73" t="str">
            <v>当該団体値</v>
          </cell>
        </row>
        <row r="75">
          <cell r="BP75">
            <v>0.6</v>
          </cell>
          <cell r="BX75">
            <v>0.6</v>
          </cell>
          <cell r="CF75">
            <v>0</v>
          </cell>
          <cell r="CN75">
            <v>-0.8</v>
          </cell>
          <cell r="CV75">
            <v>-1.8</v>
          </cell>
        </row>
        <row r="77">
          <cell r="AN77" t="str">
            <v>類似団体内平均値</v>
          </cell>
          <cell r="BP77">
            <v>25.1</v>
          </cell>
          <cell r="BX77">
            <v>18</v>
          </cell>
          <cell r="CF77">
            <v>12.7</v>
          </cell>
          <cell r="CN77">
            <v>10</v>
          </cell>
          <cell r="CV77">
            <v>6</v>
          </cell>
        </row>
        <row r="79">
          <cell r="BP79">
            <v>6.4</v>
          </cell>
          <cell r="BX79">
            <v>6.6</v>
          </cell>
          <cell r="CF79">
            <v>6.6</v>
          </cell>
          <cell r="CN79">
            <v>6.7</v>
          </cell>
          <cell r="CV79">
            <v>6.5</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0.8" zeroHeight="1" x14ac:dyDescent="0.2"/>
  <cols>
    <col min="1" max="11" width="2.109375" style="162" customWidth="1"/>
    <col min="12" max="12" width="2.21875" style="162" customWidth="1"/>
    <col min="13" max="17" width="2.33203125" style="162" customWidth="1"/>
    <col min="18" max="119" width="2.109375" style="162" customWidth="1"/>
    <col min="120" max="16384" width="0" style="162" hidden="1"/>
  </cols>
  <sheetData>
    <row r="1" spans="1:119" ht="33" customHeight="1" x14ac:dyDescent="0.2">
      <c r="B1" s="366" t="s">
        <v>76</v>
      </c>
      <c r="C1" s="366"/>
      <c r="D1" s="366"/>
      <c r="E1" s="366"/>
      <c r="F1" s="366"/>
      <c r="G1" s="366"/>
      <c r="H1" s="366"/>
      <c r="I1" s="366"/>
      <c r="J1" s="366"/>
      <c r="K1" s="366"/>
      <c r="L1" s="366"/>
      <c r="M1" s="366"/>
      <c r="N1" s="366"/>
      <c r="O1" s="366"/>
      <c r="P1" s="366"/>
      <c r="Q1" s="366"/>
      <c r="R1" s="366"/>
      <c r="S1" s="366"/>
      <c r="T1" s="366"/>
      <c r="U1" s="366"/>
      <c r="V1" s="366"/>
      <c r="W1" s="366"/>
      <c r="X1" s="366"/>
      <c r="Y1" s="366"/>
      <c r="Z1" s="366"/>
      <c r="AA1" s="366"/>
      <c r="AB1" s="366"/>
      <c r="AC1" s="366"/>
      <c r="AD1" s="366"/>
      <c r="AE1" s="366"/>
      <c r="AF1" s="366"/>
      <c r="AG1" s="366"/>
      <c r="AH1" s="366"/>
      <c r="AI1" s="366"/>
      <c r="AJ1" s="366"/>
      <c r="AK1" s="366"/>
      <c r="AL1" s="366"/>
      <c r="AM1" s="366"/>
      <c r="AN1" s="366"/>
      <c r="AO1" s="366"/>
      <c r="AP1" s="366"/>
      <c r="AQ1" s="366"/>
      <c r="AR1" s="366"/>
      <c r="AS1" s="366"/>
      <c r="AT1" s="366"/>
      <c r="AU1" s="366"/>
      <c r="AV1" s="366"/>
      <c r="AW1" s="366"/>
      <c r="AX1" s="366"/>
      <c r="AY1" s="366"/>
      <c r="AZ1" s="366"/>
      <c r="BA1" s="366"/>
      <c r="BB1" s="366"/>
      <c r="BC1" s="366"/>
      <c r="BD1" s="366"/>
      <c r="BE1" s="366"/>
      <c r="BF1" s="366"/>
      <c r="BG1" s="366"/>
      <c r="BH1" s="366"/>
      <c r="BI1" s="366"/>
      <c r="BJ1" s="366"/>
      <c r="BK1" s="366"/>
      <c r="BL1" s="366"/>
      <c r="BM1" s="366"/>
      <c r="BN1" s="366"/>
      <c r="BO1" s="366"/>
      <c r="BP1" s="366"/>
      <c r="BQ1" s="366"/>
      <c r="BR1" s="366"/>
      <c r="BS1" s="366"/>
      <c r="BT1" s="366"/>
      <c r="BU1" s="366"/>
      <c r="BV1" s="366"/>
      <c r="BW1" s="366"/>
      <c r="BX1" s="366"/>
      <c r="BY1" s="366"/>
      <c r="BZ1" s="366"/>
      <c r="CA1" s="366"/>
      <c r="CB1" s="366"/>
      <c r="CC1" s="366"/>
      <c r="CD1" s="366"/>
      <c r="CE1" s="366"/>
      <c r="CF1" s="366"/>
      <c r="CG1" s="366"/>
      <c r="CH1" s="366"/>
      <c r="CI1" s="366"/>
      <c r="CJ1" s="366"/>
      <c r="CK1" s="366"/>
      <c r="CL1" s="366"/>
      <c r="CM1" s="366"/>
      <c r="CN1" s="366"/>
      <c r="CO1" s="366"/>
      <c r="CP1" s="366"/>
      <c r="CQ1" s="366"/>
      <c r="CR1" s="366"/>
      <c r="CS1" s="366"/>
      <c r="CT1" s="366"/>
      <c r="CU1" s="366"/>
      <c r="CV1" s="366"/>
      <c r="CW1" s="366"/>
      <c r="CX1" s="366"/>
      <c r="CY1" s="366"/>
      <c r="CZ1" s="366"/>
      <c r="DA1" s="366"/>
      <c r="DB1" s="366"/>
      <c r="DC1" s="366"/>
      <c r="DD1" s="366"/>
      <c r="DE1" s="366"/>
      <c r="DF1" s="366"/>
      <c r="DG1" s="366"/>
      <c r="DH1" s="366"/>
      <c r="DI1" s="366"/>
      <c r="DJ1" s="163"/>
      <c r="DK1" s="163"/>
      <c r="DL1" s="163"/>
      <c r="DM1" s="163"/>
      <c r="DN1" s="163"/>
      <c r="DO1" s="163"/>
    </row>
    <row r="2" spans="1:119" ht="24" thickBot="1" x14ac:dyDescent="0.25">
      <c r="B2" s="164" t="s">
        <v>77</v>
      </c>
      <c r="C2" s="164"/>
      <c r="D2" s="165"/>
    </row>
    <row r="3" spans="1:119" ht="18.75" customHeight="1" thickBot="1" x14ac:dyDescent="0.25">
      <c r="A3" s="163"/>
      <c r="B3" s="367" t="s">
        <v>78</v>
      </c>
      <c r="C3" s="368"/>
      <c r="D3" s="368"/>
      <c r="E3" s="369"/>
      <c r="F3" s="369"/>
      <c r="G3" s="369"/>
      <c r="H3" s="369"/>
      <c r="I3" s="369"/>
      <c r="J3" s="369"/>
      <c r="K3" s="369"/>
      <c r="L3" s="369" t="s">
        <v>79</v>
      </c>
      <c r="M3" s="369"/>
      <c r="N3" s="369"/>
      <c r="O3" s="369"/>
      <c r="P3" s="369"/>
      <c r="Q3" s="369"/>
      <c r="R3" s="376"/>
      <c r="S3" s="376"/>
      <c r="T3" s="376"/>
      <c r="U3" s="376"/>
      <c r="V3" s="377"/>
      <c r="W3" s="351" t="s">
        <v>80</v>
      </c>
      <c r="X3" s="352"/>
      <c r="Y3" s="352"/>
      <c r="Z3" s="352"/>
      <c r="AA3" s="352"/>
      <c r="AB3" s="368"/>
      <c r="AC3" s="376" t="s">
        <v>81</v>
      </c>
      <c r="AD3" s="352"/>
      <c r="AE3" s="352"/>
      <c r="AF3" s="352"/>
      <c r="AG3" s="352"/>
      <c r="AH3" s="352"/>
      <c r="AI3" s="352"/>
      <c r="AJ3" s="352"/>
      <c r="AK3" s="352"/>
      <c r="AL3" s="353"/>
      <c r="AM3" s="351" t="s">
        <v>82</v>
      </c>
      <c r="AN3" s="352"/>
      <c r="AO3" s="352"/>
      <c r="AP3" s="352"/>
      <c r="AQ3" s="352"/>
      <c r="AR3" s="352"/>
      <c r="AS3" s="352"/>
      <c r="AT3" s="352"/>
      <c r="AU3" s="352"/>
      <c r="AV3" s="352"/>
      <c r="AW3" s="352"/>
      <c r="AX3" s="353"/>
      <c r="AY3" s="388" t="s">
        <v>1</v>
      </c>
      <c r="AZ3" s="389"/>
      <c r="BA3" s="389"/>
      <c r="BB3" s="389"/>
      <c r="BC3" s="389"/>
      <c r="BD3" s="389"/>
      <c r="BE3" s="389"/>
      <c r="BF3" s="389"/>
      <c r="BG3" s="389"/>
      <c r="BH3" s="389"/>
      <c r="BI3" s="389"/>
      <c r="BJ3" s="389"/>
      <c r="BK3" s="389"/>
      <c r="BL3" s="389"/>
      <c r="BM3" s="390"/>
      <c r="BN3" s="351" t="s">
        <v>83</v>
      </c>
      <c r="BO3" s="352"/>
      <c r="BP3" s="352"/>
      <c r="BQ3" s="352"/>
      <c r="BR3" s="352"/>
      <c r="BS3" s="352"/>
      <c r="BT3" s="352"/>
      <c r="BU3" s="353"/>
      <c r="BV3" s="351" t="s">
        <v>84</v>
      </c>
      <c r="BW3" s="352"/>
      <c r="BX3" s="352"/>
      <c r="BY3" s="352"/>
      <c r="BZ3" s="352"/>
      <c r="CA3" s="352"/>
      <c r="CB3" s="352"/>
      <c r="CC3" s="353"/>
      <c r="CD3" s="388" t="s">
        <v>1</v>
      </c>
      <c r="CE3" s="389"/>
      <c r="CF3" s="389"/>
      <c r="CG3" s="389"/>
      <c r="CH3" s="389"/>
      <c r="CI3" s="389"/>
      <c r="CJ3" s="389"/>
      <c r="CK3" s="389"/>
      <c r="CL3" s="389"/>
      <c r="CM3" s="389"/>
      <c r="CN3" s="389"/>
      <c r="CO3" s="389"/>
      <c r="CP3" s="389"/>
      <c r="CQ3" s="389"/>
      <c r="CR3" s="389"/>
      <c r="CS3" s="390"/>
      <c r="CT3" s="351" t="s">
        <v>85</v>
      </c>
      <c r="CU3" s="352"/>
      <c r="CV3" s="352"/>
      <c r="CW3" s="352"/>
      <c r="CX3" s="352"/>
      <c r="CY3" s="352"/>
      <c r="CZ3" s="352"/>
      <c r="DA3" s="353"/>
      <c r="DB3" s="351" t="s">
        <v>86</v>
      </c>
      <c r="DC3" s="352"/>
      <c r="DD3" s="352"/>
      <c r="DE3" s="352"/>
      <c r="DF3" s="352"/>
      <c r="DG3" s="352"/>
      <c r="DH3" s="352"/>
      <c r="DI3" s="353"/>
    </row>
    <row r="4" spans="1:119" ht="18.75" customHeight="1" x14ac:dyDescent="0.2">
      <c r="A4" s="163"/>
      <c r="B4" s="370"/>
      <c r="C4" s="371"/>
      <c r="D4" s="371"/>
      <c r="E4" s="372"/>
      <c r="F4" s="372"/>
      <c r="G4" s="372"/>
      <c r="H4" s="372"/>
      <c r="I4" s="372"/>
      <c r="J4" s="372"/>
      <c r="K4" s="372"/>
      <c r="L4" s="372"/>
      <c r="M4" s="372"/>
      <c r="N4" s="372"/>
      <c r="O4" s="372"/>
      <c r="P4" s="372"/>
      <c r="Q4" s="372"/>
      <c r="R4" s="378"/>
      <c r="S4" s="378"/>
      <c r="T4" s="378"/>
      <c r="U4" s="378"/>
      <c r="V4" s="379"/>
      <c r="W4" s="382"/>
      <c r="X4" s="383"/>
      <c r="Y4" s="383"/>
      <c r="Z4" s="383"/>
      <c r="AA4" s="383"/>
      <c r="AB4" s="371"/>
      <c r="AC4" s="378"/>
      <c r="AD4" s="383"/>
      <c r="AE4" s="383"/>
      <c r="AF4" s="383"/>
      <c r="AG4" s="383"/>
      <c r="AH4" s="383"/>
      <c r="AI4" s="383"/>
      <c r="AJ4" s="383"/>
      <c r="AK4" s="383"/>
      <c r="AL4" s="386"/>
      <c r="AM4" s="384"/>
      <c r="AN4" s="385"/>
      <c r="AO4" s="385"/>
      <c r="AP4" s="385"/>
      <c r="AQ4" s="385"/>
      <c r="AR4" s="385"/>
      <c r="AS4" s="385"/>
      <c r="AT4" s="385"/>
      <c r="AU4" s="385"/>
      <c r="AV4" s="385"/>
      <c r="AW4" s="385"/>
      <c r="AX4" s="387"/>
      <c r="AY4" s="354" t="s">
        <v>87</v>
      </c>
      <c r="AZ4" s="355"/>
      <c r="BA4" s="355"/>
      <c r="BB4" s="355"/>
      <c r="BC4" s="355"/>
      <c r="BD4" s="355"/>
      <c r="BE4" s="355"/>
      <c r="BF4" s="355"/>
      <c r="BG4" s="355"/>
      <c r="BH4" s="355"/>
      <c r="BI4" s="355"/>
      <c r="BJ4" s="355"/>
      <c r="BK4" s="355"/>
      <c r="BL4" s="355"/>
      <c r="BM4" s="356"/>
      <c r="BN4" s="357">
        <v>43450852</v>
      </c>
      <c r="BO4" s="358"/>
      <c r="BP4" s="358"/>
      <c r="BQ4" s="358"/>
      <c r="BR4" s="358"/>
      <c r="BS4" s="358"/>
      <c r="BT4" s="358"/>
      <c r="BU4" s="359"/>
      <c r="BV4" s="357">
        <v>38478695</v>
      </c>
      <c r="BW4" s="358"/>
      <c r="BX4" s="358"/>
      <c r="BY4" s="358"/>
      <c r="BZ4" s="358"/>
      <c r="CA4" s="358"/>
      <c r="CB4" s="358"/>
      <c r="CC4" s="359"/>
      <c r="CD4" s="360" t="s">
        <v>88</v>
      </c>
      <c r="CE4" s="361"/>
      <c r="CF4" s="361"/>
      <c r="CG4" s="361"/>
      <c r="CH4" s="361"/>
      <c r="CI4" s="361"/>
      <c r="CJ4" s="361"/>
      <c r="CK4" s="361"/>
      <c r="CL4" s="361"/>
      <c r="CM4" s="361"/>
      <c r="CN4" s="361"/>
      <c r="CO4" s="361"/>
      <c r="CP4" s="361"/>
      <c r="CQ4" s="361"/>
      <c r="CR4" s="361"/>
      <c r="CS4" s="362"/>
      <c r="CT4" s="363">
        <v>13.4</v>
      </c>
      <c r="CU4" s="364"/>
      <c r="CV4" s="364"/>
      <c r="CW4" s="364"/>
      <c r="CX4" s="364"/>
      <c r="CY4" s="364"/>
      <c r="CZ4" s="364"/>
      <c r="DA4" s="365"/>
      <c r="DB4" s="363">
        <v>13.4</v>
      </c>
      <c r="DC4" s="364"/>
      <c r="DD4" s="364"/>
      <c r="DE4" s="364"/>
      <c r="DF4" s="364"/>
      <c r="DG4" s="364"/>
      <c r="DH4" s="364"/>
      <c r="DI4" s="365"/>
    </row>
    <row r="5" spans="1:119" ht="18.75" customHeight="1" x14ac:dyDescent="0.2">
      <c r="A5" s="163"/>
      <c r="B5" s="373"/>
      <c r="C5" s="374"/>
      <c r="D5" s="374"/>
      <c r="E5" s="375"/>
      <c r="F5" s="375"/>
      <c r="G5" s="375"/>
      <c r="H5" s="375"/>
      <c r="I5" s="375"/>
      <c r="J5" s="375"/>
      <c r="K5" s="375"/>
      <c r="L5" s="375"/>
      <c r="M5" s="375"/>
      <c r="N5" s="375"/>
      <c r="O5" s="375"/>
      <c r="P5" s="375"/>
      <c r="Q5" s="375"/>
      <c r="R5" s="380"/>
      <c r="S5" s="380"/>
      <c r="T5" s="380"/>
      <c r="U5" s="380"/>
      <c r="V5" s="381"/>
      <c r="W5" s="384"/>
      <c r="X5" s="385"/>
      <c r="Y5" s="385"/>
      <c r="Z5" s="385"/>
      <c r="AA5" s="385"/>
      <c r="AB5" s="374"/>
      <c r="AC5" s="380"/>
      <c r="AD5" s="385"/>
      <c r="AE5" s="385"/>
      <c r="AF5" s="385"/>
      <c r="AG5" s="385"/>
      <c r="AH5" s="385"/>
      <c r="AI5" s="385"/>
      <c r="AJ5" s="385"/>
      <c r="AK5" s="385"/>
      <c r="AL5" s="387"/>
      <c r="AM5" s="423" t="s">
        <v>89</v>
      </c>
      <c r="AN5" s="424"/>
      <c r="AO5" s="424"/>
      <c r="AP5" s="424"/>
      <c r="AQ5" s="424"/>
      <c r="AR5" s="424"/>
      <c r="AS5" s="424"/>
      <c r="AT5" s="425"/>
      <c r="AU5" s="426" t="s">
        <v>90</v>
      </c>
      <c r="AV5" s="427"/>
      <c r="AW5" s="427"/>
      <c r="AX5" s="427"/>
      <c r="AY5" s="428" t="s">
        <v>91</v>
      </c>
      <c r="AZ5" s="429"/>
      <c r="BA5" s="429"/>
      <c r="BB5" s="429"/>
      <c r="BC5" s="429"/>
      <c r="BD5" s="429"/>
      <c r="BE5" s="429"/>
      <c r="BF5" s="429"/>
      <c r="BG5" s="429"/>
      <c r="BH5" s="429"/>
      <c r="BI5" s="429"/>
      <c r="BJ5" s="429"/>
      <c r="BK5" s="429"/>
      <c r="BL5" s="429"/>
      <c r="BM5" s="430"/>
      <c r="BN5" s="394">
        <v>40277640</v>
      </c>
      <c r="BO5" s="395"/>
      <c r="BP5" s="395"/>
      <c r="BQ5" s="395"/>
      <c r="BR5" s="395"/>
      <c r="BS5" s="395"/>
      <c r="BT5" s="395"/>
      <c r="BU5" s="396"/>
      <c r="BV5" s="394">
        <v>35377652</v>
      </c>
      <c r="BW5" s="395"/>
      <c r="BX5" s="395"/>
      <c r="BY5" s="395"/>
      <c r="BZ5" s="395"/>
      <c r="CA5" s="395"/>
      <c r="CB5" s="395"/>
      <c r="CC5" s="396"/>
      <c r="CD5" s="397" t="s">
        <v>92</v>
      </c>
      <c r="CE5" s="398"/>
      <c r="CF5" s="398"/>
      <c r="CG5" s="398"/>
      <c r="CH5" s="398"/>
      <c r="CI5" s="398"/>
      <c r="CJ5" s="398"/>
      <c r="CK5" s="398"/>
      <c r="CL5" s="398"/>
      <c r="CM5" s="398"/>
      <c r="CN5" s="398"/>
      <c r="CO5" s="398"/>
      <c r="CP5" s="398"/>
      <c r="CQ5" s="398"/>
      <c r="CR5" s="398"/>
      <c r="CS5" s="399"/>
      <c r="CT5" s="391">
        <v>85.3</v>
      </c>
      <c r="CU5" s="392"/>
      <c r="CV5" s="392"/>
      <c r="CW5" s="392"/>
      <c r="CX5" s="392"/>
      <c r="CY5" s="392"/>
      <c r="CZ5" s="392"/>
      <c r="DA5" s="393"/>
      <c r="DB5" s="391">
        <v>87</v>
      </c>
      <c r="DC5" s="392"/>
      <c r="DD5" s="392"/>
      <c r="DE5" s="392"/>
      <c r="DF5" s="392"/>
      <c r="DG5" s="392"/>
      <c r="DH5" s="392"/>
      <c r="DI5" s="393"/>
    </row>
    <row r="6" spans="1:119" ht="18.75" customHeight="1" x14ac:dyDescent="0.2">
      <c r="A6" s="163"/>
      <c r="B6" s="400" t="s">
        <v>93</v>
      </c>
      <c r="C6" s="401"/>
      <c r="D6" s="401"/>
      <c r="E6" s="402"/>
      <c r="F6" s="402"/>
      <c r="G6" s="402"/>
      <c r="H6" s="402"/>
      <c r="I6" s="402"/>
      <c r="J6" s="402"/>
      <c r="K6" s="402"/>
      <c r="L6" s="402" t="s">
        <v>94</v>
      </c>
      <c r="M6" s="402"/>
      <c r="N6" s="402"/>
      <c r="O6" s="402"/>
      <c r="P6" s="402"/>
      <c r="Q6" s="402"/>
      <c r="R6" s="406"/>
      <c r="S6" s="406"/>
      <c r="T6" s="406"/>
      <c r="U6" s="406"/>
      <c r="V6" s="407"/>
      <c r="W6" s="410" t="s">
        <v>95</v>
      </c>
      <c r="X6" s="411"/>
      <c r="Y6" s="411"/>
      <c r="Z6" s="411"/>
      <c r="AA6" s="411"/>
      <c r="AB6" s="401"/>
      <c r="AC6" s="414" t="s">
        <v>96</v>
      </c>
      <c r="AD6" s="415"/>
      <c r="AE6" s="415"/>
      <c r="AF6" s="415"/>
      <c r="AG6" s="415"/>
      <c r="AH6" s="415"/>
      <c r="AI6" s="415"/>
      <c r="AJ6" s="415"/>
      <c r="AK6" s="415"/>
      <c r="AL6" s="416"/>
      <c r="AM6" s="423" t="s">
        <v>97</v>
      </c>
      <c r="AN6" s="424"/>
      <c r="AO6" s="424"/>
      <c r="AP6" s="424"/>
      <c r="AQ6" s="424"/>
      <c r="AR6" s="424"/>
      <c r="AS6" s="424"/>
      <c r="AT6" s="425"/>
      <c r="AU6" s="426" t="s">
        <v>90</v>
      </c>
      <c r="AV6" s="427"/>
      <c r="AW6" s="427"/>
      <c r="AX6" s="427"/>
      <c r="AY6" s="428" t="s">
        <v>98</v>
      </c>
      <c r="AZ6" s="429"/>
      <c r="BA6" s="429"/>
      <c r="BB6" s="429"/>
      <c r="BC6" s="429"/>
      <c r="BD6" s="429"/>
      <c r="BE6" s="429"/>
      <c r="BF6" s="429"/>
      <c r="BG6" s="429"/>
      <c r="BH6" s="429"/>
      <c r="BI6" s="429"/>
      <c r="BJ6" s="429"/>
      <c r="BK6" s="429"/>
      <c r="BL6" s="429"/>
      <c r="BM6" s="430"/>
      <c r="BN6" s="394">
        <v>3173212</v>
      </c>
      <c r="BO6" s="395"/>
      <c r="BP6" s="395"/>
      <c r="BQ6" s="395"/>
      <c r="BR6" s="395"/>
      <c r="BS6" s="395"/>
      <c r="BT6" s="395"/>
      <c r="BU6" s="396"/>
      <c r="BV6" s="394">
        <v>3101043</v>
      </c>
      <c r="BW6" s="395"/>
      <c r="BX6" s="395"/>
      <c r="BY6" s="395"/>
      <c r="BZ6" s="395"/>
      <c r="CA6" s="395"/>
      <c r="CB6" s="395"/>
      <c r="CC6" s="396"/>
      <c r="CD6" s="397" t="s">
        <v>99</v>
      </c>
      <c r="CE6" s="398"/>
      <c r="CF6" s="398"/>
      <c r="CG6" s="398"/>
      <c r="CH6" s="398"/>
      <c r="CI6" s="398"/>
      <c r="CJ6" s="398"/>
      <c r="CK6" s="398"/>
      <c r="CL6" s="398"/>
      <c r="CM6" s="398"/>
      <c r="CN6" s="398"/>
      <c r="CO6" s="398"/>
      <c r="CP6" s="398"/>
      <c r="CQ6" s="398"/>
      <c r="CR6" s="398"/>
      <c r="CS6" s="399"/>
      <c r="CT6" s="431">
        <v>85.3</v>
      </c>
      <c r="CU6" s="432"/>
      <c r="CV6" s="432"/>
      <c r="CW6" s="432"/>
      <c r="CX6" s="432"/>
      <c r="CY6" s="432"/>
      <c r="CZ6" s="432"/>
      <c r="DA6" s="433"/>
      <c r="DB6" s="431">
        <v>87.4</v>
      </c>
      <c r="DC6" s="432"/>
      <c r="DD6" s="432"/>
      <c r="DE6" s="432"/>
      <c r="DF6" s="432"/>
      <c r="DG6" s="432"/>
      <c r="DH6" s="432"/>
      <c r="DI6" s="433"/>
    </row>
    <row r="7" spans="1:119" ht="18.75" customHeight="1" x14ac:dyDescent="0.2">
      <c r="A7" s="163"/>
      <c r="B7" s="370"/>
      <c r="C7" s="371"/>
      <c r="D7" s="371"/>
      <c r="E7" s="372"/>
      <c r="F7" s="372"/>
      <c r="G7" s="372"/>
      <c r="H7" s="372"/>
      <c r="I7" s="372"/>
      <c r="J7" s="372"/>
      <c r="K7" s="372"/>
      <c r="L7" s="372"/>
      <c r="M7" s="372"/>
      <c r="N7" s="372"/>
      <c r="O7" s="372"/>
      <c r="P7" s="372"/>
      <c r="Q7" s="372"/>
      <c r="R7" s="378"/>
      <c r="S7" s="378"/>
      <c r="T7" s="378"/>
      <c r="U7" s="378"/>
      <c r="V7" s="379"/>
      <c r="W7" s="382"/>
      <c r="X7" s="383"/>
      <c r="Y7" s="383"/>
      <c r="Z7" s="383"/>
      <c r="AA7" s="383"/>
      <c r="AB7" s="371"/>
      <c r="AC7" s="417"/>
      <c r="AD7" s="418"/>
      <c r="AE7" s="418"/>
      <c r="AF7" s="418"/>
      <c r="AG7" s="418"/>
      <c r="AH7" s="418"/>
      <c r="AI7" s="418"/>
      <c r="AJ7" s="418"/>
      <c r="AK7" s="418"/>
      <c r="AL7" s="419"/>
      <c r="AM7" s="423" t="s">
        <v>100</v>
      </c>
      <c r="AN7" s="424"/>
      <c r="AO7" s="424"/>
      <c r="AP7" s="424"/>
      <c r="AQ7" s="424"/>
      <c r="AR7" s="424"/>
      <c r="AS7" s="424"/>
      <c r="AT7" s="425"/>
      <c r="AU7" s="426" t="s">
        <v>90</v>
      </c>
      <c r="AV7" s="427"/>
      <c r="AW7" s="427"/>
      <c r="AX7" s="427"/>
      <c r="AY7" s="428" t="s">
        <v>101</v>
      </c>
      <c r="AZ7" s="429"/>
      <c r="BA7" s="429"/>
      <c r="BB7" s="429"/>
      <c r="BC7" s="429"/>
      <c r="BD7" s="429"/>
      <c r="BE7" s="429"/>
      <c r="BF7" s="429"/>
      <c r="BG7" s="429"/>
      <c r="BH7" s="429"/>
      <c r="BI7" s="429"/>
      <c r="BJ7" s="429"/>
      <c r="BK7" s="429"/>
      <c r="BL7" s="429"/>
      <c r="BM7" s="430"/>
      <c r="BN7" s="394">
        <v>296927</v>
      </c>
      <c r="BO7" s="395"/>
      <c r="BP7" s="395"/>
      <c r="BQ7" s="395"/>
      <c r="BR7" s="395"/>
      <c r="BS7" s="395"/>
      <c r="BT7" s="395"/>
      <c r="BU7" s="396"/>
      <c r="BV7" s="394">
        <v>290943</v>
      </c>
      <c r="BW7" s="395"/>
      <c r="BX7" s="395"/>
      <c r="BY7" s="395"/>
      <c r="BZ7" s="395"/>
      <c r="CA7" s="395"/>
      <c r="CB7" s="395"/>
      <c r="CC7" s="396"/>
      <c r="CD7" s="397" t="s">
        <v>102</v>
      </c>
      <c r="CE7" s="398"/>
      <c r="CF7" s="398"/>
      <c r="CG7" s="398"/>
      <c r="CH7" s="398"/>
      <c r="CI7" s="398"/>
      <c r="CJ7" s="398"/>
      <c r="CK7" s="398"/>
      <c r="CL7" s="398"/>
      <c r="CM7" s="398"/>
      <c r="CN7" s="398"/>
      <c r="CO7" s="398"/>
      <c r="CP7" s="398"/>
      <c r="CQ7" s="398"/>
      <c r="CR7" s="398"/>
      <c r="CS7" s="399"/>
      <c r="CT7" s="394">
        <v>21457633</v>
      </c>
      <c r="CU7" s="395"/>
      <c r="CV7" s="395"/>
      <c r="CW7" s="395"/>
      <c r="CX7" s="395"/>
      <c r="CY7" s="395"/>
      <c r="CZ7" s="395"/>
      <c r="DA7" s="396"/>
      <c r="DB7" s="394">
        <v>20911291</v>
      </c>
      <c r="DC7" s="395"/>
      <c r="DD7" s="395"/>
      <c r="DE7" s="395"/>
      <c r="DF7" s="395"/>
      <c r="DG7" s="395"/>
      <c r="DH7" s="395"/>
      <c r="DI7" s="396"/>
    </row>
    <row r="8" spans="1:119" ht="18.75" customHeight="1" thickBot="1" x14ac:dyDescent="0.25">
      <c r="A8" s="163"/>
      <c r="B8" s="403"/>
      <c r="C8" s="404"/>
      <c r="D8" s="404"/>
      <c r="E8" s="405"/>
      <c r="F8" s="405"/>
      <c r="G8" s="405"/>
      <c r="H8" s="405"/>
      <c r="I8" s="405"/>
      <c r="J8" s="405"/>
      <c r="K8" s="405"/>
      <c r="L8" s="405"/>
      <c r="M8" s="405"/>
      <c r="N8" s="405"/>
      <c r="O8" s="405"/>
      <c r="P8" s="405"/>
      <c r="Q8" s="405"/>
      <c r="R8" s="408"/>
      <c r="S8" s="408"/>
      <c r="T8" s="408"/>
      <c r="U8" s="408"/>
      <c r="V8" s="409"/>
      <c r="W8" s="412"/>
      <c r="X8" s="413"/>
      <c r="Y8" s="413"/>
      <c r="Z8" s="413"/>
      <c r="AA8" s="413"/>
      <c r="AB8" s="404"/>
      <c r="AC8" s="420"/>
      <c r="AD8" s="421"/>
      <c r="AE8" s="421"/>
      <c r="AF8" s="421"/>
      <c r="AG8" s="421"/>
      <c r="AH8" s="421"/>
      <c r="AI8" s="421"/>
      <c r="AJ8" s="421"/>
      <c r="AK8" s="421"/>
      <c r="AL8" s="422"/>
      <c r="AM8" s="423" t="s">
        <v>103</v>
      </c>
      <c r="AN8" s="424"/>
      <c r="AO8" s="424"/>
      <c r="AP8" s="424"/>
      <c r="AQ8" s="424"/>
      <c r="AR8" s="424"/>
      <c r="AS8" s="424"/>
      <c r="AT8" s="425"/>
      <c r="AU8" s="426" t="s">
        <v>90</v>
      </c>
      <c r="AV8" s="427"/>
      <c r="AW8" s="427"/>
      <c r="AX8" s="427"/>
      <c r="AY8" s="428" t="s">
        <v>104</v>
      </c>
      <c r="AZ8" s="429"/>
      <c r="BA8" s="429"/>
      <c r="BB8" s="429"/>
      <c r="BC8" s="429"/>
      <c r="BD8" s="429"/>
      <c r="BE8" s="429"/>
      <c r="BF8" s="429"/>
      <c r="BG8" s="429"/>
      <c r="BH8" s="429"/>
      <c r="BI8" s="429"/>
      <c r="BJ8" s="429"/>
      <c r="BK8" s="429"/>
      <c r="BL8" s="429"/>
      <c r="BM8" s="430"/>
      <c r="BN8" s="394">
        <v>2876285</v>
      </c>
      <c r="BO8" s="395"/>
      <c r="BP8" s="395"/>
      <c r="BQ8" s="395"/>
      <c r="BR8" s="395"/>
      <c r="BS8" s="395"/>
      <c r="BT8" s="395"/>
      <c r="BU8" s="396"/>
      <c r="BV8" s="394">
        <v>2810100</v>
      </c>
      <c r="BW8" s="395"/>
      <c r="BX8" s="395"/>
      <c r="BY8" s="395"/>
      <c r="BZ8" s="395"/>
      <c r="CA8" s="395"/>
      <c r="CB8" s="395"/>
      <c r="CC8" s="396"/>
      <c r="CD8" s="397" t="s">
        <v>105</v>
      </c>
      <c r="CE8" s="398"/>
      <c r="CF8" s="398"/>
      <c r="CG8" s="398"/>
      <c r="CH8" s="398"/>
      <c r="CI8" s="398"/>
      <c r="CJ8" s="398"/>
      <c r="CK8" s="398"/>
      <c r="CL8" s="398"/>
      <c r="CM8" s="398"/>
      <c r="CN8" s="398"/>
      <c r="CO8" s="398"/>
      <c r="CP8" s="398"/>
      <c r="CQ8" s="398"/>
      <c r="CR8" s="398"/>
      <c r="CS8" s="399"/>
      <c r="CT8" s="434">
        <v>0.8</v>
      </c>
      <c r="CU8" s="435"/>
      <c r="CV8" s="435"/>
      <c r="CW8" s="435"/>
      <c r="CX8" s="435"/>
      <c r="CY8" s="435"/>
      <c r="CZ8" s="435"/>
      <c r="DA8" s="436"/>
      <c r="DB8" s="434">
        <v>0.81</v>
      </c>
      <c r="DC8" s="435"/>
      <c r="DD8" s="435"/>
      <c r="DE8" s="435"/>
      <c r="DF8" s="435"/>
      <c r="DG8" s="435"/>
      <c r="DH8" s="435"/>
      <c r="DI8" s="436"/>
    </row>
    <row r="9" spans="1:119" ht="18.75" customHeight="1" thickBot="1" x14ac:dyDescent="0.25">
      <c r="A9" s="163"/>
      <c r="B9" s="388" t="s">
        <v>106</v>
      </c>
      <c r="C9" s="389"/>
      <c r="D9" s="389"/>
      <c r="E9" s="389"/>
      <c r="F9" s="389"/>
      <c r="G9" s="389"/>
      <c r="H9" s="389"/>
      <c r="I9" s="389"/>
      <c r="J9" s="389"/>
      <c r="K9" s="437"/>
      <c r="L9" s="438" t="s">
        <v>107</v>
      </c>
      <c r="M9" s="439"/>
      <c r="N9" s="439"/>
      <c r="O9" s="439"/>
      <c r="P9" s="439"/>
      <c r="Q9" s="440"/>
      <c r="R9" s="441">
        <v>99968</v>
      </c>
      <c r="S9" s="442"/>
      <c r="T9" s="442"/>
      <c r="U9" s="442"/>
      <c r="V9" s="443"/>
      <c r="W9" s="351" t="s">
        <v>108</v>
      </c>
      <c r="X9" s="352"/>
      <c r="Y9" s="352"/>
      <c r="Z9" s="352"/>
      <c r="AA9" s="352"/>
      <c r="AB9" s="352"/>
      <c r="AC9" s="352"/>
      <c r="AD9" s="352"/>
      <c r="AE9" s="352"/>
      <c r="AF9" s="352"/>
      <c r="AG9" s="352"/>
      <c r="AH9" s="352"/>
      <c r="AI9" s="352"/>
      <c r="AJ9" s="352"/>
      <c r="AK9" s="352"/>
      <c r="AL9" s="353"/>
      <c r="AM9" s="423" t="s">
        <v>109</v>
      </c>
      <c r="AN9" s="424"/>
      <c r="AO9" s="424"/>
      <c r="AP9" s="424"/>
      <c r="AQ9" s="424"/>
      <c r="AR9" s="424"/>
      <c r="AS9" s="424"/>
      <c r="AT9" s="425"/>
      <c r="AU9" s="426" t="s">
        <v>110</v>
      </c>
      <c r="AV9" s="427"/>
      <c r="AW9" s="427"/>
      <c r="AX9" s="427"/>
      <c r="AY9" s="428" t="s">
        <v>111</v>
      </c>
      <c r="AZ9" s="429"/>
      <c r="BA9" s="429"/>
      <c r="BB9" s="429"/>
      <c r="BC9" s="429"/>
      <c r="BD9" s="429"/>
      <c r="BE9" s="429"/>
      <c r="BF9" s="429"/>
      <c r="BG9" s="429"/>
      <c r="BH9" s="429"/>
      <c r="BI9" s="429"/>
      <c r="BJ9" s="429"/>
      <c r="BK9" s="429"/>
      <c r="BL9" s="429"/>
      <c r="BM9" s="430"/>
      <c r="BN9" s="394">
        <v>66185</v>
      </c>
      <c r="BO9" s="395"/>
      <c r="BP9" s="395"/>
      <c r="BQ9" s="395"/>
      <c r="BR9" s="395"/>
      <c r="BS9" s="395"/>
      <c r="BT9" s="395"/>
      <c r="BU9" s="396"/>
      <c r="BV9" s="394">
        <v>212429</v>
      </c>
      <c r="BW9" s="395"/>
      <c r="BX9" s="395"/>
      <c r="BY9" s="395"/>
      <c r="BZ9" s="395"/>
      <c r="CA9" s="395"/>
      <c r="CB9" s="395"/>
      <c r="CC9" s="396"/>
      <c r="CD9" s="397" t="s">
        <v>112</v>
      </c>
      <c r="CE9" s="398"/>
      <c r="CF9" s="398"/>
      <c r="CG9" s="398"/>
      <c r="CH9" s="398"/>
      <c r="CI9" s="398"/>
      <c r="CJ9" s="398"/>
      <c r="CK9" s="398"/>
      <c r="CL9" s="398"/>
      <c r="CM9" s="398"/>
      <c r="CN9" s="398"/>
      <c r="CO9" s="398"/>
      <c r="CP9" s="398"/>
      <c r="CQ9" s="398"/>
      <c r="CR9" s="398"/>
      <c r="CS9" s="399"/>
      <c r="CT9" s="391">
        <v>6.3</v>
      </c>
      <c r="CU9" s="392"/>
      <c r="CV9" s="392"/>
      <c r="CW9" s="392"/>
      <c r="CX9" s="392"/>
      <c r="CY9" s="392"/>
      <c r="CZ9" s="392"/>
      <c r="DA9" s="393"/>
      <c r="DB9" s="391">
        <v>7.5</v>
      </c>
      <c r="DC9" s="392"/>
      <c r="DD9" s="392"/>
      <c r="DE9" s="392"/>
      <c r="DF9" s="392"/>
      <c r="DG9" s="392"/>
      <c r="DH9" s="392"/>
      <c r="DI9" s="393"/>
    </row>
    <row r="10" spans="1:119" ht="18.75" customHeight="1" thickBot="1" x14ac:dyDescent="0.25">
      <c r="A10" s="163"/>
      <c r="B10" s="388"/>
      <c r="C10" s="389"/>
      <c r="D10" s="389"/>
      <c r="E10" s="389"/>
      <c r="F10" s="389"/>
      <c r="G10" s="389"/>
      <c r="H10" s="389"/>
      <c r="I10" s="389"/>
      <c r="J10" s="389"/>
      <c r="K10" s="437"/>
      <c r="L10" s="444" t="s">
        <v>113</v>
      </c>
      <c r="M10" s="424"/>
      <c r="N10" s="424"/>
      <c r="O10" s="424"/>
      <c r="P10" s="424"/>
      <c r="Q10" s="425"/>
      <c r="R10" s="445">
        <v>98695</v>
      </c>
      <c r="S10" s="446"/>
      <c r="T10" s="446"/>
      <c r="U10" s="446"/>
      <c r="V10" s="447"/>
      <c r="W10" s="382"/>
      <c r="X10" s="383"/>
      <c r="Y10" s="383"/>
      <c r="Z10" s="383"/>
      <c r="AA10" s="383"/>
      <c r="AB10" s="383"/>
      <c r="AC10" s="383"/>
      <c r="AD10" s="383"/>
      <c r="AE10" s="383"/>
      <c r="AF10" s="383"/>
      <c r="AG10" s="383"/>
      <c r="AH10" s="383"/>
      <c r="AI10" s="383"/>
      <c r="AJ10" s="383"/>
      <c r="AK10" s="383"/>
      <c r="AL10" s="386"/>
      <c r="AM10" s="423" t="s">
        <v>114</v>
      </c>
      <c r="AN10" s="424"/>
      <c r="AO10" s="424"/>
      <c r="AP10" s="424"/>
      <c r="AQ10" s="424"/>
      <c r="AR10" s="424"/>
      <c r="AS10" s="424"/>
      <c r="AT10" s="425"/>
      <c r="AU10" s="426" t="s">
        <v>90</v>
      </c>
      <c r="AV10" s="427"/>
      <c r="AW10" s="427"/>
      <c r="AX10" s="427"/>
      <c r="AY10" s="428" t="s">
        <v>115</v>
      </c>
      <c r="AZ10" s="429"/>
      <c r="BA10" s="429"/>
      <c r="BB10" s="429"/>
      <c r="BC10" s="429"/>
      <c r="BD10" s="429"/>
      <c r="BE10" s="429"/>
      <c r="BF10" s="429"/>
      <c r="BG10" s="429"/>
      <c r="BH10" s="429"/>
      <c r="BI10" s="429"/>
      <c r="BJ10" s="429"/>
      <c r="BK10" s="429"/>
      <c r="BL10" s="429"/>
      <c r="BM10" s="430"/>
      <c r="BN10" s="394">
        <v>842128</v>
      </c>
      <c r="BO10" s="395"/>
      <c r="BP10" s="395"/>
      <c r="BQ10" s="395"/>
      <c r="BR10" s="395"/>
      <c r="BS10" s="395"/>
      <c r="BT10" s="395"/>
      <c r="BU10" s="396"/>
      <c r="BV10" s="394">
        <v>1174528</v>
      </c>
      <c r="BW10" s="395"/>
      <c r="BX10" s="395"/>
      <c r="BY10" s="395"/>
      <c r="BZ10" s="395"/>
      <c r="CA10" s="395"/>
      <c r="CB10" s="395"/>
      <c r="CC10" s="396"/>
      <c r="CD10" s="169" t="s">
        <v>116</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5">
      <c r="A11" s="163"/>
      <c r="B11" s="388"/>
      <c r="C11" s="389"/>
      <c r="D11" s="389"/>
      <c r="E11" s="389"/>
      <c r="F11" s="389"/>
      <c r="G11" s="389"/>
      <c r="H11" s="389"/>
      <c r="I11" s="389"/>
      <c r="J11" s="389"/>
      <c r="K11" s="437"/>
      <c r="L11" s="448" t="s">
        <v>117</v>
      </c>
      <c r="M11" s="449"/>
      <c r="N11" s="449"/>
      <c r="O11" s="449"/>
      <c r="P11" s="449"/>
      <c r="Q11" s="450"/>
      <c r="R11" s="451" t="s">
        <v>118</v>
      </c>
      <c r="S11" s="452"/>
      <c r="T11" s="452"/>
      <c r="U11" s="452"/>
      <c r="V11" s="453"/>
      <c r="W11" s="382"/>
      <c r="X11" s="383"/>
      <c r="Y11" s="383"/>
      <c r="Z11" s="383"/>
      <c r="AA11" s="383"/>
      <c r="AB11" s="383"/>
      <c r="AC11" s="383"/>
      <c r="AD11" s="383"/>
      <c r="AE11" s="383"/>
      <c r="AF11" s="383"/>
      <c r="AG11" s="383"/>
      <c r="AH11" s="383"/>
      <c r="AI11" s="383"/>
      <c r="AJ11" s="383"/>
      <c r="AK11" s="383"/>
      <c r="AL11" s="386"/>
      <c r="AM11" s="423" t="s">
        <v>119</v>
      </c>
      <c r="AN11" s="424"/>
      <c r="AO11" s="424"/>
      <c r="AP11" s="424"/>
      <c r="AQ11" s="424"/>
      <c r="AR11" s="424"/>
      <c r="AS11" s="424"/>
      <c r="AT11" s="425"/>
      <c r="AU11" s="426" t="s">
        <v>90</v>
      </c>
      <c r="AV11" s="427"/>
      <c r="AW11" s="427"/>
      <c r="AX11" s="427"/>
      <c r="AY11" s="428" t="s">
        <v>120</v>
      </c>
      <c r="AZ11" s="429"/>
      <c r="BA11" s="429"/>
      <c r="BB11" s="429"/>
      <c r="BC11" s="429"/>
      <c r="BD11" s="429"/>
      <c r="BE11" s="429"/>
      <c r="BF11" s="429"/>
      <c r="BG11" s="429"/>
      <c r="BH11" s="429"/>
      <c r="BI11" s="429"/>
      <c r="BJ11" s="429"/>
      <c r="BK11" s="429"/>
      <c r="BL11" s="429"/>
      <c r="BM11" s="430"/>
      <c r="BN11" s="394">
        <v>0</v>
      </c>
      <c r="BO11" s="395"/>
      <c r="BP11" s="395"/>
      <c r="BQ11" s="395"/>
      <c r="BR11" s="395"/>
      <c r="BS11" s="395"/>
      <c r="BT11" s="395"/>
      <c r="BU11" s="396"/>
      <c r="BV11" s="394">
        <v>0</v>
      </c>
      <c r="BW11" s="395"/>
      <c r="BX11" s="395"/>
      <c r="BY11" s="395"/>
      <c r="BZ11" s="395"/>
      <c r="CA11" s="395"/>
      <c r="CB11" s="395"/>
      <c r="CC11" s="396"/>
      <c r="CD11" s="397" t="s">
        <v>121</v>
      </c>
      <c r="CE11" s="398"/>
      <c r="CF11" s="398"/>
      <c r="CG11" s="398"/>
      <c r="CH11" s="398"/>
      <c r="CI11" s="398"/>
      <c r="CJ11" s="398"/>
      <c r="CK11" s="398"/>
      <c r="CL11" s="398"/>
      <c r="CM11" s="398"/>
      <c r="CN11" s="398"/>
      <c r="CO11" s="398"/>
      <c r="CP11" s="398"/>
      <c r="CQ11" s="398"/>
      <c r="CR11" s="398"/>
      <c r="CS11" s="399"/>
      <c r="CT11" s="434" t="s">
        <v>122</v>
      </c>
      <c r="CU11" s="435"/>
      <c r="CV11" s="435"/>
      <c r="CW11" s="435"/>
      <c r="CX11" s="435"/>
      <c r="CY11" s="435"/>
      <c r="CZ11" s="435"/>
      <c r="DA11" s="436"/>
      <c r="DB11" s="434" t="s">
        <v>122</v>
      </c>
      <c r="DC11" s="435"/>
      <c r="DD11" s="435"/>
      <c r="DE11" s="435"/>
      <c r="DF11" s="435"/>
      <c r="DG11" s="435"/>
      <c r="DH11" s="435"/>
      <c r="DI11" s="436"/>
    </row>
    <row r="12" spans="1:119" ht="18.75" customHeight="1" x14ac:dyDescent="0.2">
      <c r="A12" s="163"/>
      <c r="B12" s="454" t="s">
        <v>123</v>
      </c>
      <c r="C12" s="455"/>
      <c r="D12" s="455"/>
      <c r="E12" s="455"/>
      <c r="F12" s="455"/>
      <c r="G12" s="455"/>
      <c r="H12" s="455"/>
      <c r="I12" s="455"/>
      <c r="J12" s="455"/>
      <c r="K12" s="456"/>
      <c r="L12" s="463" t="s">
        <v>124</v>
      </c>
      <c r="M12" s="464"/>
      <c r="N12" s="464"/>
      <c r="O12" s="464"/>
      <c r="P12" s="464"/>
      <c r="Q12" s="465"/>
      <c r="R12" s="466">
        <v>99779</v>
      </c>
      <c r="S12" s="467"/>
      <c r="T12" s="467"/>
      <c r="U12" s="467"/>
      <c r="V12" s="468"/>
      <c r="W12" s="469" t="s">
        <v>1</v>
      </c>
      <c r="X12" s="427"/>
      <c r="Y12" s="427"/>
      <c r="Z12" s="427"/>
      <c r="AA12" s="427"/>
      <c r="AB12" s="470"/>
      <c r="AC12" s="471" t="s">
        <v>125</v>
      </c>
      <c r="AD12" s="472"/>
      <c r="AE12" s="472"/>
      <c r="AF12" s="472"/>
      <c r="AG12" s="473"/>
      <c r="AH12" s="471" t="s">
        <v>126</v>
      </c>
      <c r="AI12" s="472"/>
      <c r="AJ12" s="472"/>
      <c r="AK12" s="472"/>
      <c r="AL12" s="474"/>
      <c r="AM12" s="423" t="s">
        <v>127</v>
      </c>
      <c r="AN12" s="424"/>
      <c r="AO12" s="424"/>
      <c r="AP12" s="424"/>
      <c r="AQ12" s="424"/>
      <c r="AR12" s="424"/>
      <c r="AS12" s="424"/>
      <c r="AT12" s="425"/>
      <c r="AU12" s="426" t="s">
        <v>90</v>
      </c>
      <c r="AV12" s="427"/>
      <c r="AW12" s="427"/>
      <c r="AX12" s="427"/>
      <c r="AY12" s="428" t="s">
        <v>128</v>
      </c>
      <c r="AZ12" s="429"/>
      <c r="BA12" s="429"/>
      <c r="BB12" s="429"/>
      <c r="BC12" s="429"/>
      <c r="BD12" s="429"/>
      <c r="BE12" s="429"/>
      <c r="BF12" s="429"/>
      <c r="BG12" s="429"/>
      <c r="BH12" s="429"/>
      <c r="BI12" s="429"/>
      <c r="BJ12" s="429"/>
      <c r="BK12" s="429"/>
      <c r="BL12" s="429"/>
      <c r="BM12" s="430"/>
      <c r="BN12" s="394">
        <v>0</v>
      </c>
      <c r="BO12" s="395"/>
      <c r="BP12" s="395"/>
      <c r="BQ12" s="395"/>
      <c r="BR12" s="395"/>
      <c r="BS12" s="395"/>
      <c r="BT12" s="395"/>
      <c r="BU12" s="396"/>
      <c r="BV12" s="394">
        <v>4830</v>
      </c>
      <c r="BW12" s="395"/>
      <c r="BX12" s="395"/>
      <c r="BY12" s="395"/>
      <c r="BZ12" s="395"/>
      <c r="CA12" s="395"/>
      <c r="CB12" s="395"/>
      <c r="CC12" s="396"/>
      <c r="CD12" s="397" t="s">
        <v>129</v>
      </c>
      <c r="CE12" s="398"/>
      <c r="CF12" s="398"/>
      <c r="CG12" s="398"/>
      <c r="CH12" s="398"/>
      <c r="CI12" s="398"/>
      <c r="CJ12" s="398"/>
      <c r="CK12" s="398"/>
      <c r="CL12" s="398"/>
      <c r="CM12" s="398"/>
      <c r="CN12" s="398"/>
      <c r="CO12" s="398"/>
      <c r="CP12" s="398"/>
      <c r="CQ12" s="398"/>
      <c r="CR12" s="398"/>
      <c r="CS12" s="399"/>
      <c r="CT12" s="434" t="s">
        <v>122</v>
      </c>
      <c r="CU12" s="435"/>
      <c r="CV12" s="435"/>
      <c r="CW12" s="435"/>
      <c r="CX12" s="435"/>
      <c r="CY12" s="435"/>
      <c r="CZ12" s="435"/>
      <c r="DA12" s="436"/>
      <c r="DB12" s="434" t="s">
        <v>122</v>
      </c>
      <c r="DC12" s="435"/>
      <c r="DD12" s="435"/>
      <c r="DE12" s="435"/>
      <c r="DF12" s="435"/>
      <c r="DG12" s="435"/>
      <c r="DH12" s="435"/>
      <c r="DI12" s="436"/>
    </row>
    <row r="13" spans="1:119" ht="18.75" customHeight="1" x14ac:dyDescent="0.2">
      <c r="A13" s="163"/>
      <c r="B13" s="457"/>
      <c r="C13" s="458"/>
      <c r="D13" s="458"/>
      <c r="E13" s="458"/>
      <c r="F13" s="458"/>
      <c r="G13" s="458"/>
      <c r="H13" s="458"/>
      <c r="I13" s="458"/>
      <c r="J13" s="458"/>
      <c r="K13" s="459"/>
      <c r="L13" s="178"/>
      <c r="M13" s="485" t="s">
        <v>130</v>
      </c>
      <c r="N13" s="486"/>
      <c r="O13" s="486"/>
      <c r="P13" s="486"/>
      <c r="Q13" s="487"/>
      <c r="R13" s="478">
        <v>90662</v>
      </c>
      <c r="S13" s="479"/>
      <c r="T13" s="479"/>
      <c r="U13" s="479"/>
      <c r="V13" s="480"/>
      <c r="W13" s="410" t="s">
        <v>131</v>
      </c>
      <c r="X13" s="411"/>
      <c r="Y13" s="411"/>
      <c r="Z13" s="411"/>
      <c r="AA13" s="411"/>
      <c r="AB13" s="401"/>
      <c r="AC13" s="445">
        <v>525</v>
      </c>
      <c r="AD13" s="446"/>
      <c r="AE13" s="446"/>
      <c r="AF13" s="446"/>
      <c r="AG13" s="488"/>
      <c r="AH13" s="445">
        <v>674</v>
      </c>
      <c r="AI13" s="446"/>
      <c r="AJ13" s="446"/>
      <c r="AK13" s="446"/>
      <c r="AL13" s="447"/>
      <c r="AM13" s="423" t="s">
        <v>132</v>
      </c>
      <c r="AN13" s="424"/>
      <c r="AO13" s="424"/>
      <c r="AP13" s="424"/>
      <c r="AQ13" s="424"/>
      <c r="AR13" s="424"/>
      <c r="AS13" s="424"/>
      <c r="AT13" s="425"/>
      <c r="AU13" s="426" t="s">
        <v>110</v>
      </c>
      <c r="AV13" s="427"/>
      <c r="AW13" s="427"/>
      <c r="AX13" s="427"/>
      <c r="AY13" s="428" t="s">
        <v>133</v>
      </c>
      <c r="AZ13" s="429"/>
      <c r="BA13" s="429"/>
      <c r="BB13" s="429"/>
      <c r="BC13" s="429"/>
      <c r="BD13" s="429"/>
      <c r="BE13" s="429"/>
      <c r="BF13" s="429"/>
      <c r="BG13" s="429"/>
      <c r="BH13" s="429"/>
      <c r="BI13" s="429"/>
      <c r="BJ13" s="429"/>
      <c r="BK13" s="429"/>
      <c r="BL13" s="429"/>
      <c r="BM13" s="430"/>
      <c r="BN13" s="394">
        <v>908313</v>
      </c>
      <c r="BO13" s="395"/>
      <c r="BP13" s="395"/>
      <c r="BQ13" s="395"/>
      <c r="BR13" s="395"/>
      <c r="BS13" s="395"/>
      <c r="BT13" s="395"/>
      <c r="BU13" s="396"/>
      <c r="BV13" s="394">
        <v>1382127</v>
      </c>
      <c r="BW13" s="395"/>
      <c r="BX13" s="395"/>
      <c r="BY13" s="395"/>
      <c r="BZ13" s="395"/>
      <c r="CA13" s="395"/>
      <c r="CB13" s="395"/>
      <c r="CC13" s="396"/>
      <c r="CD13" s="397" t="s">
        <v>134</v>
      </c>
      <c r="CE13" s="398"/>
      <c r="CF13" s="398"/>
      <c r="CG13" s="398"/>
      <c r="CH13" s="398"/>
      <c r="CI13" s="398"/>
      <c r="CJ13" s="398"/>
      <c r="CK13" s="398"/>
      <c r="CL13" s="398"/>
      <c r="CM13" s="398"/>
      <c r="CN13" s="398"/>
      <c r="CO13" s="398"/>
      <c r="CP13" s="398"/>
      <c r="CQ13" s="398"/>
      <c r="CR13" s="398"/>
      <c r="CS13" s="399"/>
      <c r="CT13" s="391">
        <v>-1.8</v>
      </c>
      <c r="CU13" s="392"/>
      <c r="CV13" s="392"/>
      <c r="CW13" s="392"/>
      <c r="CX13" s="392"/>
      <c r="CY13" s="392"/>
      <c r="CZ13" s="392"/>
      <c r="DA13" s="393"/>
      <c r="DB13" s="391">
        <v>-0.8</v>
      </c>
      <c r="DC13" s="392"/>
      <c r="DD13" s="392"/>
      <c r="DE13" s="392"/>
      <c r="DF13" s="392"/>
      <c r="DG13" s="392"/>
      <c r="DH13" s="392"/>
      <c r="DI13" s="393"/>
    </row>
    <row r="14" spans="1:119" ht="18.75" customHeight="1" thickBot="1" x14ac:dyDescent="0.25">
      <c r="A14" s="163"/>
      <c r="B14" s="457"/>
      <c r="C14" s="458"/>
      <c r="D14" s="458"/>
      <c r="E14" s="458"/>
      <c r="F14" s="458"/>
      <c r="G14" s="458"/>
      <c r="H14" s="458"/>
      <c r="I14" s="458"/>
      <c r="J14" s="458"/>
      <c r="K14" s="459"/>
      <c r="L14" s="475" t="s">
        <v>135</v>
      </c>
      <c r="M14" s="476"/>
      <c r="N14" s="476"/>
      <c r="O14" s="476"/>
      <c r="P14" s="476"/>
      <c r="Q14" s="477"/>
      <c r="R14" s="478">
        <v>100207</v>
      </c>
      <c r="S14" s="479"/>
      <c r="T14" s="479"/>
      <c r="U14" s="479"/>
      <c r="V14" s="480"/>
      <c r="W14" s="384"/>
      <c r="X14" s="385"/>
      <c r="Y14" s="385"/>
      <c r="Z14" s="385"/>
      <c r="AA14" s="385"/>
      <c r="AB14" s="374"/>
      <c r="AC14" s="481">
        <v>1.2</v>
      </c>
      <c r="AD14" s="482"/>
      <c r="AE14" s="482"/>
      <c r="AF14" s="482"/>
      <c r="AG14" s="483"/>
      <c r="AH14" s="481">
        <v>1.4</v>
      </c>
      <c r="AI14" s="482"/>
      <c r="AJ14" s="482"/>
      <c r="AK14" s="482"/>
      <c r="AL14" s="484"/>
      <c r="AM14" s="423"/>
      <c r="AN14" s="424"/>
      <c r="AO14" s="424"/>
      <c r="AP14" s="424"/>
      <c r="AQ14" s="424"/>
      <c r="AR14" s="424"/>
      <c r="AS14" s="424"/>
      <c r="AT14" s="425"/>
      <c r="AU14" s="426"/>
      <c r="AV14" s="427"/>
      <c r="AW14" s="427"/>
      <c r="AX14" s="427"/>
      <c r="AY14" s="428"/>
      <c r="AZ14" s="429"/>
      <c r="BA14" s="429"/>
      <c r="BB14" s="429"/>
      <c r="BC14" s="429"/>
      <c r="BD14" s="429"/>
      <c r="BE14" s="429"/>
      <c r="BF14" s="429"/>
      <c r="BG14" s="429"/>
      <c r="BH14" s="429"/>
      <c r="BI14" s="429"/>
      <c r="BJ14" s="429"/>
      <c r="BK14" s="429"/>
      <c r="BL14" s="429"/>
      <c r="BM14" s="430"/>
      <c r="BN14" s="394"/>
      <c r="BO14" s="395"/>
      <c r="BP14" s="395"/>
      <c r="BQ14" s="395"/>
      <c r="BR14" s="395"/>
      <c r="BS14" s="395"/>
      <c r="BT14" s="395"/>
      <c r="BU14" s="396"/>
      <c r="BV14" s="394"/>
      <c r="BW14" s="395"/>
      <c r="BX14" s="395"/>
      <c r="BY14" s="395"/>
      <c r="BZ14" s="395"/>
      <c r="CA14" s="395"/>
      <c r="CB14" s="395"/>
      <c r="CC14" s="396"/>
      <c r="CD14" s="489" t="s">
        <v>136</v>
      </c>
      <c r="CE14" s="490"/>
      <c r="CF14" s="490"/>
      <c r="CG14" s="490"/>
      <c r="CH14" s="490"/>
      <c r="CI14" s="490"/>
      <c r="CJ14" s="490"/>
      <c r="CK14" s="490"/>
      <c r="CL14" s="490"/>
      <c r="CM14" s="490"/>
      <c r="CN14" s="490"/>
      <c r="CO14" s="490"/>
      <c r="CP14" s="490"/>
      <c r="CQ14" s="490"/>
      <c r="CR14" s="490"/>
      <c r="CS14" s="491"/>
      <c r="CT14" s="492" t="s">
        <v>122</v>
      </c>
      <c r="CU14" s="493"/>
      <c r="CV14" s="493"/>
      <c r="CW14" s="493"/>
      <c r="CX14" s="493"/>
      <c r="CY14" s="493"/>
      <c r="CZ14" s="493"/>
      <c r="DA14" s="494"/>
      <c r="DB14" s="492" t="s">
        <v>122</v>
      </c>
      <c r="DC14" s="493"/>
      <c r="DD14" s="493"/>
      <c r="DE14" s="493"/>
      <c r="DF14" s="493"/>
      <c r="DG14" s="493"/>
      <c r="DH14" s="493"/>
      <c r="DI14" s="494"/>
    </row>
    <row r="15" spans="1:119" ht="18.75" customHeight="1" x14ac:dyDescent="0.2">
      <c r="A15" s="163"/>
      <c r="B15" s="457"/>
      <c r="C15" s="458"/>
      <c r="D15" s="458"/>
      <c r="E15" s="458"/>
      <c r="F15" s="458"/>
      <c r="G15" s="458"/>
      <c r="H15" s="458"/>
      <c r="I15" s="458"/>
      <c r="J15" s="458"/>
      <c r="K15" s="459"/>
      <c r="L15" s="178"/>
      <c r="M15" s="485" t="s">
        <v>130</v>
      </c>
      <c r="N15" s="486"/>
      <c r="O15" s="486"/>
      <c r="P15" s="486"/>
      <c r="Q15" s="487"/>
      <c r="R15" s="478">
        <v>91443</v>
      </c>
      <c r="S15" s="479"/>
      <c r="T15" s="479"/>
      <c r="U15" s="479"/>
      <c r="V15" s="480"/>
      <c r="W15" s="410" t="s">
        <v>137</v>
      </c>
      <c r="X15" s="411"/>
      <c r="Y15" s="411"/>
      <c r="Z15" s="411"/>
      <c r="AA15" s="411"/>
      <c r="AB15" s="401"/>
      <c r="AC15" s="445">
        <v>16136</v>
      </c>
      <c r="AD15" s="446"/>
      <c r="AE15" s="446"/>
      <c r="AF15" s="446"/>
      <c r="AG15" s="488"/>
      <c r="AH15" s="445">
        <v>17474</v>
      </c>
      <c r="AI15" s="446"/>
      <c r="AJ15" s="446"/>
      <c r="AK15" s="446"/>
      <c r="AL15" s="447"/>
      <c r="AM15" s="423"/>
      <c r="AN15" s="424"/>
      <c r="AO15" s="424"/>
      <c r="AP15" s="424"/>
      <c r="AQ15" s="424"/>
      <c r="AR15" s="424"/>
      <c r="AS15" s="424"/>
      <c r="AT15" s="425"/>
      <c r="AU15" s="426"/>
      <c r="AV15" s="427"/>
      <c r="AW15" s="427"/>
      <c r="AX15" s="427"/>
      <c r="AY15" s="354" t="s">
        <v>138</v>
      </c>
      <c r="AZ15" s="355"/>
      <c r="BA15" s="355"/>
      <c r="BB15" s="355"/>
      <c r="BC15" s="355"/>
      <c r="BD15" s="355"/>
      <c r="BE15" s="355"/>
      <c r="BF15" s="355"/>
      <c r="BG15" s="355"/>
      <c r="BH15" s="355"/>
      <c r="BI15" s="355"/>
      <c r="BJ15" s="355"/>
      <c r="BK15" s="355"/>
      <c r="BL15" s="355"/>
      <c r="BM15" s="356"/>
      <c r="BN15" s="357">
        <v>13956279</v>
      </c>
      <c r="BO15" s="358"/>
      <c r="BP15" s="358"/>
      <c r="BQ15" s="358"/>
      <c r="BR15" s="358"/>
      <c r="BS15" s="358"/>
      <c r="BT15" s="358"/>
      <c r="BU15" s="359"/>
      <c r="BV15" s="357">
        <v>13683565</v>
      </c>
      <c r="BW15" s="358"/>
      <c r="BX15" s="358"/>
      <c r="BY15" s="358"/>
      <c r="BZ15" s="358"/>
      <c r="CA15" s="358"/>
      <c r="CB15" s="358"/>
      <c r="CC15" s="359"/>
      <c r="CD15" s="495" t="s">
        <v>139</v>
      </c>
      <c r="CE15" s="496"/>
      <c r="CF15" s="496"/>
      <c r="CG15" s="496"/>
      <c r="CH15" s="496"/>
      <c r="CI15" s="496"/>
      <c r="CJ15" s="496"/>
      <c r="CK15" s="496"/>
      <c r="CL15" s="496"/>
      <c r="CM15" s="496"/>
      <c r="CN15" s="496"/>
      <c r="CO15" s="496"/>
      <c r="CP15" s="496"/>
      <c r="CQ15" s="496"/>
      <c r="CR15" s="496"/>
      <c r="CS15" s="497"/>
      <c r="CT15" s="179"/>
      <c r="CU15" s="180"/>
      <c r="CV15" s="180"/>
      <c r="CW15" s="180"/>
      <c r="CX15" s="180"/>
      <c r="CY15" s="180"/>
      <c r="CZ15" s="180"/>
      <c r="DA15" s="181"/>
      <c r="DB15" s="179"/>
      <c r="DC15" s="180"/>
      <c r="DD15" s="180"/>
      <c r="DE15" s="180"/>
      <c r="DF15" s="180"/>
      <c r="DG15" s="180"/>
      <c r="DH15" s="180"/>
      <c r="DI15" s="181"/>
    </row>
    <row r="16" spans="1:119" ht="18.75" customHeight="1" x14ac:dyDescent="0.2">
      <c r="A16" s="163"/>
      <c r="B16" s="457"/>
      <c r="C16" s="458"/>
      <c r="D16" s="458"/>
      <c r="E16" s="458"/>
      <c r="F16" s="458"/>
      <c r="G16" s="458"/>
      <c r="H16" s="458"/>
      <c r="I16" s="458"/>
      <c r="J16" s="458"/>
      <c r="K16" s="459"/>
      <c r="L16" s="475" t="s">
        <v>140</v>
      </c>
      <c r="M16" s="498"/>
      <c r="N16" s="498"/>
      <c r="O16" s="498"/>
      <c r="P16" s="498"/>
      <c r="Q16" s="499"/>
      <c r="R16" s="500" t="s">
        <v>141</v>
      </c>
      <c r="S16" s="501"/>
      <c r="T16" s="501"/>
      <c r="U16" s="501"/>
      <c r="V16" s="502"/>
      <c r="W16" s="384"/>
      <c r="X16" s="385"/>
      <c r="Y16" s="385"/>
      <c r="Z16" s="385"/>
      <c r="AA16" s="385"/>
      <c r="AB16" s="374"/>
      <c r="AC16" s="481">
        <v>37.5</v>
      </c>
      <c r="AD16" s="482"/>
      <c r="AE16" s="482"/>
      <c r="AF16" s="482"/>
      <c r="AG16" s="483"/>
      <c r="AH16" s="481">
        <v>37.299999999999997</v>
      </c>
      <c r="AI16" s="482"/>
      <c r="AJ16" s="482"/>
      <c r="AK16" s="482"/>
      <c r="AL16" s="484"/>
      <c r="AM16" s="423"/>
      <c r="AN16" s="424"/>
      <c r="AO16" s="424"/>
      <c r="AP16" s="424"/>
      <c r="AQ16" s="424"/>
      <c r="AR16" s="424"/>
      <c r="AS16" s="424"/>
      <c r="AT16" s="425"/>
      <c r="AU16" s="426"/>
      <c r="AV16" s="427"/>
      <c r="AW16" s="427"/>
      <c r="AX16" s="427"/>
      <c r="AY16" s="428" t="s">
        <v>142</v>
      </c>
      <c r="AZ16" s="429"/>
      <c r="BA16" s="429"/>
      <c r="BB16" s="429"/>
      <c r="BC16" s="429"/>
      <c r="BD16" s="429"/>
      <c r="BE16" s="429"/>
      <c r="BF16" s="429"/>
      <c r="BG16" s="429"/>
      <c r="BH16" s="429"/>
      <c r="BI16" s="429"/>
      <c r="BJ16" s="429"/>
      <c r="BK16" s="429"/>
      <c r="BL16" s="429"/>
      <c r="BM16" s="430"/>
      <c r="BN16" s="394">
        <v>17582841</v>
      </c>
      <c r="BO16" s="395"/>
      <c r="BP16" s="395"/>
      <c r="BQ16" s="395"/>
      <c r="BR16" s="395"/>
      <c r="BS16" s="395"/>
      <c r="BT16" s="395"/>
      <c r="BU16" s="396"/>
      <c r="BV16" s="394">
        <v>17040378</v>
      </c>
      <c r="BW16" s="395"/>
      <c r="BX16" s="395"/>
      <c r="BY16" s="395"/>
      <c r="BZ16" s="395"/>
      <c r="CA16" s="395"/>
      <c r="CB16" s="395"/>
      <c r="CC16" s="396"/>
      <c r="CD16" s="172"/>
      <c r="CE16" s="508"/>
      <c r="CF16" s="508"/>
      <c r="CG16" s="508"/>
      <c r="CH16" s="508"/>
      <c r="CI16" s="508"/>
      <c r="CJ16" s="508"/>
      <c r="CK16" s="508"/>
      <c r="CL16" s="508"/>
      <c r="CM16" s="508"/>
      <c r="CN16" s="508"/>
      <c r="CO16" s="508"/>
      <c r="CP16" s="508"/>
      <c r="CQ16" s="508"/>
      <c r="CR16" s="508"/>
      <c r="CS16" s="509"/>
      <c r="CT16" s="391"/>
      <c r="CU16" s="392"/>
      <c r="CV16" s="392"/>
      <c r="CW16" s="392"/>
      <c r="CX16" s="392"/>
      <c r="CY16" s="392"/>
      <c r="CZ16" s="392"/>
      <c r="DA16" s="393"/>
      <c r="DB16" s="391"/>
      <c r="DC16" s="392"/>
      <c r="DD16" s="392"/>
      <c r="DE16" s="392"/>
      <c r="DF16" s="392"/>
      <c r="DG16" s="392"/>
      <c r="DH16" s="392"/>
      <c r="DI16" s="393"/>
    </row>
    <row r="17" spans="1:113" ht="18.75" customHeight="1" thickBot="1" x14ac:dyDescent="0.25">
      <c r="A17" s="163"/>
      <c r="B17" s="460"/>
      <c r="C17" s="461"/>
      <c r="D17" s="461"/>
      <c r="E17" s="461"/>
      <c r="F17" s="461"/>
      <c r="G17" s="461"/>
      <c r="H17" s="461"/>
      <c r="I17" s="461"/>
      <c r="J17" s="461"/>
      <c r="K17" s="462"/>
      <c r="L17" s="182"/>
      <c r="M17" s="505" t="s">
        <v>143</v>
      </c>
      <c r="N17" s="506"/>
      <c r="O17" s="506"/>
      <c r="P17" s="506"/>
      <c r="Q17" s="507"/>
      <c r="R17" s="500" t="s">
        <v>144</v>
      </c>
      <c r="S17" s="501"/>
      <c r="T17" s="501"/>
      <c r="U17" s="501"/>
      <c r="V17" s="502"/>
      <c r="W17" s="410" t="s">
        <v>145</v>
      </c>
      <c r="X17" s="411"/>
      <c r="Y17" s="411"/>
      <c r="Z17" s="411"/>
      <c r="AA17" s="411"/>
      <c r="AB17" s="401"/>
      <c r="AC17" s="445">
        <v>26331</v>
      </c>
      <c r="AD17" s="446"/>
      <c r="AE17" s="446"/>
      <c r="AF17" s="446"/>
      <c r="AG17" s="488"/>
      <c r="AH17" s="445">
        <v>28681</v>
      </c>
      <c r="AI17" s="446"/>
      <c r="AJ17" s="446"/>
      <c r="AK17" s="446"/>
      <c r="AL17" s="447"/>
      <c r="AM17" s="423"/>
      <c r="AN17" s="424"/>
      <c r="AO17" s="424"/>
      <c r="AP17" s="424"/>
      <c r="AQ17" s="424"/>
      <c r="AR17" s="424"/>
      <c r="AS17" s="424"/>
      <c r="AT17" s="425"/>
      <c r="AU17" s="426"/>
      <c r="AV17" s="427"/>
      <c r="AW17" s="427"/>
      <c r="AX17" s="427"/>
      <c r="AY17" s="428" t="s">
        <v>146</v>
      </c>
      <c r="AZ17" s="429"/>
      <c r="BA17" s="429"/>
      <c r="BB17" s="429"/>
      <c r="BC17" s="429"/>
      <c r="BD17" s="429"/>
      <c r="BE17" s="429"/>
      <c r="BF17" s="429"/>
      <c r="BG17" s="429"/>
      <c r="BH17" s="429"/>
      <c r="BI17" s="429"/>
      <c r="BJ17" s="429"/>
      <c r="BK17" s="429"/>
      <c r="BL17" s="429"/>
      <c r="BM17" s="430"/>
      <c r="BN17" s="394">
        <v>17701732</v>
      </c>
      <c r="BO17" s="395"/>
      <c r="BP17" s="395"/>
      <c r="BQ17" s="395"/>
      <c r="BR17" s="395"/>
      <c r="BS17" s="395"/>
      <c r="BT17" s="395"/>
      <c r="BU17" s="396"/>
      <c r="BV17" s="394">
        <v>17327146</v>
      </c>
      <c r="BW17" s="395"/>
      <c r="BX17" s="395"/>
      <c r="BY17" s="395"/>
      <c r="BZ17" s="395"/>
      <c r="CA17" s="395"/>
      <c r="CB17" s="395"/>
      <c r="CC17" s="396"/>
      <c r="CD17" s="172"/>
      <c r="CE17" s="508"/>
      <c r="CF17" s="508"/>
      <c r="CG17" s="508"/>
      <c r="CH17" s="508"/>
      <c r="CI17" s="508"/>
      <c r="CJ17" s="508"/>
      <c r="CK17" s="508"/>
      <c r="CL17" s="508"/>
      <c r="CM17" s="508"/>
      <c r="CN17" s="508"/>
      <c r="CO17" s="508"/>
      <c r="CP17" s="508"/>
      <c r="CQ17" s="508"/>
      <c r="CR17" s="508"/>
      <c r="CS17" s="509"/>
      <c r="CT17" s="391"/>
      <c r="CU17" s="392"/>
      <c r="CV17" s="392"/>
      <c r="CW17" s="392"/>
      <c r="CX17" s="392"/>
      <c r="CY17" s="392"/>
      <c r="CZ17" s="392"/>
      <c r="DA17" s="393"/>
      <c r="DB17" s="391"/>
      <c r="DC17" s="392"/>
      <c r="DD17" s="392"/>
      <c r="DE17" s="392"/>
      <c r="DF17" s="392"/>
      <c r="DG17" s="392"/>
      <c r="DH17" s="392"/>
      <c r="DI17" s="393"/>
    </row>
    <row r="18" spans="1:113" ht="18.75" customHeight="1" thickBot="1" x14ac:dyDescent="0.25">
      <c r="A18" s="163"/>
      <c r="B18" s="516" t="s">
        <v>147</v>
      </c>
      <c r="C18" s="437"/>
      <c r="D18" s="437"/>
      <c r="E18" s="517"/>
      <c r="F18" s="517"/>
      <c r="G18" s="517"/>
      <c r="H18" s="517"/>
      <c r="I18" s="517"/>
      <c r="J18" s="517"/>
      <c r="K18" s="517"/>
      <c r="L18" s="518">
        <v>87.57</v>
      </c>
      <c r="M18" s="518"/>
      <c r="N18" s="518"/>
      <c r="O18" s="518"/>
      <c r="P18" s="518"/>
      <c r="Q18" s="518"/>
      <c r="R18" s="519"/>
      <c r="S18" s="519"/>
      <c r="T18" s="519"/>
      <c r="U18" s="519"/>
      <c r="V18" s="520"/>
      <c r="W18" s="412"/>
      <c r="X18" s="413"/>
      <c r="Y18" s="413"/>
      <c r="Z18" s="413"/>
      <c r="AA18" s="413"/>
      <c r="AB18" s="404"/>
      <c r="AC18" s="521">
        <v>61.2</v>
      </c>
      <c r="AD18" s="522"/>
      <c r="AE18" s="522"/>
      <c r="AF18" s="522"/>
      <c r="AG18" s="523"/>
      <c r="AH18" s="521">
        <v>61.2</v>
      </c>
      <c r="AI18" s="522"/>
      <c r="AJ18" s="522"/>
      <c r="AK18" s="522"/>
      <c r="AL18" s="524"/>
      <c r="AM18" s="423"/>
      <c r="AN18" s="424"/>
      <c r="AO18" s="424"/>
      <c r="AP18" s="424"/>
      <c r="AQ18" s="424"/>
      <c r="AR18" s="424"/>
      <c r="AS18" s="424"/>
      <c r="AT18" s="425"/>
      <c r="AU18" s="426"/>
      <c r="AV18" s="427"/>
      <c r="AW18" s="427"/>
      <c r="AX18" s="427"/>
      <c r="AY18" s="428" t="s">
        <v>148</v>
      </c>
      <c r="AZ18" s="429"/>
      <c r="BA18" s="429"/>
      <c r="BB18" s="429"/>
      <c r="BC18" s="429"/>
      <c r="BD18" s="429"/>
      <c r="BE18" s="429"/>
      <c r="BF18" s="429"/>
      <c r="BG18" s="429"/>
      <c r="BH18" s="429"/>
      <c r="BI18" s="429"/>
      <c r="BJ18" s="429"/>
      <c r="BK18" s="429"/>
      <c r="BL18" s="429"/>
      <c r="BM18" s="430"/>
      <c r="BN18" s="394">
        <v>18552419</v>
      </c>
      <c r="BO18" s="395"/>
      <c r="BP18" s="395"/>
      <c r="BQ18" s="395"/>
      <c r="BR18" s="395"/>
      <c r="BS18" s="395"/>
      <c r="BT18" s="395"/>
      <c r="BU18" s="396"/>
      <c r="BV18" s="394">
        <v>18312324</v>
      </c>
      <c r="BW18" s="395"/>
      <c r="BX18" s="395"/>
      <c r="BY18" s="395"/>
      <c r="BZ18" s="395"/>
      <c r="CA18" s="395"/>
      <c r="CB18" s="395"/>
      <c r="CC18" s="396"/>
      <c r="CD18" s="172"/>
      <c r="CE18" s="508"/>
      <c r="CF18" s="508"/>
      <c r="CG18" s="508"/>
      <c r="CH18" s="508"/>
      <c r="CI18" s="508"/>
      <c r="CJ18" s="508"/>
      <c r="CK18" s="508"/>
      <c r="CL18" s="508"/>
      <c r="CM18" s="508"/>
      <c r="CN18" s="508"/>
      <c r="CO18" s="508"/>
      <c r="CP18" s="508"/>
      <c r="CQ18" s="508"/>
      <c r="CR18" s="508"/>
      <c r="CS18" s="509"/>
      <c r="CT18" s="391"/>
      <c r="CU18" s="392"/>
      <c r="CV18" s="392"/>
      <c r="CW18" s="392"/>
      <c r="CX18" s="392"/>
      <c r="CY18" s="392"/>
      <c r="CZ18" s="392"/>
      <c r="DA18" s="393"/>
      <c r="DB18" s="391"/>
      <c r="DC18" s="392"/>
      <c r="DD18" s="392"/>
      <c r="DE18" s="392"/>
      <c r="DF18" s="392"/>
      <c r="DG18" s="392"/>
      <c r="DH18" s="392"/>
      <c r="DI18" s="393"/>
    </row>
    <row r="19" spans="1:113" ht="18.75" customHeight="1" thickBot="1" x14ac:dyDescent="0.25">
      <c r="A19" s="163"/>
      <c r="B19" s="516" t="s">
        <v>149</v>
      </c>
      <c r="C19" s="437"/>
      <c r="D19" s="437"/>
      <c r="E19" s="517"/>
      <c r="F19" s="517"/>
      <c r="G19" s="517"/>
      <c r="H19" s="517"/>
      <c r="I19" s="517"/>
      <c r="J19" s="517"/>
      <c r="K19" s="517"/>
      <c r="L19" s="525">
        <v>1142</v>
      </c>
      <c r="M19" s="525"/>
      <c r="N19" s="525"/>
      <c r="O19" s="525"/>
      <c r="P19" s="525"/>
      <c r="Q19" s="525"/>
      <c r="R19" s="526"/>
      <c r="S19" s="526"/>
      <c r="T19" s="526"/>
      <c r="U19" s="526"/>
      <c r="V19" s="527"/>
      <c r="W19" s="351"/>
      <c r="X19" s="352"/>
      <c r="Y19" s="352"/>
      <c r="Z19" s="352"/>
      <c r="AA19" s="352"/>
      <c r="AB19" s="352"/>
      <c r="AC19" s="503"/>
      <c r="AD19" s="503"/>
      <c r="AE19" s="503"/>
      <c r="AF19" s="503"/>
      <c r="AG19" s="503"/>
      <c r="AH19" s="503"/>
      <c r="AI19" s="503"/>
      <c r="AJ19" s="503"/>
      <c r="AK19" s="503"/>
      <c r="AL19" s="504"/>
      <c r="AM19" s="423"/>
      <c r="AN19" s="424"/>
      <c r="AO19" s="424"/>
      <c r="AP19" s="424"/>
      <c r="AQ19" s="424"/>
      <c r="AR19" s="424"/>
      <c r="AS19" s="424"/>
      <c r="AT19" s="425"/>
      <c r="AU19" s="426"/>
      <c r="AV19" s="427"/>
      <c r="AW19" s="427"/>
      <c r="AX19" s="427"/>
      <c r="AY19" s="428" t="s">
        <v>150</v>
      </c>
      <c r="AZ19" s="429"/>
      <c r="BA19" s="429"/>
      <c r="BB19" s="429"/>
      <c r="BC19" s="429"/>
      <c r="BD19" s="429"/>
      <c r="BE19" s="429"/>
      <c r="BF19" s="429"/>
      <c r="BG19" s="429"/>
      <c r="BH19" s="429"/>
      <c r="BI19" s="429"/>
      <c r="BJ19" s="429"/>
      <c r="BK19" s="429"/>
      <c r="BL19" s="429"/>
      <c r="BM19" s="430"/>
      <c r="BN19" s="394">
        <v>31623202</v>
      </c>
      <c r="BO19" s="395"/>
      <c r="BP19" s="395"/>
      <c r="BQ19" s="395"/>
      <c r="BR19" s="395"/>
      <c r="BS19" s="395"/>
      <c r="BT19" s="395"/>
      <c r="BU19" s="396"/>
      <c r="BV19" s="394">
        <v>28368307</v>
      </c>
      <c r="BW19" s="395"/>
      <c r="BX19" s="395"/>
      <c r="BY19" s="395"/>
      <c r="BZ19" s="395"/>
      <c r="CA19" s="395"/>
      <c r="CB19" s="395"/>
      <c r="CC19" s="396"/>
      <c r="CD19" s="172"/>
      <c r="CE19" s="508"/>
      <c r="CF19" s="508"/>
      <c r="CG19" s="508"/>
      <c r="CH19" s="508"/>
      <c r="CI19" s="508"/>
      <c r="CJ19" s="508"/>
      <c r="CK19" s="508"/>
      <c r="CL19" s="508"/>
      <c r="CM19" s="508"/>
      <c r="CN19" s="508"/>
      <c r="CO19" s="508"/>
      <c r="CP19" s="508"/>
      <c r="CQ19" s="508"/>
      <c r="CR19" s="508"/>
      <c r="CS19" s="509"/>
      <c r="CT19" s="391"/>
      <c r="CU19" s="392"/>
      <c r="CV19" s="392"/>
      <c r="CW19" s="392"/>
      <c r="CX19" s="392"/>
      <c r="CY19" s="392"/>
      <c r="CZ19" s="392"/>
      <c r="DA19" s="393"/>
      <c r="DB19" s="391"/>
      <c r="DC19" s="392"/>
      <c r="DD19" s="392"/>
      <c r="DE19" s="392"/>
      <c r="DF19" s="392"/>
      <c r="DG19" s="392"/>
      <c r="DH19" s="392"/>
      <c r="DI19" s="393"/>
    </row>
    <row r="20" spans="1:113" ht="18.75" customHeight="1" thickBot="1" x14ac:dyDescent="0.25">
      <c r="A20" s="163"/>
      <c r="B20" s="516" t="s">
        <v>151</v>
      </c>
      <c r="C20" s="437"/>
      <c r="D20" s="437"/>
      <c r="E20" s="517"/>
      <c r="F20" s="517"/>
      <c r="G20" s="517"/>
      <c r="H20" s="517"/>
      <c r="I20" s="517"/>
      <c r="J20" s="517"/>
      <c r="K20" s="517"/>
      <c r="L20" s="525">
        <v>39996</v>
      </c>
      <c r="M20" s="525"/>
      <c r="N20" s="525"/>
      <c r="O20" s="525"/>
      <c r="P20" s="525"/>
      <c r="Q20" s="525"/>
      <c r="R20" s="526"/>
      <c r="S20" s="526"/>
      <c r="T20" s="526"/>
      <c r="U20" s="526"/>
      <c r="V20" s="527"/>
      <c r="W20" s="412"/>
      <c r="X20" s="413"/>
      <c r="Y20" s="413"/>
      <c r="Z20" s="413"/>
      <c r="AA20" s="413"/>
      <c r="AB20" s="413"/>
      <c r="AC20" s="528"/>
      <c r="AD20" s="528"/>
      <c r="AE20" s="528"/>
      <c r="AF20" s="528"/>
      <c r="AG20" s="528"/>
      <c r="AH20" s="528"/>
      <c r="AI20" s="528"/>
      <c r="AJ20" s="528"/>
      <c r="AK20" s="528"/>
      <c r="AL20" s="529"/>
      <c r="AM20" s="530"/>
      <c r="AN20" s="449"/>
      <c r="AO20" s="449"/>
      <c r="AP20" s="449"/>
      <c r="AQ20" s="449"/>
      <c r="AR20" s="449"/>
      <c r="AS20" s="449"/>
      <c r="AT20" s="450"/>
      <c r="AU20" s="531"/>
      <c r="AV20" s="532"/>
      <c r="AW20" s="532"/>
      <c r="AX20" s="533"/>
      <c r="AY20" s="428"/>
      <c r="AZ20" s="429"/>
      <c r="BA20" s="429"/>
      <c r="BB20" s="429"/>
      <c r="BC20" s="429"/>
      <c r="BD20" s="429"/>
      <c r="BE20" s="429"/>
      <c r="BF20" s="429"/>
      <c r="BG20" s="429"/>
      <c r="BH20" s="429"/>
      <c r="BI20" s="429"/>
      <c r="BJ20" s="429"/>
      <c r="BK20" s="429"/>
      <c r="BL20" s="429"/>
      <c r="BM20" s="430"/>
      <c r="BN20" s="394"/>
      <c r="BO20" s="395"/>
      <c r="BP20" s="395"/>
      <c r="BQ20" s="395"/>
      <c r="BR20" s="395"/>
      <c r="BS20" s="395"/>
      <c r="BT20" s="395"/>
      <c r="BU20" s="396"/>
      <c r="BV20" s="394"/>
      <c r="BW20" s="395"/>
      <c r="BX20" s="395"/>
      <c r="BY20" s="395"/>
      <c r="BZ20" s="395"/>
      <c r="CA20" s="395"/>
      <c r="CB20" s="395"/>
      <c r="CC20" s="396"/>
      <c r="CD20" s="172"/>
      <c r="CE20" s="508"/>
      <c r="CF20" s="508"/>
      <c r="CG20" s="508"/>
      <c r="CH20" s="508"/>
      <c r="CI20" s="508"/>
      <c r="CJ20" s="508"/>
      <c r="CK20" s="508"/>
      <c r="CL20" s="508"/>
      <c r="CM20" s="508"/>
      <c r="CN20" s="508"/>
      <c r="CO20" s="508"/>
      <c r="CP20" s="508"/>
      <c r="CQ20" s="508"/>
      <c r="CR20" s="508"/>
      <c r="CS20" s="509"/>
      <c r="CT20" s="391"/>
      <c r="CU20" s="392"/>
      <c r="CV20" s="392"/>
      <c r="CW20" s="392"/>
      <c r="CX20" s="392"/>
      <c r="CY20" s="392"/>
      <c r="CZ20" s="392"/>
      <c r="DA20" s="393"/>
      <c r="DB20" s="391"/>
      <c r="DC20" s="392"/>
      <c r="DD20" s="392"/>
      <c r="DE20" s="392"/>
      <c r="DF20" s="392"/>
      <c r="DG20" s="392"/>
      <c r="DH20" s="392"/>
      <c r="DI20" s="393"/>
    </row>
    <row r="21" spans="1:113" ht="18.75" customHeight="1" thickBot="1" x14ac:dyDescent="0.25">
      <c r="A21" s="163"/>
      <c r="B21" s="534" t="s">
        <v>152</v>
      </c>
      <c r="C21" s="535"/>
      <c r="D21" s="535"/>
      <c r="E21" s="535"/>
      <c r="F21" s="535"/>
      <c r="G21" s="535"/>
      <c r="H21" s="535"/>
      <c r="I21" s="535"/>
      <c r="J21" s="535"/>
      <c r="K21" s="535"/>
      <c r="L21" s="535"/>
      <c r="M21" s="535"/>
      <c r="N21" s="535"/>
      <c r="O21" s="535"/>
      <c r="P21" s="535"/>
      <c r="Q21" s="535"/>
      <c r="R21" s="535"/>
      <c r="S21" s="535"/>
      <c r="T21" s="535"/>
      <c r="U21" s="535"/>
      <c r="V21" s="535"/>
      <c r="W21" s="535"/>
      <c r="X21" s="535"/>
      <c r="Y21" s="535"/>
      <c r="Z21" s="535"/>
      <c r="AA21" s="535"/>
      <c r="AB21" s="535"/>
      <c r="AC21" s="535"/>
      <c r="AD21" s="535"/>
      <c r="AE21" s="535"/>
      <c r="AF21" s="535"/>
      <c r="AG21" s="535"/>
      <c r="AH21" s="535"/>
      <c r="AI21" s="535"/>
      <c r="AJ21" s="535"/>
      <c r="AK21" s="535"/>
      <c r="AL21" s="535"/>
      <c r="AM21" s="535"/>
      <c r="AN21" s="535"/>
      <c r="AO21" s="535"/>
      <c r="AP21" s="535"/>
      <c r="AQ21" s="535"/>
      <c r="AR21" s="535"/>
      <c r="AS21" s="535"/>
      <c r="AT21" s="535"/>
      <c r="AU21" s="535"/>
      <c r="AV21" s="535"/>
      <c r="AW21" s="535"/>
      <c r="AX21" s="536"/>
      <c r="AY21" s="510"/>
      <c r="AZ21" s="511"/>
      <c r="BA21" s="511"/>
      <c r="BB21" s="511"/>
      <c r="BC21" s="511"/>
      <c r="BD21" s="511"/>
      <c r="BE21" s="511"/>
      <c r="BF21" s="511"/>
      <c r="BG21" s="511"/>
      <c r="BH21" s="511"/>
      <c r="BI21" s="511"/>
      <c r="BJ21" s="511"/>
      <c r="BK21" s="511"/>
      <c r="BL21" s="511"/>
      <c r="BM21" s="512"/>
      <c r="BN21" s="513"/>
      <c r="BO21" s="514"/>
      <c r="BP21" s="514"/>
      <c r="BQ21" s="514"/>
      <c r="BR21" s="514"/>
      <c r="BS21" s="514"/>
      <c r="BT21" s="514"/>
      <c r="BU21" s="515"/>
      <c r="BV21" s="513"/>
      <c r="BW21" s="514"/>
      <c r="BX21" s="514"/>
      <c r="BY21" s="514"/>
      <c r="BZ21" s="514"/>
      <c r="CA21" s="514"/>
      <c r="CB21" s="514"/>
      <c r="CC21" s="515"/>
      <c r="CD21" s="172"/>
      <c r="CE21" s="508"/>
      <c r="CF21" s="508"/>
      <c r="CG21" s="508"/>
      <c r="CH21" s="508"/>
      <c r="CI21" s="508"/>
      <c r="CJ21" s="508"/>
      <c r="CK21" s="508"/>
      <c r="CL21" s="508"/>
      <c r="CM21" s="508"/>
      <c r="CN21" s="508"/>
      <c r="CO21" s="508"/>
      <c r="CP21" s="508"/>
      <c r="CQ21" s="508"/>
      <c r="CR21" s="508"/>
      <c r="CS21" s="509"/>
      <c r="CT21" s="391"/>
      <c r="CU21" s="392"/>
      <c r="CV21" s="392"/>
      <c r="CW21" s="392"/>
      <c r="CX21" s="392"/>
      <c r="CY21" s="392"/>
      <c r="CZ21" s="392"/>
      <c r="DA21" s="393"/>
      <c r="DB21" s="391"/>
      <c r="DC21" s="392"/>
      <c r="DD21" s="392"/>
      <c r="DE21" s="392"/>
      <c r="DF21" s="392"/>
      <c r="DG21" s="392"/>
      <c r="DH21" s="392"/>
      <c r="DI21" s="393"/>
    </row>
    <row r="22" spans="1:113" ht="18.75" customHeight="1" x14ac:dyDescent="0.2">
      <c r="A22" s="163"/>
      <c r="B22" s="564" t="s">
        <v>153</v>
      </c>
      <c r="C22" s="538"/>
      <c r="D22" s="539"/>
      <c r="E22" s="406" t="s">
        <v>1</v>
      </c>
      <c r="F22" s="411"/>
      <c r="G22" s="411"/>
      <c r="H22" s="411"/>
      <c r="I22" s="411"/>
      <c r="J22" s="411"/>
      <c r="K22" s="401"/>
      <c r="L22" s="406" t="s">
        <v>154</v>
      </c>
      <c r="M22" s="411"/>
      <c r="N22" s="411"/>
      <c r="O22" s="411"/>
      <c r="P22" s="401"/>
      <c r="Q22" s="569" t="s">
        <v>155</v>
      </c>
      <c r="R22" s="570"/>
      <c r="S22" s="570"/>
      <c r="T22" s="570"/>
      <c r="U22" s="570"/>
      <c r="V22" s="571"/>
      <c r="W22" s="537" t="s">
        <v>156</v>
      </c>
      <c r="X22" s="538"/>
      <c r="Y22" s="539"/>
      <c r="Z22" s="406" t="s">
        <v>1</v>
      </c>
      <c r="AA22" s="411"/>
      <c r="AB22" s="411"/>
      <c r="AC22" s="411"/>
      <c r="AD22" s="411"/>
      <c r="AE22" s="411"/>
      <c r="AF22" s="411"/>
      <c r="AG22" s="401"/>
      <c r="AH22" s="575" t="s">
        <v>157</v>
      </c>
      <c r="AI22" s="411"/>
      <c r="AJ22" s="411"/>
      <c r="AK22" s="411"/>
      <c r="AL22" s="401"/>
      <c r="AM22" s="575" t="s">
        <v>158</v>
      </c>
      <c r="AN22" s="576"/>
      <c r="AO22" s="576"/>
      <c r="AP22" s="576"/>
      <c r="AQ22" s="576"/>
      <c r="AR22" s="577"/>
      <c r="AS22" s="569" t="s">
        <v>155</v>
      </c>
      <c r="AT22" s="570"/>
      <c r="AU22" s="570"/>
      <c r="AV22" s="570"/>
      <c r="AW22" s="570"/>
      <c r="AX22" s="581"/>
      <c r="AY22" s="354" t="s">
        <v>159</v>
      </c>
      <c r="AZ22" s="355"/>
      <c r="BA22" s="355"/>
      <c r="BB22" s="355"/>
      <c r="BC22" s="355"/>
      <c r="BD22" s="355"/>
      <c r="BE22" s="355"/>
      <c r="BF22" s="355"/>
      <c r="BG22" s="355"/>
      <c r="BH22" s="355"/>
      <c r="BI22" s="355"/>
      <c r="BJ22" s="355"/>
      <c r="BK22" s="355"/>
      <c r="BL22" s="355"/>
      <c r="BM22" s="356"/>
      <c r="BN22" s="357">
        <v>19760941</v>
      </c>
      <c r="BO22" s="358"/>
      <c r="BP22" s="358"/>
      <c r="BQ22" s="358"/>
      <c r="BR22" s="358"/>
      <c r="BS22" s="358"/>
      <c r="BT22" s="358"/>
      <c r="BU22" s="359"/>
      <c r="BV22" s="357">
        <v>19618549</v>
      </c>
      <c r="BW22" s="358"/>
      <c r="BX22" s="358"/>
      <c r="BY22" s="358"/>
      <c r="BZ22" s="358"/>
      <c r="CA22" s="358"/>
      <c r="CB22" s="358"/>
      <c r="CC22" s="359"/>
      <c r="CD22" s="172"/>
      <c r="CE22" s="508"/>
      <c r="CF22" s="508"/>
      <c r="CG22" s="508"/>
      <c r="CH22" s="508"/>
      <c r="CI22" s="508"/>
      <c r="CJ22" s="508"/>
      <c r="CK22" s="508"/>
      <c r="CL22" s="508"/>
      <c r="CM22" s="508"/>
      <c r="CN22" s="508"/>
      <c r="CO22" s="508"/>
      <c r="CP22" s="508"/>
      <c r="CQ22" s="508"/>
      <c r="CR22" s="508"/>
      <c r="CS22" s="509"/>
      <c r="CT22" s="391"/>
      <c r="CU22" s="392"/>
      <c r="CV22" s="392"/>
      <c r="CW22" s="392"/>
      <c r="CX22" s="392"/>
      <c r="CY22" s="392"/>
      <c r="CZ22" s="392"/>
      <c r="DA22" s="393"/>
      <c r="DB22" s="391"/>
      <c r="DC22" s="392"/>
      <c r="DD22" s="392"/>
      <c r="DE22" s="392"/>
      <c r="DF22" s="392"/>
      <c r="DG22" s="392"/>
      <c r="DH22" s="392"/>
      <c r="DI22" s="393"/>
    </row>
    <row r="23" spans="1:113" ht="18.75" customHeight="1" x14ac:dyDescent="0.2">
      <c r="A23" s="163"/>
      <c r="B23" s="565"/>
      <c r="C23" s="541"/>
      <c r="D23" s="542"/>
      <c r="E23" s="380"/>
      <c r="F23" s="385"/>
      <c r="G23" s="385"/>
      <c r="H23" s="385"/>
      <c r="I23" s="385"/>
      <c r="J23" s="385"/>
      <c r="K23" s="374"/>
      <c r="L23" s="380"/>
      <c r="M23" s="385"/>
      <c r="N23" s="385"/>
      <c r="O23" s="385"/>
      <c r="P23" s="374"/>
      <c r="Q23" s="572"/>
      <c r="R23" s="573"/>
      <c r="S23" s="573"/>
      <c r="T23" s="573"/>
      <c r="U23" s="573"/>
      <c r="V23" s="574"/>
      <c r="W23" s="540"/>
      <c r="X23" s="541"/>
      <c r="Y23" s="542"/>
      <c r="Z23" s="380"/>
      <c r="AA23" s="385"/>
      <c r="AB23" s="385"/>
      <c r="AC23" s="385"/>
      <c r="AD23" s="385"/>
      <c r="AE23" s="385"/>
      <c r="AF23" s="385"/>
      <c r="AG23" s="374"/>
      <c r="AH23" s="380"/>
      <c r="AI23" s="385"/>
      <c r="AJ23" s="385"/>
      <c r="AK23" s="385"/>
      <c r="AL23" s="374"/>
      <c r="AM23" s="578"/>
      <c r="AN23" s="579"/>
      <c r="AO23" s="579"/>
      <c r="AP23" s="579"/>
      <c r="AQ23" s="579"/>
      <c r="AR23" s="580"/>
      <c r="AS23" s="572"/>
      <c r="AT23" s="573"/>
      <c r="AU23" s="573"/>
      <c r="AV23" s="573"/>
      <c r="AW23" s="573"/>
      <c r="AX23" s="582"/>
      <c r="AY23" s="428" t="s">
        <v>160</v>
      </c>
      <c r="AZ23" s="429"/>
      <c r="BA23" s="429"/>
      <c r="BB23" s="429"/>
      <c r="BC23" s="429"/>
      <c r="BD23" s="429"/>
      <c r="BE23" s="429"/>
      <c r="BF23" s="429"/>
      <c r="BG23" s="429"/>
      <c r="BH23" s="429"/>
      <c r="BI23" s="429"/>
      <c r="BJ23" s="429"/>
      <c r="BK23" s="429"/>
      <c r="BL23" s="429"/>
      <c r="BM23" s="430"/>
      <c r="BN23" s="394">
        <v>15115513</v>
      </c>
      <c r="BO23" s="395"/>
      <c r="BP23" s="395"/>
      <c r="BQ23" s="395"/>
      <c r="BR23" s="395"/>
      <c r="BS23" s="395"/>
      <c r="BT23" s="395"/>
      <c r="BU23" s="396"/>
      <c r="BV23" s="394">
        <v>14223858</v>
      </c>
      <c r="BW23" s="395"/>
      <c r="BX23" s="395"/>
      <c r="BY23" s="395"/>
      <c r="BZ23" s="395"/>
      <c r="CA23" s="395"/>
      <c r="CB23" s="395"/>
      <c r="CC23" s="396"/>
      <c r="CD23" s="172"/>
      <c r="CE23" s="508"/>
      <c r="CF23" s="508"/>
      <c r="CG23" s="508"/>
      <c r="CH23" s="508"/>
      <c r="CI23" s="508"/>
      <c r="CJ23" s="508"/>
      <c r="CK23" s="508"/>
      <c r="CL23" s="508"/>
      <c r="CM23" s="508"/>
      <c r="CN23" s="508"/>
      <c r="CO23" s="508"/>
      <c r="CP23" s="508"/>
      <c r="CQ23" s="508"/>
      <c r="CR23" s="508"/>
      <c r="CS23" s="509"/>
      <c r="CT23" s="391"/>
      <c r="CU23" s="392"/>
      <c r="CV23" s="392"/>
      <c r="CW23" s="392"/>
      <c r="CX23" s="392"/>
      <c r="CY23" s="392"/>
      <c r="CZ23" s="392"/>
      <c r="DA23" s="393"/>
      <c r="DB23" s="391"/>
      <c r="DC23" s="392"/>
      <c r="DD23" s="392"/>
      <c r="DE23" s="392"/>
      <c r="DF23" s="392"/>
      <c r="DG23" s="392"/>
      <c r="DH23" s="392"/>
      <c r="DI23" s="393"/>
    </row>
    <row r="24" spans="1:113" ht="18.75" customHeight="1" thickBot="1" x14ac:dyDescent="0.25">
      <c r="A24" s="163"/>
      <c r="B24" s="565"/>
      <c r="C24" s="541"/>
      <c r="D24" s="542"/>
      <c r="E24" s="444" t="s">
        <v>161</v>
      </c>
      <c r="F24" s="424"/>
      <c r="G24" s="424"/>
      <c r="H24" s="424"/>
      <c r="I24" s="424"/>
      <c r="J24" s="424"/>
      <c r="K24" s="425"/>
      <c r="L24" s="445">
        <v>1</v>
      </c>
      <c r="M24" s="446"/>
      <c r="N24" s="446"/>
      <c r="O24" s="446"/>
      <c r="P24" s="488"/>
      <c r="Q24" s="445">
        <v>9200</v>
      </c>
      <c r="R24" s="446"/>
      <c r="S24" s="446"/>
      <c r="T24" s="446"/>
      <c r="U24" s="446"/>
      <c r="V24" s="488"/>
      <c r="W24" s="540"/>
      <c r="X24" s="541"/>
      <c r="Y24" s="542"/>
      <c r="Z24" s="444" t="s">
        <v>162</v>
      </c>
      <c r="AA24" s="424"/>
      <c r="AB24" s="424"/>
      <c r="AC24" s="424"/>
      <c r="AD24" s="424"/>
      <c r="AE24" s="424"/>
      <c r="AF24" s="424"/>
      <c r="AG24" s="425"/>
      <c r="AH24" s="445">
        <v>458</v>
      </c>
      <c r="AI24" s="446"/>
      <c r="AJ24" s="446"/>
      <c r="AK24" s="446"/>
      <c r="AL24" s="488"/>
      <c r="AM24" s="445">
        <v>1385908</v>
      </c>
      <c r="AN24" s="446"/>
      <c r="AO24" s="446"/>
      <c r="AP24" s="446"/>
      <c r="AQ24" s="446"/>
      <c r="AR24" s="488"/>
      <c r="AS24" s="445">
        <v>3026</v>
      </c>
      <c r="AT24" s="446"/>
      <c r="AU24" s="446"/>
      <c r="AV24" s="446"/>
      <c r="AW24" s="446"/>
      <c r="AX24" s="447"/>
      <c r="AY24" s="510" t="s">
        <v>163</v>
      </c>
      <c r="AZ24" s="511"/>
      <c r="BA24" s="511"/>
      <c r="BB24" s="511"/>
      <c r="BC24" s="511"/>
      <c r="BD24" s="511"/>
      <c r="BE24" s="511"/>
      <c r="BF24" s="511"/>
      <c r="BG24" s="511"/>
      <c r="BH24" s="511"/>
      <c r="BI24" s="511"/>
      <c r="BJ24" s="511"/>
      <c r="BK24" s="511"/>
      <c r="BL24" s="511"/>
      <c r="BM24" s="512"/>
      <c r="BN24" s="394">
        <v>12911854</v>
      </c>
      <c r="BO24" s="395"/>
      <c r="BP24" s="395"/>
      <c r="BQ24" s="395"/>
      <c r="BR24" s="395"/>
      <c r="BS24" s="395"/>
      <c r="BT24" s="395"/>
      <c r="BU24" s="396"/>
      <c r="BV24" s="394">
        <v>11991382</v>
      </c>
      <c r="BW24" s="395"/>
      <c r="BX24" s="395"/>
      <c r="BY24" s="395"/>
      <c r="BZ24" s="395"/>
      <c r="CA24" s="395"/>
      <c r="CB24" s="395"/>
      <c r="CC24" s="396"/>
      <c r="CD24" s="172"/>
      <c r="CE24" s="508"/>
      <c r="CF24" s="508"/>
      <c r="CG24" s="508"/>
      <c r="CH24" s="508"/>
      <c r="CI24" s="508"/>
      <c r="CJ24" s="508"/>
      <c r="CK24" s="508"/>
      <c r="CL24" s="508"/>
      <c r="CM24" s="508"/>
      <c r="CN24" s="508"/>
      <c r="CO24" s="508"/>
      <c r="CP24" s="508"/>
      <c r="CQ24" s="508"/>
      <c r="CR24" s="508"/>
      <c r="CS24" s="509"/>
      <c r="CT24" s="391"/>
      <c r="CU24" s="392"/>
      <c r="CV24" s="392"/>
      <c r="CW24" s="392"/>
      <c r="CX24" s="392"/>
      <c r="CY24" s="392"/>
      <c r="CZ24" s="392"/>
      <c r="DA24" s="393"/>
      <c r="DB24" s="391"/>
      <c r="DC24" s="392"/>
      <c r="DD24" s="392"/>
      <c r="DE24" s="392"/>
      <c r="DF24" s="392"/>
      <c r="DG24" s="392"/>
      <c r="DH24" s="392"/>
      <c r="DI24" s="393"/>
    </row>
    <row r="25" spans="1:113" ht="18.75" customHeight="1" x14ac:dyDescent="0.2">
      <c r="A25" s="163"/>
      <c r="B25" s="565"/>
      <c r="C25" s="541"/>
      <c r="D25" s="542"/>
      <c r="E25" s="444" t="s">
        <v>164</v>
      </c>
      <c r="F25" s="424"/>
      <c r="G25" s="424"/>
      <c r="H25" s="424"/>
      <c r="I25" s="424"/>
      <c r="J25" s="424"/>
      <c r="K25" s="425"/>
      <c r="L25" s="445">
        <v>1</v>
      </c>
      <c r="M25" s="446"/>
      <c r="N25" s="446"/>
      <c r="O25" s="446"/>
      <c r="P25" s="488"/>
      <c r="Q25" s="445">
        <v>7800</v>
      </c>
      <c r="R25" s="446"/>
      <c r="S25" s="446"/>
      <c r="T25" s="446"/>
      <c r="U25" s="446"/>
      <c r="V25" s="488"/>
      <c r="W25" s="540"/>
      <c r="X25" s="541"/>
      <c r="Y25" s="542"/>
      <c r="Z25" s="444" t="s">
        <v>165</v>
      </c>
      <c r="AA25" s="424"/>
      <c r="AB25" s="424"/>
      <c r="AC25" s="424"/>
      <c r="AD25" s="424"/>
      <c r="AE25" s="424"/>
      <c r="AF25" s="424"/>
      <c r="AG25" s="425"/>
      <c r="AH25" s="445" t="s">
        <v>122</v>
      </c>
      <c r="AI25" s="446"/>
      <c r="AJ25" s="446"/>
      <c r="AK25" s="446"/>
      <c r="AL25" s="488"/>
      <c r="AM25" s="445" t="s">
        <v>122</v>
      </c>
      <c r="AN25" s="446"/>
      <c r="AO25" s="446"/>
      <c r="AP25" s="446"/>
      <c r="AQ25" s="446"/>
      <c r="AR25" s="488"/>
      <c r="AS25" s="445" t="s">
        <v>122</v>
      </c>
      <c r="AT25" s="446"/>
      <c r="AU25" s="446"/>
      <c r="AV25" s="446"/>
      <c r="AW25" s="446"/>
      <c r="AX25" s="447"/>
      <c r="AY25" s="354" t="s">
        <v>166</v>
      </c>
      <c r="AZ25" s="355"/>
      <c r="BA25" s="355"/>
      <c r="BB25" s="355"/>
      <c r="BC25" s="355"/>
      <c r="BD25" s="355"/>
      <c r="BE25" s="355"/>
      <c r="BF25" s="355"/>
      <c r="BG25" s="355"/>
      <c r="BH25" s="355"/>
      <c r="BI25" s="355"/>
      <c r="BJ25" s="355"/>
      <c r="BK25" s="355"/>
      <c r="BL25" s="355"/>
      <c r="BM25" s="356"/>
      <c r="BN25" s="357">
        <v>2036061</v>
      </c>
      <c r="BO25" s="358"/>
      <c r="BP25" s="358"/>
      <c r="BQ25" s="358"/>
      <c r="BR25" s="358"/>
      <c r="BS25" s="358"/>
      <c r="BT25" s="358"/>
      <c r="BU25" s="359"/>
      <c r="BV25" s="357">
        <v>2283671</v>
      </c>
      <c r="BW25" s="358"/>
      <c r="BX25" s="358"/>
      <c r="BY25" s="358"/>
      <c r="BZ25" s="358"/>
      <c r="CA25" s="358"/>
      <c r="CB25" s="358"/>
      <c r="CC25" s="359"/>
      <c r="CD25" s="172"/>
      <c r="CE25" s="508"/>
      <c r="CF25" s="508"/>
      <c r="CG25" s="508"/>
      <c r="CH25" s="508"/>
      <c r="CI25" s="508"/>
      <c r="CJ25" s="508"/>
      <c r="CK25" s="508"/>
      <c r="CL25" s="508"/>
      <c r="CM25" s="508"/>
      <c r="CN25" s="508"/>
      <c r="CO25" s="508"/>
      <c r="CP25" s="508"/>
      <c r="CQ25" s="508"/>
      <c r="CR25" s="508"/>
      <c r="CS25" s="509"/>
      <c r="CT25" s="391"/>
      <c r="CU25" s="392"/>
      <c r="CV25" s="392"/>
      <c r="CW25" s="392"/>
      <c r="CX25" s="392"/>
      <c r="CY25" s="392"/>
      <c r="CZ25" s="392"/>
      <c r="DA25" s="393"/>
      <c r="DB25" s="391"/>
      <c r="DC25" s="392"/>
      <c r="DD25" s="392"/>
      <c r="DE25" s="392"/>
      <c r="DF25" s="392"/>
      <c r="DG25" s="392"/>
      <c r="DH25" s="392"/>
      <c r="DI25" s="393"/>
    </row>
    <row r="26" spans="1:113" ht="18.75" customHeight="1" x14ac:dyDescent="0.2">
      <c r="A26" s="163"/>
      <c r="B26" s="565"/>
      <c r="C26" s="541"/>
      <c r="D26" s="542"/>
      <c r="E26" s="444" t="s">
        <v>167</v>
      </c>
      <c r="F26" s="424"/>
      <c r="G26" s="424"/>
      <c r="H26" s="424"/>
      <c r="I26" s="424"/>
      <c r="J26" s="424"/>
      <c r="K26" s="425"/>
      <c r="L26" s="445">
        <v>1</v>
      </c>
      <c r="M26" s="446"/>
      <c r="N26" s="446"/>
      <c r="O26" s="446"/>
      <c r="P26" s="488"/>
      <c r="Q26" s="445">
        <v>6440</v>
      </c>
      <c r="R26" s="446"/>
      <c r="S26" s="446"/>
      <c r="T26" s="446"/>
      <c r="U26" s="446"/>
      <c r="V26" s="488"/>
      <c r="W26" s="540"/>
      <c r="X26" s="541"/>
      <c r="Y26" s="542"/>
      <c r="Z26" s="444" t="s">
        <v>168</v>
      </c>
      <c r="AA26" s="546"/>
      <c r="AB26" s="546"/>
      <c r="AC26" s="546"/>
      <c r="AD26" s="546"/>
      <c r="AE26" s="546"/>
      <c r="AF26" s="546"/>
      <c r="AG26" s="547"/>
      <c r="AH26" s="445">
        <v>6</v>
      </c>
      <c r="AI26" s="446"/>
      <c r="AJ26" s="446"/>
      <c r="AK26" s="446"/>
      <c r="AL26" s="488"/>
      <c r="AM26" s="445">
        <v>14826</v>
      </c>
      <c r="AN26" s="446"/>
      <c r="AO26" s="446"/>
      <c r="AP26" s="446"/>
      <c r="AQ26" s="446"/>
      <c r="AR26" s="488"/>
      <c r="AS26" s="445">
        <v>2471</v>
      </c>
      <c r="AT26" s="446"/>
      <c r="AU26" s="446"/>
      <c r="AV26" s="446"/>
      <c r="AW26" s="446"/>
      <c r="AX26" s="447"/>
      <c r="AY26" s="397" t="s">
        <v>169</v>
      </c>
      <c r="AZ26" s="398"/>
      <c r="BA26" s="398"/>
      <c r="BB26" s="398"/>
      <c r="BC26" s="398"/>
      <c r="BD26" s="398"/>
      <c r="BE26" s="398"/>
      <c r="BF26" s="398"/>
      <c r="BG26" s="398"/>
      <c r="BH26" s="398"/>
      <c r="BI26" s="398"/>
      <c r="BJ26" s="398"/>
      <c r="BK26" s="398"/>
      <c r="BL26" s="398"/>
      <c r="BM26" s="399"/>
      <c r="BN26" s="394" t="s">
        <v>122</v>
      </c>
      <c r="BO26" s="395"/>
      <c r="BP26" s="395"/>
      <c r="BQ26" s="395"/>
      <c r="BR26" s="395"/>
      <c r="BS26" s="395"/>
      <c r="BT26" s="395"/>
      <c r="BU26" s="396"/>
      <c r="BV26" s="394" t="s">
        <v>122</v>
      </c>
      <c r="BW26" s="395"/>
      <c r="BX26" s="395"/>
      <c r="BY26" s="395"/>
      <c r="BZ26" s="395"/>
      <c r="CA26" s="395"/>
      <c r="CB26" s="395"/>
      <c r="CC26" s="396"/>
      <c r="CD26" s="172"/>
      <c r="CE26" s="508"/>
      <c r="CF26" s="508"/>
      <c r="CG26" s="508"/>
      <c r="CH26" s="508"/>
      <c r="CI26" s="508"/>
      <c r="CJ26" s="508"/>
      <c r="CK26" s="508"/>
      <c r="CL26" s="508"/>
      <c r="CM26" s="508"/>
      <c r="CN26" s="508"/>
      <c r="CO26" s="508"/>
      <c r="CP26" s="508"/>
      <c r="CQ26" s="508"/>
      <c r="CR26" s="508"/>
      <c r="CS26" s="509"/>
      <c r="CT26" s="391"/>
      <c r="CU26" s="392"/>
      <c r="CV26" s="392"/>
      <c r="CW26" s="392"/>
      <c r="CX26" s="392"/>
      <c r="CY26" s="392"/>
      <c r="CZ26" s="392"/>
      <c r="DA26" s="393"/>
      <c r="DB26" s="391"/>
      <c r="DC26" s="392"/>
      <c r="DD26" s="392"/>
      <c r="DE26" s="392"/>
      <c r="DF26" s="392"/>
      <c r="DG26" s="392"/>
      <c r="DH26" s="392"/>
      <c r="DI26" s="393"/>
    </row>
    <row r="27" spans="1:113" ht="18.75" customHeight="1" thickBot="1" x14ac:dyDescent="0.25">
      <c r="A27" s="163"/>
      <c r="B27" s="565"/>
      <c r="C27" s="541"/>
      <c r="D27" s="542"/>
      <c r="E27" s="444" t="s">
        <v>170</v>
      </c>
      <c r="F27" s="424"/>
      <c r="G27" s="424"/>
      <c r="H27" s="424"/>
      <c r="I27" s="424"/>
      <c r="J27" s="424"/>
      <c r="K27" s="425"/>
      <c r="L27" s="445">
        <v>1</v>
      </c>
      <c r="M27" s="446"/>
      <c r="N27" s="446"/>
      <c r="O27" s="446"/>
      <c r="P27" s="488"/>
      <c r="Q27" s="445">
        <v>4800</v>
      </c>
      <c r="R27" s="446"/>
      <c r="S27" s="446"/>
      <c r="T27" s="446"/>
      <c r="U27" s="446"/>
      <c r="V27" s="488"/>
      <c r="W27" s="540"/>
      <c r="X27" s="541"/>
      <c r="Y27" s="542"/>
      <c r="Z27" s="444" t="s">
        <v>171</v>
      </c>
      <c r="AA27" s="424"/>
      <c r="AB27" s="424"/>
      <c r="AC27" s="424"/>
      <c r="AD27" s="424"/>
      <c r="AE27" s="424"/>
      <c r="AF27" s="424"/>
      <c r="AG27" s="425"/>
      <c r="AH27" s="445">
        <v>18</v>
      </c>
      <c r="AI27" s="446"/>
      <c r="AJ27" s="446"/>
      <c r="AK27" s="446"/>
      <c r="AL27" s="488"/>
      <c r="AM27" s="445">
        <v>62192</v>
      </c>
      <c r="AN27" s="446"/>
      <c r="AO27" s="446"/>
      <c r="AP27" s="446"/>
      <c r="AQ27" s="446"/>
      <c r="AR27" s="488"/>
      <c r="AS27" s="445">
        <v>3455</v>
      </c>
      <c r="AT27" s="446"/>
      <c r="AU27" s="446"/>
      <c r="AV27" s="446"/>
      <c r="AW27" s="446"/>
      <c r="AX27" s="447"/>
      <c r="AY27" s="489" t="s">
        <v>172</v>
      </c>
      <c r="AZ27" s="490"/>
      <c r="BA27" s="490"/>
      <c r="BB27" s="490"/>
      <c r="BC27" s="490"/>
      <c r="BD27" s="490"/>
      <c r="BE27" s="490"/>
      <c r="BF27" s="490"/>
      <c r="BG27" s="490"/>
      <c r="BH27" s="490"/>
      <c r="BI27" s="490"/>
      <c r="BJ27" s="490"/>
      <c r="BK27" s="490"/>
      <c r="BL27" s="490"/>
      <c r="BM27" s="491"/>
      <c r="BN27" s="513">
        <v>878257</v>
      </c>
      <c r="BO27" s="514"/>
      <c r="BP27" s="514"/>
      <c r="BQ27" s="514"/>
      <c r="BR27" s="514"/>
      <c r="BS27" s="514"/>
      <c r="BT27" s="514"/>
      <c r="BU27" s="515"/>
      <c r="BV27" s="513">
        <v>882920</v>
      </c>
      <c r="BW27" s="514"/>
      <c r="BX27" s="514"/>
      <c r="BY27" s="514"/>
      <c r="BZ27" s="514"/>
      <c r="CA27" s="514"/>
      <c r="CB27" s="514"/>
      <c r="CC27" s="515"/>
      <c r="CD27" s="166"/>
      <c r="CE27" s="508"/>
      <c r="CF27" s="508"/>
      <c r="CG27" s="508"/>
      <c r="CH27" s="508"/>
      <c r="CI27" s="508"/>
      <c r="CJ27" s="508"/>
      <c r="CK27" s="508"/>
      <c r="CL27" s="508"/>
      <c r="CM27" s="508"/>
      <c r="CN27" s="508"/>
      <c r="CO27" s="508"/>
      <c r="CP27" s="508"/>
      <c r="CQ27" s="508"/>
      <c r="CR27" s="508"/>
      <c r="CS27" s="509"/>
      <c r="CT27" s="391"/>
      <c r="CU27" s="392"/>
      <c r="CV27" s="392"/>
      <c r="CW27" s="392"/>
      <c r="CX27" s="392"/>
      <c r="CY27" s="392"/>
      <c r="CZ27" s="392"/>
      <c r="DA27" s="393"/>
      <c r="DB27" s="391"/>
      <c r="DC27" s="392"/>
      <c r="DD27" s="392"/>
      <c r="DE27" s="392"/>
      <c r="DF27" s="392"/>
      <c r="DG27" s="392"/>
      <c r="DH27" s="392"/>
      <c r="DI27" s="393"/>
    </row>
    <row r="28" spans="1:113" ht="18.75" customHeight="1" x14ac:dyDescent="0.2">
      <c r="A28" s="163"/>
      <c r="B28" s="565"/>
      <c r="C28" s="541"/>
      <c r="D28" s="542"/>
      <c r="E28" s="444" t="s">
        <v>173</v>
      </c>
      <c r="F28" s="424"/>
      <c r="G28" s="424"/>
      <c r="H28" s="424"/>
      <c r="I28" s="424"/>
      <c r="J28" s="424"/>
      <c r="K28" s="425"/>
      <c r="L28" s="445">
        <v>1</v>
      </c>
      <c r="M28" s="446"/>
      <c r="N28" s="446"/>
      <c r="O28" s="446"/>
      <c r="P28" s="488"/>
      <c r="Q28" s="445">
        <v>4250</v>
      </c>
      <c r="R28" s="446"/>
      <c r="S28" s="446"/>
      <c r="T28" s="446"/>
      <c r="U28" s="446"/>
      <c r="V28" s="488"/>
      <c r="W28" s="540"/>
      <c r="X28" s="541"/>
      <c r="Y28" s="542"/>
      <c r="Z28" s="444" t="s">
        <v>174</v>
      </c>
      <c r="AA28" s="424"/>
      <c r="AB28" s="424"/>
      <c r="AC28" s="424"/>
      <c r="AD28" s="424"/>
      <c r="AE28" s="424"/>
      <c r="AF28" s="424"/>
      <c r="AG28" s="425"/>
      <c r="AH28" s="445" t="s">
        <v>122</v>
      </c>
      <c r="AI28" s="446"/>
      <c r="AJ28" s="446"/>
      <c r="AK28" s="446"/>
      <c r="AL28" s="488"/>
      <c r="AM28" s="445" t="s">
        <v>122</v>
      </c>
      <c r="AN28" s="446"/>
      <c r="AO28" s="446"/>
      <c r="AP28" s="446"/>
      <c r="AQ28" s="446"/>
      <c r="AR28" s="488"/>
      <c r="AS28" s="445" t="s">
        <v>122</v>
      </c>
      <c r="AT28" s="446"/>
      <c r="AU28" s="446"/>
      <c r="AV28" s="446"/>
      <c r="AW28" s="446"/>
      <c r="AX28" s="447"/>
      <c r="AY28" s="548" t="s">
        <v>175</v>
      </c>
      <c r="AZ28" s="549"/>
      <c r="BA28" s="549"/>
      <c r="BB28" s="550"/>
      <c r="BC28" s="354" t="s">
        <v>46</v>
      </c>
      <c r="BD28" s="355"/>
      <c r="BE28" s="355"/>
      <c r="BF28" s="355"/>
      <c r="BG28" s="355"/>
      <c r="BH28" s="355"/>
      <c r="BI28" s="355"/>
      <c r="BJ28" s="355"/>
      <c r="BK28" s="355"/>
      <c r="BL28" s="355"/>
      <c r="BM28" s="356"/>
      <c r="BN28" s="357">
        <v>10288965</v>
      </c>
      <c r="BO28" s="358"/>
      <c r="BP28" s="358"/>
      <c r="BQ28" s="358"/>
      <c r="BR28" s="358"/>
      <c r="BS28" s="358"/>
      <c r="BT28" s="358"/>
      <c r="BU28" s="359"/>
      <c r="BV28" s="357">
        <v>9446837</v>
      </c>
      <c r="BW28" s="358"/>
      <c r="BX28" s="358"/>
      <c r="BY28" s="358"/>
      <c r="BZ28" s="358"/>
      <c r="CA28" s="358"/>
      <c r="CB28" s="358"/>
      <c r="CC28" s="359"/>
      <c r="CD28" s="172"/>
      <c r="CE28" s="508"/>
      <c r="CF28" s="508"/>
      <c r="CG28" s="508"/>
      <c r="CH28" s="508"/>
      <c r="CI28" s="508"/>
      <c r="CJ28" s="508"/>
      <c r="CK28" s="508"/>
      <c r="CL28" s="508"/>
      <c r="CM28" s="508"/>
      <c r="CN28" s="508"/>
      <c r="CO28" s="508"/>
      <c r="CP28" s="508"/>
      <c r="CQ28" s="508"/>
      <c r="CR28" s="508"/>
      <c r="CS28" s="509"/>
      <c r="CT28" s="391"/>
      <c r="CU28" s="392"/>
      <c r="CV28" s="392"/>
      <c r="CW28" s="392"/>
      <c r="CX28" s="392"/>
      <c r="CY28" s="392"/>
      <c r="CZ28" s="392"/>
      <c r="DA28" s="393"/>
      <c r="DB28" s="391"/>
      <c r="DC28" s="392"/>
      <c r="DD28" s="392"/>
      <c r="DE28" s="392"/>
      <c r="DF28" s="392"/>
      <c r="DG28" s="392"/>
      <c r="DH28" s="392"/>
      <c r="DI28" s="393"/>
    </row>
    <row r="29" spans="1:113" ht="18.75" customHeight="1" x14ac:dyDescent="0.2">
      <c r="A29" s="163"/>
      <c r="B29" s="565"/>
      <c r="C29" s="541"/>
      <c r="D29" s="542"/>
      <c r="E29" s="444" t="s">
        <v>176</v>
      </c>
      <c r="F29" s="424"/>
      <c r="G29" s="424"/>
      <c r="H29" s="424"/>
      <c r="I29" s="424"/>
      <c r="J29" s="424"/>
      <c r="K29" s="425"/>
      <c r="L29" s="445">
        <v>20</v>
      </c>
      <c r="M29" s="446"/>
      <c r="N29" s="446"/>
      <c r="O29" s="446"/>
      <c r="P29" s="488"/>
      <c r="Q29" s="445">
        <v>4000</v>
      </c>
      <c r="R29" s="446"/>
      <c r="S29" s="446"/>
      <c r="T29" s="446"/>
      <c r="U29" s="446"/>
      <c r="V29" s="488"/>
      <c r="W29" s="543"/>
      <c r="X29" s="544"/>
      <c r="Y29" s="545"/>
      <c r="Z29" s="444" t="s">
        <v>177</v>
      </c>
      <c r="AA29" s="424"/>
      <c r="AB29" s="424"/>
      <c r="AC29" s="424"/>
      <c r="AD29" s="424"/>
      <c r="AE29" s="424"/>
      <c r="AF29" s="424"/>
      <c r="AG29" s="425"/>
      <c r="AH29" s="445">
        <v>476</v>
      </c>
      <c r="AI29" s="446"/>
      <c r="AJ29" s="446"/>
      <c r="AK29" s="446"/>
      <c r="AL29" s="488"/>
      <c r="AM29" s="445">
        <v>1448100</v>
      </c>
      <c r="AN29" s="446"/>
      <c r="AO29" s="446"/>
      <c r="AP29" s="446"/>
      <c r="AQ29" s="446"/>
      <c r="AR29" s="488"/>
      <c r="AS29" s="445">
        <v>3042</v>
      </c>
      <c r="AT29" s="446"/>
      <c r="AU29" s="446"/>
      <c r="AV29" s="446"/>
      <c r="AW29" s="446"/>
      <c r="AX29" s="447"/>
      <c r="AY29" s="551"/>
      <c r="AZ29" s="552"/>
      <c r="BA29" s="552"/>
      <c r="BB29" s="553"/>
      <c r="BC29" s="428" t="s">
        <v>178</v>
      </c>
      <c r="BD29" s="429"/>
      <c r="BE29" s="429"/>
      <c r="BF29" s="429"/>
      <c r="BG29" s="429"/>
      <c r="BH29" s="429"/>
      <c r="BI29" s="429"/>
      <c r="BJ29" s="429"/>
      <c r="BK29" s="429"/>
      <c r="BL29" s="429"/>
      <c r="BM29" s="430"/>
      <c r="BN29" s="394">
        <v>355788</v>
      </c>
      <c r="BO29" s="395"/>
      <c r="BP29" s="395"/>
      <c r="BQ29" s="395"/>
      <c r="BR29" s="395"/>
      <c r="BS29" s="395"/>
      <c r="BT29" s="395"/>
      <c r="BU29" s="396"/>
      <c r="BV29" s="394">
        <v>220242</v>
      </c>
      <c r="BW29" s="395"/>
      <c r="BX29" s="395"/>
      <c r="BY29" s="395"/>
      <c r="BZ29" s="395"/>
      <c r="CA29" s="395"/>
      <c r="CB29" s="395"/>
      <c r="CC29" s="396"/>
      <c r="CD29" s="166"/>
      <c r="CE29" s="508"/>
      <c r="CF29" s="508"/>
      <c r="CG29" s="508"/>
      <c r="CH29" s="508"/>
      <c r="CI29" s="508"/>
      <c r="CJ29" s="508"/>
      <c r="CK29" s="508"/>
      <c r="CL29" s="508"/>
      <c r="CM29" s="508"/>
      <c r="CN29" s="508"/>
      <c r="CO29" s="508"/>
      <c r="CP29" s="508"/>
      <c r="CQ29" s="508"/>
      <c r="CR29" s="508"/>
      <c r="CS29" s="509"/>
      <c r="CT29" s="391"/>
      <c r="CU29" s="392"/>
      <c r="CV29" s="392"/>
      <c r="CW29" s="392"/>
      <c r="CX29" s="392"/>
      <c r="CY29" s="392"/>
      <c r="CZ29" s="392"/>
      <c r="DA29" s="393"/>
      <c r="DB29" s="391"/>
      <c r="DC29" s="392"/>
      <c r="DD29" s="392"/>
      <c r="DE29" s="392"/>
      <c r="DF29" s="392"/>
      <c r="DG29" s="392"/>
      <c r="DH29" s="392"/>
      <c r="DI29" s="393"/>
    </row>
    <row r="30" spans="1:113" ht="18.75" customHeight="1" thickBot="1" x14ac:dyDescent="0.25">
      <c r="A30" s="163"/>
      <c r="B30" s="566"/>
      <c r="C30" s="567"/>
      <c r="D30" s="568"/>
      <c r="E30" s="448"/>
      <c r="F30" s="449"/>
      <c r="G30" s="449"/>
      <c r="H30" s="449"/>
      <c r="I30" s="449"/>
      <c r="J30" s="449"/>
      <c r="K30" s="450"/>
      <c r="L30" s="558"/>
      <c r="M30" s="559"/>
      <c r="N30" s="559"/>
      <c r="O30" s="559"/>
      <c r="P30" s="560"/>
      <c r="Q30" s="558"/>
      <c r="R30" s="559"/>
      <c r="S30" s="559"/>
      <c r="T30" s="559"/>
      <c r="U30" s="559"/>
      <c r="V30" s="560"/>
      <c r="W30" s="561" t="s">
        <v>179</v>
      </c>
      <c r="X30" s="562"/>
      <c r="Y30" s="562"/>
      <c r="Z30" s="562"/>
      <c r="AA30" s="562"/>
      <c r="AB30" s="562"/>
      <c r="AC30" s="562"/>
      <c r="AD30" s="562"/>
      <c r="AE30" s="562"/>
      <c r="AF30" s="562"/>
      <c r="AG30" s="563"/>
      <c r="AH30" s="521">
        <v>97.4</v>
      </c>
      <c r="AI30" s="522"/>
      <c r="AJ30" s="522"/>
      <c r="AK30" s="522"/>
      <c r="AL30" s="522"/>
      <c r="AM30" s="522"/>
      <c r="AN30" s="522"/>
      <c r="AO30" s="522"/>
      <c r="AP30" s="522"/>
      <c r="AQ30" s="522"/>
      <c r="AR30" s="522"/>
      <c r="AS30" s="522"/>
      <c r="AT30" s="522"/>
      <c r="AU30" s="522"/>
      <c r="AV30" s="522"/>
      <c r="AW30" s="522"/>
      <c r="AX30" s="524"/>
      <c r="AY30" s="554"/>
      <c r="AZ30" s="555"/>
      <c r="BA30" s="555"/>
      <c r="BB30" s="556"/>
      <c r="BC30" s="510" t="s">
        <v>48</v>
      </c>
      <c r="BD30" s="511"/>
      <c r="BE30" s="511"/>
      <c r="BF30" s="511"/>
      <c r="BG30" s="511"/>
      <c r="BH30" s="511"/>
      <c r="BI30" s="511"/>
      <c r="BJ30" s="511"/>
      <c r="BK30" s="511"/>
      <c r="BL30" s="511"/>
      <c r="BM30" s="512"/>
      <c r="BN30" s="513">
        <v>11791719</v>
      </c>
      <c r="BO30" s="514"/>
      <c r="BP30" s="514"/>
      <c r="BQ30" s="514"/>
      <c r="BR30" s="514"/>
      <c r="BS30" s="514"/>
      <c r="BT30" s="514"/>
      <c r="BU30" s="515"/>
      <c r="BV30" s="513">
        <v>9986324</v>
      </c>
      <c r="BW30" s="514"/>
      <c r="BX30" s="514"/>
      <c r="BY30" s="514"/>
      <c r="BZ30" s="514"/>
      <c r="CA30" s="514"/>
      <c r="CB30" s="514"/>
      <c r="CC30" s="515"/>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2">
      <c r="A31" s="163"/>
      <c r="B31" s="188"/>
      <c r="DI31" s="189"/>
    </row>
    <row r="32" spans="1:113" ht="13.5" customHeight="1" x14ac:dyDescent="0.2">
      <c r="A32" s="163"/>
      <c r="B32" s="190"/>
      <c r="C32" s="557" t="s">
        <v>180</v>
      </c>
      <c r="D32" s="557"/>
      <c r="E32" s="557"/>
      <c r="F32" s="557"/>
      <c r="G32" s="557"/>
      <c r="H32" s="557"/>
      <c r="I32" s="557"/>
      <c r="J32" s="557"/>
      <c r="K32" s="557"/>
      <c r="L32" s="557"/>
      <c r="M32" s="557"/>
      <c r="N32" s="557"/>
      <c r="O32" s="557"/>
      <c r="P32" s="557"/>
      <c r="Q32" s="557"/>
      <c r="R32" s="557"/>
      <c r="S32" s="557"/>
      <c r="U32" s="398" t="s">
        <v>181</v>
      </c>
      <c r="V32" s="398"/>
      <c r="W32" s="398"/>
      <c r="X32" s="398"/>
      <c r="Y32" s="398"/>
      <c r="Z32" s="398"/>
      <c r="AA32" s="398"/>
      <c r="AB32" s="398"/>
      <c r="AC32" s="398"/>
      <c r="AD32" s="398"/>
      <c r="AE32" s="398"/>
      <c r="AF32" s="398"/>
      <c r="AG32" s="398"/>
      <c r="AH32" s="398"/>
      <c r="AI32" s="398"/>
      <c r="AJ32" s="398"/>
      <c r="AK32" s="398"/>
      <c r="AM32" s="398" t="s">
        <v>182</v>
      </c>
      <c r="AN32" s="398"/>
      <c r="AO32" s="398"/>
      <c r="AP32" s="398"/>
      <c r="AQ32" s="398"/>
      <c r="AR32" s="398"/>
      <c r="AS32" s="398"/>
      <c r="AT32" s="398"/>
      <c r="AU32" s="398"/>
      <c r="AV32" s="398"/>
      <c r="AW32" s="398"/>
      <c r="AX32" s="398"/>
      <c r="AY32" s="398"/>
      <c r="AZ32" s="398"/>
      <c r="BA32" s="398"/>
      <c r="BB32" s="398"/>
      <c r="BC32" s="398"/>
      <c r="BE32" s="398" t="s">
        <v>183</v>
      </c>
      <c r="BF32" s="398"/>
      <c r="BG32" s="398"/>
      <c r="BH32" s="398"/>
      <c r="BI32" s="398"/>
      <c r="BJ32" s="398"/>
      <c r="BK32" s="398"/>
      <c r="BL32" s="398"/>
      <c r="BM32" s="398"/>
      <c r="BN32" s="398"/>
      <c r="BO32" s="398"/>
      <c r="BP32" s="398"/>
      <c r="BQ32" s="398"/>
      <c r="BR32" s="398"/>
      <c r="BS32" s="398"/>
      <c r="BT32" s="398"/>
      <c r="BU32" s="398"/>
      <c r="BW32" s="398" t="s">
        <v>184</v>
      </c>
      <c r="BX32" s="398"/>
      <c r="BY32" s="398"/>
      <c r="BZ32" s="398"/>
      <c r="CA32" s="398"/>
      <c r="CB32" s="398"/>
      <c r="CC32" s="398"/>
      <c r="CD32" s="398"/>
      <c r="CE32" s="398"/>
      <c r="CF32" s="398"/>
      <c r="CG32" s="398"/>
      <c r="CH32" s="398"/>
      <c r="CI32" s="398"/>
      <c r="CJ32" s="398"/>
      <c r="CK32" s="398"/>
      <c r="CL32" s="398"/>
      <c r="CM32" s="398"/>
      <c r="CO32" s="398" t="s">
        <v>185</v>
      </c>
      <c r="CP32" s="398"/>
      <c r="CQ32" s="398"/>
      <c r="CR32" s="398"/>
      <c r="CS32" s="398"/>
      <c r="CT32" s="398"/>
      <c r="CU32" s="398"/>
      <c r="CV32" s="398"/>
      <c r="CW32" s="398"/>
      <c r="CX32" s="398"/>
      <c r="CY32" s="398"/>
      <c r="CZ32" s="398"/>
      <c r="DA32" s="398"/>
      <c r="DB32" s="398"/>
      <c r="DC32" s="398"/>
      <c r="DD32" s="398"/>
      <c r="DE32" s="398"/>
      <c r="DI32" s="189"/>
    </row>
    <row r="33" spans="1:113" ht="13.5" customHeight="1" x14ac:dyDescent="0.2">
      <c r="A33" s="163"/>
      <c r="B33" s="190"/>
      <c r="C33" s="418" t="s">
        <v>186</v>
      </c>
      <c r="D33" s="418"/>
      <c r="E33" s="383" t="s">
        <v>187</v>
      </c>
      <c r="F33" s="383"/>
      <c r="G33" s="383"/>
      <c r="H33" s="383"/>
      <c r="I33" s="383"/>
      <c r="J33" s="383"/>
      <c r="K33" s="383"/>
      <c r="L33" s="383"/>
      <c r="M33" s="383"/>
      <c r="N33" s="383"/>
      <c r="O33" s="383"/>
      <c r="P33" s="383"/>
      <c r="Q33" s="383"/>
      <c r="R33" s="383"/>
      <c r="S33" s="383"/>
      <c r="T33" s="167"/>
      <c r="U33" s="418" t="s">
        <v>186</v>
      </c>
      <c r="V33" s="418"/>
      <c r="W33" s="383" t="s">
        <v>187</v>
      </c>
      <c r="X33" s="383"/>
      <c r="Y33" s="383"/>
      <c r="Z33" s="383"/>
      <c r="AA33" s="383"/>
      <c r="AB33" s="383"/>
      <c r="AC33" s="383"/>
      <c r="AD33" s="383"/>
      <c r="AE33" s="383"/>
      <c r="AF33" s="383"/>
      <c r="AG33" s="383"/>
      <c r="AH33" s="383"/>
      <c r="AI33" s="383"/>
      <c r="AJ33" s="383"/>
      <c r="AK33" s="383"/>
      <c r="AL33" s="167"/>
      <c r="AM33" s="418" t="s">
        <v>186</v>
      </c>
      <c r="AN33" s="418"/>
      <c r="AO33" s="383" t="s">
        <v>187</v>
      </c>
      <c r="AP33" s="383"/>
      <c r="AQ33" s="383"/>
      <c r="AR33" s="383"/>
      <c r="AS33" s="383"/>
      <c r="AT33" s="383"/>
      <c r="AU33" s="383"/>
      <c r="AV33" s="383"/>
      <c r="AW33" s="383"/>
      <c r="AX33" s="383"/>
      <c r="AY33" s="383"/>
      <c r="AZ33" s="383"/>
      <c r="BA33" s="383"/>
      <c r="BB33" s="383"/>
      <c r="BC33" s="383"/>
      <c r="BD33" s="173"/>
      <c r="BE33" s="383" t="s">
        <v>188</v>
      </c>
      <c r="BF33" s="383"/>
      <c r="BG33" s="383" t="s">
        <v>189</v>
      </c>
      <c r="BH33" s="383"/>
      <c r="BI33" s="383"/>
      <c r="BJ33" s="383"/>
      <c r="BK33" s="383"/>
      <c r="BL33" s="383"/>
      <c r="BM33" s="383"/>
      <c r="BN33" s="383"/>
      <c r="BO33" s="383"/>
      <c r="BP33" s="383"/>
      <c r="BQ33" s="383"/>
      <c r="BR33" s="383"/>
      <c r="BS33" s="383"/>
      <c r="BT33" s="383"/>
      <c r="BU33" s="383"/>
      <c r="BV33" s="173"/>
      <c r="BW33" s="418" t="s">
        <v>188</v>
      </c>
      <c r="BX33" s="418"/>
      <c r="BY33" s="383" t="s">
        <v>190</v>
      </c>
      <c r="BZ33" s="383"/>
      <c r="CA33" s="383"/>
      <c r="CB33" s="383"/>
      <c r="CC33" s="383"/>
      <c r="CD33" s="383"/>
      <c r="CE33" s="383"/>
      <c r="CF33" s="383"/>
      <c r="CG33" s="383"/>
      <c r="CH33" s="383"/>
      <c r="CI33" s="383"/>
      <c r="CJ33" s="383"/>
      <c r="CK33" s="383"/>
      <c r="CL33" s="383"/>
      <c r="CM33" s="383"/>
      <c r="CN33" s="167"/>
      <c r="CO33" s="418" t="s">
        <v>186</v>
      </c>
      <c r="CP33" s="418"/>
      <c r="CQ33" s="383" t="s">
        <v>191</v>
      </c>
      <c r="CR33" s="383"/>
      <c r="CS33" s="383"/>
      <c r="CT33" s="383"/>
      <c r="CU33" s="383"/>
      <c r="CV33" s="383"/>
      <c r="CW33" s="383"/>
      <c r="CX33" s="383"/>
      <c r="CY33" s="383"/>
      <c r="CZ33" s="383"/>
      <c r="DA33" s="383"/>
      <c r="DB33" s="383"/>
      <c r="DC33" s="383"/>
      <c r="DD33" s="383"/>
      <c r="DE33" s="383"/>
      <c r="DF33" s="167"/>
      <c r="DG33" s="583" t="s">
        <v>192</v>
      </c>
      <c r="DH33" s="583"/>
      <c r="DI33" s="168"/>
    </row>
    <row r="34" spans="1:113" ht="32.25" customHeight="1" x14ac:dyDescent="0.2">
      <c r="A34" s="163"/>
      <c r="B34" s="190"/>
      <c r="C34" s="584">
        <f>IF(E34="","",1)</f>
        <v>1</v>
      </c>
      <c r="D34" s="584"/>
      <c r="E34" s="585" t="str">
        <f>IF('各会計、関係団体の財政状況及び健全化判断比率'!B7="","",'各会計、関係団体の財政状況及び健全化判断比率'!B7)</f>
        <v>一般会計</v>
      </c>
      <c r="F34" s="585"/>
      <c r="G34" s="585"/>
      <c r="H34" s="585"/>
      <c r="I34" s="585"/>
      <c r="J34" s="585"/>
      <c r="K34" s="585"/>
      <c r="L34" s="585"/>
      <c r="M34" s="585"/>
      <c r="N34" s="585"/>
      <c r="O34" s="585"/>
      <c r="P34" s="585"/>
      <c r="Q34" s="585"/>
      <c r="R34" s="585"/>
      <c r="S34" s="585"/>
      <c r="T34" s="163"/>
      <c r="U34" s="584">
        <f>IF(W34="","",MAX(C34:D43)+1)</f>
        <v>3</v>
      </c>
      <c r="V34" s="584"/>
      <c r="W34" s="585" t="str">
        <f>IF('各会計、関係団体の財政状況及び健全化判断比率'!B28="","",'各会計、関係団体の財政状況及び健全化判断比率'!B28)</f>
        <v>国民健康保険事業特別会計</v>
      </c>
      <c r="X34" s="585"/>
      <c r="Y34" s="585"/>
      <c r="Z34" s="585"/>
      <c r="AA34" s="585"/>
      <c r="AB34" s="585"/>
      <c r="AC34" s="585"/>
      <c r="AD34" s="585"/>
      <c r="AE34" s="585"/>
      <c r="AF34" s="585"/>
      <c r="AG34" s="585"/>
      <c r="AH34" s="585"/>
      <c r="AI34" s="585"/>
      <c r="AJ34" s="585"/>
      <c r="AK34" s="585"/>
      <c r="AL34" s="163"/>
      <c r="AM34" s="584">
        <f>IF(AO34="","",MAX(C34:D43,U34:V43)+1)</f>
        <v>7</v>
      </c>
      <c r="AN34" s="584"/>
      <c r="AO34" s="585" t="str">
        <f>IF('各会計、関係団体の財政状況及び健全化判断比率'!B32="","",'各会計、関係団体の財政状況及び健全化判断比率'!B32)</f>
        <v>水道事業会計</v>
      </c>
      <c r="AP34" s="585"/>
      <c r="AQ34" s="585"/>
      <c r="AR34" s="585"/>
      <c r="AS34" s="585"/>
      <c r="AT34" s="585"/>
      <c r="AU34" s="585"/>
      <c r="AV34" s="585"/>
      <c r="AW34" s="585"/>
      <c r="AX34" s="585"/>
      <c r="AY34" s="585"/>
      <c r="AZ34" s="585"/>
      <c r="BA34" s="585"/>
      <c r="BB34" s="585"/>
      <c r="BC34" s="585"/>
      <c r="BD34" s="163"/>
      <c r="BE34" s="584">
        <f>IF(BG34="","",MAX(C34:D43,U34:V43,AM34:AN43)+1)</f>
        <v>9</v>
      </c>
      <c r="BF34" s="584"/>
      <c r="BG34" s="585" t="str">
        <f>IF('各会計、関係団体の財政状況及び健全化判断比率'!B34="","",'各会計、関係団体の財政状況及び健全化判断比率'!B34)</f>
        <v>可児御嵩インターチェンジ工業団地開発事業特別会計</v>
      </c>
      <c r="BH34" s="585"/>
      <c r="BI34" s="585"/>
      <c r="BJ34" s="585"/>
      <c r="BK34" s="585"/>
      <c r="BL34" s="585"/>
      <c r="BM34" s="585"/>
      <c r="BN34" s="585"/>
      <c r="BO34" s="585"/>
      <c r="BP34" s="585"/>
      <c r="BQ34" s="585"/>
      <c r="BR34" s="585"/>
      <c r="BS34" s="585"/>
      <c r="BT34" s="585"/>
      <c r="BU34" s="585"/>
      <c r="BV34" s="163"/>
      <c r="BW34" s="584">
        <f>IF(BY34="","",MAX(C34:D43,U34:V43,AM34:AN43,BE34:BF43)+1)</f>
        <v>10</v>
      </c>
      <c r="BX34" s="584"/>
      <c r="BY34" s="585" t="str">
        <f>IF('各会計、関係団体の財政状況及び健全化判断比率'!B68="","",'各会計、関係団体の財政状況及び健全化判断比率'!B68)</f>
        <v>可茂衛生施設利用組合</v>
      </c>
      <c r="BZ34" s="585"/>
      <c r="CA34" s="585"/>
      <c r="CB34" s="585"/>
      <c r="CC34" s="585"/>
      <c r="CD34" s="585"/>
      <c r="CE34" s="585"/>
      <c r="CF34" s="585"/>
      <c r="CG34" s="585"/>
      <c r="CH34" s="585"/>
      <c r="CI34" s="585"/>
      <c r="CJ34" s="585"/>
      <c r="CK34" s="585"/>
      <c r="CL34" s="585"/>
      <c r="CM34" s="585"/>
      <c r="CN34" s="163"/>
      <c r="CO34" s="584">
        <f>IF(CQ34="","",MAX(C34:D43,U34:V43,AM34:AN43,BE34:BF43,BW34:BX43)+1)</f>
        <v>19</v>
      </c>
      <c r="CP34" s="584"/>
      <c r="CQ34" s="585" t="str">
        <f>IF('各会計、関係団体の財政状況及び健全化判断比率'!BS7="","",'各会計、関係団体の財政状況及び健全化判断比率'!BS7)</f>
        <v>可児市体育連盟</v>
      </c>
      <c r="CR34" s="585"/>
      <c r="CS34" s="585"/>
      <c r="CT34" s="585"/>
      <c r="CU34" s="585"/>
      <c r="CV34" s="585"/>
      <c r="CW34" s="585"/>
      <c r="CX34" s="585"/>
      <c r="CY34" s="585"/>
      <c r="CZ34" s="585"/>
      <c r="DA34" s="585"/>
      <c r="DB34" s="585"/>
      <c r="DC34" s="585"/>
      <c r="DD34" s="585"/>
      <c r="DE34" s="585"/>
      <c r="DG34" s="586" t="str">
        <f>IF('各会計、関係団体の財政状況及び健全化判断比率'!BR7="","",'各会計、関係団体の財政状況及び健全化判断比率'!BR7)</f>
        <v/>
      </c>
      <c r="DH34" s="586"/>
      <c r="DI34" s="168"/>
    </row>
    <row r="35" spans="1:113" ht="32.25" customHeight="1" x14ac:dyDescent="0.2">
      <c r="A35" s="163"/>
      <c r="B35" s="190"/>
      <c r="C35" s="584">
        <f>IF(E35="","",C34+1)</f>
        <v>2</v>
      </c>
      <c r="D35" s="584"/>
      <c r="E35" s="585" t="str">
        <f>IF('各会計、関係団体の財政状況及び健全化判断比率'!B8="","",'各会計、関係団体の財政状況及び健全化判断比率'!B8)</f>
        <v>自家用工業用水道事業特別会計</v>
      </c>
      <c r="F35" s="585"/>
      <c r="G35" s="585"/>
      <c r="H35" s="585"/>
      <c r="I35" s="585"/>
      <c r="J35" s="585"/>
      <c r="K35" s="585"/>
      <c r="L35" s="585"/>
      <c r="M35" s="585"/>
      <c r="N35" s="585"/>
      <c r="O35" s="585"/>
      <c r="P35" s="585"/>
      <c r="Q35" s="585"/>
      <c r="R35" s="585"/>
      <c r="S35" s="585"/>
      <c r="T35" s="163"/>
      <c r="U35" s="584">
        <f>IF(W35="","",U34+1)</f>
        <v>4</v>
      </c>
      <c r="V35" s="584"/>
      <c r="W35" s="585" t="str">
        <f>IF('各会計、関係団体の財政状況及び健全化判断比率'!B29="","",'各会計、関係団体の財政状況及び健全化判断比率'!B29)</f>
        <v>後期高齢者医療特別会計</v>
      </c>
      <c r="X35" s="585"/>
      <c r="Y35" s="585"/>
      <c r="Z35" s="585"/>
      <c r="AA35" s="585"/>
      <c r="AB35" s="585"/>
      <c r="AC35" s="585"/>
      <c r="AD35" s="585"/>
      <c r="AE35" s="585"/>
      <c r="AF35" s="585"/>
      <c r="AG35" s="585"/>
      <c r="AH35" s="585"/>
      <c r="AI35" s="585"/>
      <c r="AJ35" s="585"/>
      <c r="AK35" s="585"/>
      <c r="AL35" s="163"/>
      <c r="AM35" s="584">
        <f t="shared" ref="AM35:AM43" si="0">IF(AO35="","",AM34+1)</f>
        <v>8</v>
      </c>
      <c r="AN35" s="584"/>
      <c r="AO35" s="585" t="str">
        <f>IF('各会計、関係団体の財政状況及び健全化判断比率'!B33="","",'各会計、関係団体の財政状況及び健全化判断比率'!B33)</f>
        <v>下水道事業会計</v>
      </c>
      <c r="AP35" s="585"/>
      <c r="AQ35" s="585"/>
      <c r="AR35" s="585"/>
      <c r="AS35" s="585"/>
      <c r="AT35" s="585"/>
      <c r="AU35" s="585"/>
      <c r="AV35" s="585"/>
      <c r="AW35" s="585"/>
      <c r="AX35" s="585"/>
      <c r="AY35" s="585"/>
      <c r="AZ35" s="585"/>
      <c r="BA35" s="585"/>
      <c r="BB35" s="585"/>
      <c r="BC35" s="585"/>
      <c r="BD35" s="163"/>
      <c r="BE35" s="584" t="str">
        <f t="shared" ref="BE35:BE43" si="1">IF(BG35="","",BE34+1)</f>
        <v/>
      </c>
      <c r="BF35" s="584"/>
      <c r="BG35" s="585"/>
      <c r="BH35" s="585"/>
      <c r="BI35" s="585"/>
      <c r="BJ35" s="585"/>
      <c r="BK35" s="585"/>
      <c r="BL35" s="585"/>
      <c r="BM35" s="585"/>
      <c r="BN35" s="585"/>
      <c r="BO35" s="585"/>
      <c r="BP35" s="585"/>
      <c r="BQ35" s="585"/>
      <c r="BR35" s="585"/>
      <c r="BS35" s="585"/>
      <c r="BT35" s="585"/>
      <c r="BU35" s="585"/>
      <c r="BV35" s="163"/>
      <c r="BW35" s="584">
        <f t="shared" ref="BW35:BW43" si="2">IF(BY35="","",BW34+1)</f>
        <v>11</v>
      </c>
      <c r="BX35" s="584"/>
      <c r="BY35" s="585" t="str">
        <f>IF('各会計、関係団体の財政状況及び健全化判断比率'!B69="","",'各会計、関係団体の財政状況及び健全化判断比率'!B69)</f>
        <v>可児川防災等ため池組合</v>
      </c>
      <c r="BZ35" s="585"/>
      <c r="CA35" s="585"/>
      <c r="CB35" s="585"/>
      <c r="CC35" s="585"/>
      <c r="CD35" s="585"/>
      <c r="CE35" s="585"/>
      <c r="CF35" s="585"/>
      <c r="CG35" s="585"/>
      <c r="CH35" s="585"/>
      <c r="CI35" s="585"/>
      <c r="CJ35" s="585"/>
      <c r="CK35" s="585"/>
      <c r="CL35" s="585"/>
      <c r="CM35" s="585"/>
      <c r="CN35" s="163"/>
      <c r="CO35" s="584">
        <f t="shared" ref="CO35:CO43" si="3">IF(CQ35="","",CO34+1)</f>
        <v>20</v>
      </c>
      <c r="CP35" s="584"/>
      <c r="CQ35" s="585" t="str">
        <f>IF('各会計、関係団体の財政状況及び健全化判断比率'!BS8="","",'各会計、関係団体の財政状況及び健全化判断比率'!BS8)</f>
        <v>可児市文化芸術振興財団</v>
      </c>
      <c r="CR35" s="585"/>
      <c r="CS35" s="585"/>
      <c r="CT35" s="585"/>
      <c r="CU35" s="585"/>
      <c r="CV35" s="585"/>
      <c r="CW35" s="585"/>
      <c r="CX35" s="585"/>
      <c r="CY35" s="585"/>
      <c r="CZ35" s="585"/>
      <c r="DA35" s="585"/>
      <c r="DB35" s="585"/>
      <c r="DC35" s="585"/>
      <c r="DD35" s="585"/>
      <c r="DE35" s="585"/>
      <c r="DG35" s="586" t="str">
        <f>IF('各会計、関係団体の財政状況及び健全化判断比率'!BR8="","",'各会計、関係団体の財政状況及び健全化判断比率'!BR8)</f>
        <v/>
      </c>
      <c r="DH35" s="586"/>
      <c r="DI35" s="168"/>
    </row>
    <row r="36" spans="1:113" ht="32.25" customHeight="1" x14ac:dyDescent="0.2">
      <c r="A36" s="163"/>
      <c r="B36" s="190"/>
      <c r="C36" s="584" t="str">
        <f>IF(E36="","",C35+1)</f>
        <v/>
      </c>
      <c r="D36" s="584"/>
      <c r="E36" s="585" t="str">
        <f>IF('各会計、関係団体の財政状況及び健全化判断比率'!B9="","",'各会計、関係団体の財政状況及び健全化判断比率'!B9)</f>
        <v/>
      </c>
      <c r="F36" s="585"/>
      <c r="G36" s="585"/>
      <c r="H36" s="585"/>
      <c r="I36" s="585"/>
      <c r="J36" s="585"/>
      <c r="K36" s="585"/>
      <c r="L36" s="585"/>
      <c r="M36" s="585"/>
      <c r="N36" s="585"/>
      <c r="O36" s="585"/>
      <c r="P36" s="585"/>
      <c r="Q36" s="585"/>
      <c r="R36" s="585"/>
      <c r="S36" s="585"/>
      <c r="T36" s="163"/>
      <c r="U36" s="584">
        <f t="shared" ref="U36:U43" si="4">IF(W36="","",U35+1)</f>
        <v>5</v>
      </c>
      <c r="V36" s="584"/>
      <c r="W36" s="585" t="str">
        <f>IF('各会計、関係団体の財政状況及び健全化判断比率'!B30="","",'各会計、関係団体の財政状況及び健全化判断比率'!B30)</f>
        <v>介護保険特別会計（保険事業勘定）</v>
      </c>
      <c r="X36" s="585"/>
      <c r="Y36" s="585"/>
      <c r="Z36" s="585"/>
      <c r="AA36" s="585"/>
      <c r="AB36" s="585"/>
      <c r="AC36" s="585"/>
      <c r="AD36" s="585"/>
      <c r="AE36" s="585"/>
      <c r="AF36" s="585"/>
      <c r="AG36" s="585"/>
      <c r="AH36" s="585"/>
      <c r="AI36" s="585"/>
      <c r="AJ36" s="585"/>
      <c r="AK36" s="585"/>
      <c r="AL36" s="163"/>
      <c r="AM36" s="584" t="str">
        <f t="shared" si="0"/>
        <v/>
      </c>
      <c r="AN36" s="584"/>
      <c r="AO36" s="585"/>
      <c r="AP36" s="585"/>
      <c r="AQ36" s="585"/>
      <c r="AR36" s="585"/>
      <c r="AS36" s="585"/>
      <c r="AT36" s="585"/>
      <c r="AU36" s="585"/>
      <c r="AV36" s="585"/>
      <c r="AW36" s="585"/>
      <c r="AX36" s="585"/>
      <c r="AY36" s="585"/>
      <c r="AZ36" s="585"/>
      <c r="BA36" s="585"/>
      <c r="BB36" s="585"/>
      <c r="BC36" s="585"/>
      <c r="BD36" s="163"/>
      <c r="BE36" s="584" t="str">
        <f t="shared" si="1"/>
        <v/>
      </c>
      <c r="BF36" s="584"/>
      <c r="BG36" s="585"/>
      <c r="BH36" s="585"/>
      <c r="BI36" s="585"/>
      <c r="BJ36" s="585"/>
      <c r="BK36" s="585"/>
      <c r="BL36" s="585"/>
      <c r="BM36" s="585"/>
      <c r="BN36" s="585"/>
      <c r="BO36" s="585"/>
      <c r="BP36" s="585"/>
      <c r="BQ36" s="585"/>
      <c r="BR36" s="585"/>
      <c r="BS36" s="585"/>
      <c r="BT36" s="585"/>
      <c r="BU36" s="585"/>
      <c r="BV36" s="163"/>
      <c r="BW36" s="584">
        <f t="shared" si="2"/>
        <v>12</v>
      </c>
      <c r="BX36" s="584"/>
      <c r="BY36" s="585" t="str">
        <f>IF('各会計、関係団体の財政状況及び健全化判断比率'!B70="","",'各会計、関係団体の財政状況及び健全化判断比率'!B70)</f>
        <v>可児市・御嵩町中学校組合</v>
      </c>
      <c r="BZ36" s="585"/>
      <c r="CA36" s="585"/>
      <c r="CB36" s="585"/>
      <c r="CC36" s="585"/>
      <c r="CD36" s="585"/>
      <c r="CE36" s="585"/>
      <c r="CF36" s="585"/>
      <c r="CG36" s="585"/>
      <c r="CH36" s="585"/>
      <c r="CI36" s="585"/>
      <c r="CJ36" s="585"/>
      <c r="CK36" s="585"/>
      <c r="CL36" s="585"/>
      <c r="CM36" s="585"/>
      <c r="CN36" s="163"/>
      <c r="CO36" s="584">
        <f t="shared" si="3"/>
        <v>21</v>
      </c>
      <c r="CP36" s="584"/>
      <c r="CQ36" s="585" t="str">
        <f>IF('各会計、関係団体の財政状況及び健全化判断比率'!BS9="","",'各会計、関係団体の財政状況及び健全化判断比率'!BS9)</f>
        <v>可児市土地開発公社</v>
      </c>
      <c r="CR36" s="585"/>
      <c r="CS36" s="585"/>
      <c r="CT36" s="585"/>
      <c r="CU36" s="585"/>
      <c r="CV36" s="585"/>
      <c r="CW36" s="585"/>
      <c r="CX36" s="585"/>
      <c r="CY36" s="585"/>
      <c r="CZ36" s="585"/>
      <c r="DA36" s="585"/>
      <c r="DB36" s="585"/>
      <c r="DC36" s="585"/>
      <c r="DD36" s="585"/>
      <c r="DE36" s="585"/>
      <c r="DG36" s="586" t="str">
        <f>IF('各会計、関係団体の財政状況及び健全化判断比率'!BR9="","",'各会計、関係団体の財政状況及び健全化判断比率'!BR9)</f>
        <v/>
      </c>
      <c r="DH36" s="586"/>
      <c r="DI36" s="168"/>
    </row>
    <row r="37" spans="1:113" ht="32.25" customHeight="1" x14ac:dyDescent="0.2">
      <c r="A37" s="163"/>
      <c r="B37" s="190"/>
      <c r="C37" s="584" t="str">
        <f>IF(E37="","",C36+1)</f>
        <v/>
      </c>
      <c r="D37" s="584"/>
      <c r="E37" s="585" t="str">
        <f>IF('各会計、関係団体の財政状況及び健全化判断比率'!B10="","",'各会計、関係団体の財政状況及び健全化判断比率'!B10)</f>
        <v/>
      </c>
      <c r="F37" s="585"/>
      <c r="G37" s="585"/>
      <c r="H37" s="585"/>
      <c r="I37" s="585"/>
      <c r="J37" s="585"/>
      <c r="K37" s="585"/>
      <c r="L37" s="585"/>
      <c r="M37" s="585"/>
      <c r="N37" s="585"/>
      <c r="O37" s="585"/>
      <c r="P37" s="585"/>
      <c r="Q37" s="585"/>
      <c r="R37" s="585"/>
      <c r="S37" s="585"/>
      <c r="T37" s="163"/>
      <c r="U37" s="584">
        <f t="shared" si="4"/>
        <v>6</v>
      </c>
      <c r="V37" s="584"/>
      <c r="W37" s="585" t="str">
        <f>IF('各会計、関係団体の財政状況及び健全化判断比率'!B31="","",'各会計、関係団体の財政状況及び健全化判断比率'!B31)</f>
        <v>介護保険特別会計（介護サービス事業勘定）</v>
      </c>
      <c r="X37" s="585"/>
      <c r="Y37" s="585"/>
      <c r="Z37" s="585"/>
      <c r="AA37" s="585"/>
      <c r="AB37" s="585"/>
      <c r="AC37" s="585"/>
      <c r="AD37" s="585"/>
      <c r="AE37" s="585"/>
      <c r="AF37" s="585"/>
      <c r="AG37" s="585"/>
      <c r="AH37" s="585"/>
      <c r="AI37" s="585"/>
      <c r="AJ37" s="585"/>
      <c r="AK37" s="585"/>
      <c r="AL37" s="163"/>
      <c r="AM37" s="584" t="str">
        <f t="shared" si="0"/>
        <v/>
      </c>
      <c r="AN37" s="584"/>
      <c r="AO37" s="585"/>
      <c r="AP37" s="585"/>
      <c r="AQ37" s="585"/>
      <c r="AR37" s="585"/>
      <c r="AS37" s="585"/>
      <c r="AT37" s="585"/>
      <c r="AU37" s="585"/>
      <c r="AV37" s="585"/>
      <c r="AW37" s="585"/>
      <c r="AX37" s="585"/>
      <c r="AY37" s="585"/>
      <c r="AZ37" s="585"/>
      <c r="BA37" s="585"/>
      <c r="BB37" s="585"/>
      <c r="BC37" s="585"/>
      <c r="BD37" s="163"/>
      <c r="BE37" s="584" t="str">
        <f t="shared" si="1"/>
        <v/>
      </c>
      <c r="BF37" s="584"/>
      <c r="BG37" s="585"/>
      <c r="BH37" s="585"/>
      <c r="BI37" s="585"/>
      <c r="BJ37" s="585"/>
      <c r="BK37" s="585"/>
      <c r="BL37" s="585"/>
      <c r="BM37" s="585"/>
      <c r="BN37" s="585"/>
      <c r="BO37" s="585"/>
      <c r="BP37" s="585"/>
      <c r="BQ37" s="585"/>
      <c r="BR37" s="585"/>
      <c r="BS37" s="585"/>
      <c r="BT37" s="585"/>
      <c r="BU37" s="585"/>
      <c r="BV37" s="163"/>
      <c r="BW37" s="584">
        <f t="shared" si="2"/>
        <v>13</v>
      </c>
      <c r="BX37" s="584"/>
      <c r="BY37" s="585" t="str">
        <f>IF('各会計、関係団体の財政状況及び健全化判断比率'!B71="","",'各会計、関係団体の財政状況及び健全化判断比率'!B71)</f>
        <v>岐阜県市町村会館組合</v>
      </c>
      <c r="BZ37" s="585"/>
      <c r="CA37" s="585"/>
      <c r="CB37" s="585"/>
      <c r="CC37" s="585"/>
      <c r="CD37" s="585"/>
      <c r="CE37" s="585"/>
      <c r="CF37" s="585"/>
      <c r="CG37" s="585"/>
      <c r="CH37" s="585"/>
      <c r="CI37" s="585"/>
      <c r="CJ37" s="585"/>
      <c r="CK37" s="585"/>
      <c r="CL37" s="585"/>
      <c r="CM37" s="585"/>
      <c r="CN37" s="163"/>
      <c r="CO37" s="584">
        <f t="shared" si="3"/>
        <v>22</v>
      </c>
      <c r="CP37" s="584"/>
      <c r="CQ37" s="585" t="str">
        <f>IF('各会計、関係団体の財政状況及び健全化判断比率'!BS10="","",'各会計、関係団体の財政状況及び健全化判断比率'!BS10)</f>
        <v>可児道の駅</v>
      </c>
      <c r="CR37" s="585"/>
      <c r="CS37" s="585"/>
      <c r="CT37" s="585"/>
      <c r="CU37" s="585"/>
      <c r="CV37" s="585"/>
      <c r="CW37" s="585"/>
      <c r="CX37" s="585"/>
      <c r="CY37" s="585"/>
      <c r="CZ37" s="585"/>
      <c r="DA37" s="585"/>
      <c r="DB37" s="585"/>
      <c r="DC37" s="585"/>
      <c r="DD37" s="585"/>
      <c r="DE37" s="585"/>
      <c r="DG37" s="586" t="str">
        <f>IF('各会計、関係団体の財政状況及び健全化判断比率'!BR10="","",'各会計、関係団体の財政状況及び健全化判断比率'!BR10)</f>
        <v/>
      </c>
      <c r="DH37" s="586"/>
      <c r="DI37" s="168"/>
    </row>
    <row r="38" spans="1:113" ht="32.25" customHeight="1" x14ac:dyDescent="0.2">
      <c r="A38" s="163"/>
      <c r="B38" s="190"/>
      <c r="C38" s="584" t="str">
        <f t="shared" ref="C38:C43" si="5">IF(E38="","",C37+1)</f>
        <v/>
      </c>
      <c r="D38" s="584"/>
      <c r="E38" s="585" t="str">
        <f>IF('各会計、関係団体の財政状況及び健全化判断比率'!B11="","",'各会計、関係団体の財政状況及び健全化判断比率'!B11)</f>
        <v/>
      </c>
      <c r="F38" s="585"/>
      <c r="G38" s="585"/>
      <c r="H38" s="585"/>
      <c r="I38" s="585"/>
      <c r="J38" s="585"/>
      <c r="K38" s="585"/>
      <c r="L38" s="585"/>
      <c r="M38" s="585"/>
      <c r="N38" s="585"/>
      <c r="O38" s="585"/>
      <c r="P38" s="585"/>
      <c r="Q38" s="585"/>
      <c r="R38" s="585"/>
      <c r="S38" s="585"/>
      <c r="T38" s="163"/>
      <c r="U38" s="584" t="str">
        <f t="shared" si="4"/>
        <v/>
      </c>
      <c r="V38" s="584"/>
      <c r="W38" s="585"/>
      <c r="X38" s="585"/>
      <c r="Y38" s="585"/>
      <c r="Z38" s="585"/>
      <c r="AA38" s="585"/>
      <c r="AB38" s="585"/>
      <c r="AC38" s="585"/>
      <c r="AD38" s="585"/>
      <c r="AE38" s="585"/>
      <c r="AF38" s="585"/>
      <c r="AG38" s="585"/>
      <c r="AH38" s="585"/>
      <c r="AI38" s="585"/>
      <c r="AJ38" s="585"/>
      <c r="AK38" s="585"/>
      <c r="AL38" s="163"/>
      <c r="AM38" s="584" t="str">
        <f t="shared" si="0"/>
        <v/>
      </c>
      <c r="AN38" s="584"/>
      <c r="AO38" s="585"/>
      <c r="AP38" s="585"/>
      <c r="AQ38" s="585"/>
      <c r="AR38" s="585"/>
      <c r="AS38" s="585"/>
      <c r="AT38" s="585"/>
      <c r="AU38" s="585"/>
      <c r="AV38" s="585"/>
      <c r="AW38" s="585"/>
      <c r="AX38" s="585"/>
      <c r="AY38" s="585"/>
      <c r="AZ38" s="585"/>
      <c r="BA38" s="585"/>
      <c r="BB38" s="585"/>
      <c r="BC38" s="585"/>
      <c r="BD38" s="163"/>
      <c r="BE38" s="584" t="str">
        <f t="shared" si="1"/>
        <v/>
      </c>
      <c r="BF38" s="584"/>
      <c r="BG38" s="585"/>
      <c r="BH38" s="585"/>
      <c r="BI38" s="585"/>
      <c r="BJ38" s="585"/>
      <c r="BK38" s="585"/>
      <c r="BL38" s="585"/>
      <c r="BM38" s="585"/>
      <c r="BN38" s="585"/>
      <c r="BO38" s="585"/>
      <c r="BP38" s="585"/>
      <c r="BQ38" s="585"/>
      <c r="BR38" s="585"/>
      <c r="BS38" s="585"/>
      <c r="BT38" s="585"/>
      <c r="BU38" s="585"/>
      <c r="BV38" s="163"/>
      <c r="BW38" s="584">
        <f t="shared" si="2"/>
        <v>14</v>
      </c>
      <c r="BX38" s="584"/>
      <c r="BY38" s="585" t="str">
        <f>IF('各会計、関係団体の財政状況及び健全化判断比率'!B72="","",'各会計、関係団体の財政状況及び健全化判断比率'!B72)</f>
        <v>岐阜県市町村職員退職手当組合</v>
      </c>
      <c r="BZ38" s="585"/>
      <c r="CA38" s="585"/>
      <c r="CB38" s="585"/>
      <c r="CC38" s="585"/>
      <c r="CD38" s="585"/>
      <c r="CE38" s="585"/>
      <c r="CF38" s="585"/>
      <c r="CG38" s="585"/>
      <c r="CH38" s="585"/>
      <c r="CI38" s="585"/>
      <c r="CJ38" s="585"/>
      <c r="CK38" s="585"/>
      <c r="CL38" s="585"/>
      <c r="CM38" s="585"/>
      <c r="CN38" s="163"/>
      <c r="CO38" s="584">
        <f t="shared" si="3"/>
        <v>23</v>
      </c>
      <c r="CP38" s="584"/>
      <c r="CQ38" s="585" t="str">
        <f>IF('各会計、関係団体の財政状況及び健全化判断比率'!BS11="","",'各会計、関係団体の財政状況及び健全化判断比率'!BS11)</f>
        <v>カニミライブ</v>
      </c>
      <c r="CR38" s="585"/>
      <c r="CS38" s="585"/>
      <c r="CT38" s="585"/>
      <c r="CU38" s="585"/>
      <c r="CV38" s="585"/>
      <c r="CW38" s="585"/>
      <c r="CX38" s="585"/>
      <c r="CY38" s="585"/>
      <c r="CZ38" s="585"/>
      <c r="DA38" s="585"/>
      <c r="DB38" s="585"/>
      <c r="DC38" s="585"/>
      <c r="DD38" s="585"/>
      <c r="DE38" s="585"/>
      <c r="DG38" s="586" t="str">
        <f>IF('各会計、関係団体の財政状況及び健全化判断比率'!BR11="","",'各会計、関係団体の財政状況及び健全化判断比率'!BR11)</f>
        <v/>
      </c>
      <c r="DH38" s="586"/>
      <c r="DI38" s="168"/>
    </row>
    <row r="39" spans="1:113" ht="32.25" customHeight="1" x14ac:dyDescent="0.2">
      <c r="A39" s="163"/>
      <c r="B39" s="190"/>
      <c r="C39" s="584" t="str">
        <f t="shared" si="5"/>
        <v/>
      </c>
      <c r="D39" s="584"/>
      <c r="E39" s="585" t="str">
        <f>IF('各会計、関係団体の財政状況及び健全化判断比率'!B12="","",'各会計、関係団体の財政状況及び健全化判断比率'!B12)</f>
        <v/>
      </c>
      <c r="F39" s="585"/>
      <c r="G39" s="585"/>
      <c r="H39" s="585"/>
      <c r="I39" s="585"/>
      <c r="J39" s="585"/>
      <c r="K39" s="585"/>
      <c r="L39" s="585"/>
      <c r="M39" s="585"/>
      <c r="N39" s="585"/>
      <c r="O39" s="585"/>
      <c r="P39" s="585"/>
      <c r="Q39" s="585"/>
      <c r="R39" s="585"/>
      <c r="S39" s="585"/>
      <c r="T39" s="163"/>
      <c r="U39" s="584" t="str">
        <f t="shared" si="4"/>
        <v/>
      </c>
      <c r="V39" s="584"/>
      <c r="W39" s="585"/>
      <c r="X39" s="585"/>
      <c r="Y39" s="585"/>
      <c r="Z39" s="585"/>
      <c r="AA39" s="585"/>
      <c r="AB39" s="585"/>
      <c r="AC39" s="585"/>
      <c r="AD39" s="585"/>
      <c r="AE39" s="585"/>
      <c r="AF39" s="585"/>
      <c r="AG39" s="585"/>
      <c r="AH39" s="585"/>
      <c r="AI39" s="585"/>
      <c r="AJ39" s="585"/>
      <c r="AK39" s="585"/>
      <c r="AL39" s="163"/>
      <c r="AM39" s="584" t="str">
        <f t="shared" si="0"/>
        <v/>
      </c>
      <c r="AN39" s="584"/>
      <c r="AO39" s="585"/>
      <c r="AP39" s="585"/>
      <c r="AQ39" s="585"/>
      <c r="AR39" s="585"/>
      <c r="AS39" s="585"/>
      <c r="AT39" s="585"/>
      <c r="AU39" s="585"/>
      <c r="AV39" s="585"/>
      <c r="AW39" s="585"/>
      <c r="AX39" s="585"/>
      <c r="AY39" s="585"/>
      <c r="AZ39" s="585"/>
      <c r="BA39" s="585"/>
      <c r="BB39" s="585"/>
      <c r="BC39" s="585"/>
      <c r="BD39" s="163"/>
      <c r="BE39" s="584" t="str">
        <f t="shared" si="1"/>
        <v/>
      </c>
      <c r="BF39" s="584"/>
      <c r="BG39" s="585"/>
      <c r="BH39" s="585"/>
      <c r="BI39" s="585"/>
      <c r="BJ39" s="585"/>
      <c r="BK39" s="585"/>
      <c r="BL39" s="585"/>
      <c r="BM39" s="585"/>
      <c r="BN39" s="585"/>
      <c r="BO39" s="585"/>
      <c r="BP39" s="585"/>
      <c r="BQ39" s="585"/>
      <c r="BR39" s="585"/>
      <c r="BS39" s="585"/>
      <c r="BT39" s="585"/>
      <c r="BU39" s="585"/>
      <c r="BV39" s="163"/>
      <c r="BW39" s="584">
        <f t="shared" si="2"/>
        <v>15</v>
      </c>
      <c r="BX39" s="584"/>
      <c r="BY39" s="585" t="str">
        <f>IF('各会計、関係団体の財政状況及び健全化判断比率'!B73="","",'各会計、関係団体の財政状況及び健全化判断比率'!B73)</f>
        <v>可茂消防事務組合</v>
      </c>
      <c r="BZ39" s="585"/>
      <c r="CA39" s="585"/>
      <c r="CB39" s="585"/>
      <c r="CC39" s="585"/>
      <c r="CD39" s="585"/>
      <c r="CE39" s="585"/>
      <c r="CF39" s="585"/>
      <c r="CG39" s="585"/>
      <c r="CH39" s="585"/>
      <c r="CI39" s="585"/>
      <c r="CJ39" s="585"/>
      <c r="CK39" s="585"/>
      <c r="CL39" s="585"/>
      <c r="CM39" s="585"/>
      <c r="CN39" s="163"/>
      <c r="CO39" s="584" t="str">
        <f t="shared" si="3"/>
        <v/>
      </c>
      <c r="CP39" s="584"/>
      <c r="CQ39" s="585" t="str">
        <f>IF('各会計、関係団体の財政状況及び健全化判断比率'!BS12="","",'各会計、関係団体の財政状況及び健全化判断比率'!BS12)</f>
        <v/>
      </c>
      <c r="CR39" s="585"/>
      <c r="CS39" s="585"/>
      <c r="CT39" s="585"/>
      <c r="CU39" s="585"/>
      <c r="CV39" s="585"/>
      <c r="CW39" s="585"/>
      <c r="CX39" s="585"/>
      <c r="CY39" s="585"/>
      <c r="CZ39" s="585"/>
      <c r="DA39" s="585"/>
      <c r="DB39" s="585"/>
      <c r="DC39" s="585"/>
      <c r="DD39" s="585"/>
      <c r="DE39" s="585"/>
      <c r="DG39" s="586" t="str">
        <f>IF('各会計、関係団体の財政状況及び健全化判断比率'!BR12="","",'各会計、関係団体の財政状況及び健全化判断比率'!BR12)</f>
        <v/>
      </c>
      <c r="DH39" s="586"/>
      <c r="DI39" s="168"/>
    </row>
    <row r="40" spans="1:113" ht="32.25" customHeight="1" x14ac:dyDescent="0.2">
      <c r="A40" s="163"/>
      <c r="B40" s="190"/>
      <c r="C40" s="584" t="str">
        <f t="shared" si="5"/>
        <v/>
      </c>
      <c r="D40" s="584"/>
      <c r="E40" s="585" t="str">
        <f>IF('各会計、関係団体の財政状況及び健全化判断比率'!B13="","",'各会計、関係団体の財政状況及び健全化判断比率'!B13)</f>
        <v/>
      </c>
      <c r="F40" s="585"/>
      <c r="G40" s="585"/>
      <c r="H40" s="585"/>
      <c r="I40" s="585"/>
      <c r="J40" s="585"/>
      <c r="K40" s="585"/>
      <c r="L40" s="585"/>
      <c r="M40" s="585"/>
      <c r="N40" s="585"/>
      <c r="O40" s="585"/>
      <c r="P40" s="585"/>
      <c r="Q40" s="585"/>
      <c r="R40" s="585"/>
      <c r="S40" s="585"/>
      <c r="T40" s="163"/>
      <c r="U40" s="584" t="str">
        <f t="shared" si="4"/>
        <v/>
      </c>
      <c r="V40" s="584"/>
      <c r="W40" s="585"/>
      <c r="X40" s="585"/>
      <c r="Y40" s="585"/>
      <c r="Z40" s="585"/>
      <c r="AA40" s="585"/>
      <c r="AB40" s="585"/>
      <c r="AC40" s="585"/>
      <c r="AD40" s="585"/>
      <c r="AE40" s="585"/>
      <c r="AF40" s="585"/>
      <c r="AG40" s="585"/>
      <c r="AH40" s="585"/>
      <c r="AI40" s="585"/>
      <c r="AJ40" s="585"/>
      <c r="AK40" s="585"/>
      <c r="AL40" s="163"/>
      <c r="AM40" s="584" t="str">
        <f t="shared" si="0"/>
        <v/>
      </c>
      <c r="AN40" s="584"/>
      <c r="AO40" s="585"/>
      <c r="AP40" s="585"/>
      <c r="AQ40" s="585"/>
      <c r="AR40" s="585"/>
      <c r="AS40" s="585"/>
      <c r="AT40" s="585"/>
      <c r="AU40" s="585"/>
      <c r="AV40" s="585"/>
      <c r="AW40" s="585"/>
      <c r="AX40" s="585"/>
      <c r="AY40" s="585"/>
      <c r="AZ40" s="585"/>
      <c r="BA40" s="585"/>
      <c r="BB40" s="585"/>
      <c r="BC40" s="585"/>
      <c r="BD40" s="163"/>
      <c r="BE40" s="584" t="str">
        <f t="shared" si="1"/>
        <v/>
      </c>
      <c r="BF40" s="584"/>
      <c r="BG40" s="585"/>
      <c r="BH40" s="585"/>
      <c r="BI40" s="585"/>
      <c r="BJ40" s="585"/>
      <c r="BK40" s="585"/>
      <c r="BL40" s="585"/>
      <c r="BM40" s="585"/>
      <c r="BN40" s="585"/>
      <c r="BO40" s="585"/>
      <c r="BP40" s="585"/>
      <c r="BQ40" s="585"/>
      <c r="BR40" s="585"/>
      <c r="BS40" s="585"/>
      <c r="BT40" s="585"/>
      <c r="BU40" s="585"/>
      <c r="BV40" s="163"/>
      <c r="BW40" s="584">
        <f t="shared" si="2"/>
        <v>16</v>
      </c>
      <c r="BX40" s="584"/>
      <c r="BY40" s="585" t="str">
        <f>IF('各会計、関係団体の財政状況及び健全化判断比率'!B74="","",'各会計、関係団体の財政状況及び健全化判断比率'!B74)</f>
        <v>後期高齢者医療連合（一般会計分）</v>
      </c>
      <c r="BZ40" s="585"/>
      <c r="CA40" s="585"/>
      <c r="CB40" s="585"/>
      <c r="CC40" s="585"/>
      <c r="CD40" s="585"/>
      <c r="CE40" s="585"/>
      <c r="CF40" s="585"/>
      <c r="CG40" s="585"/>
      <c r="CH40" s="585"/>
      <c r="CI40" s="585"/>
      <c r="CJ40" s="585"/>
      <c r="CK40" s="585"/>
      <c r="CL40" s="585"/>
      <c r="CM40" s="585"/>
      <c r="CN40" s="163"/>
      <c r="CO40" s="584" t="str">
        <f t="shared" si="3"/>
        <v/>
      </c>
      <c r="CP40" s="584"/>
      <c r="CQ40" s="585" t="str">
        <f>IF('各会計、関係団体の財政状況及び健全化判断比率'!BS13="","",'各会計、関係団体の財政状況及び健全化判断比率'!BS13)</f>
        <v/>
      </c>
      <c r="CR40" s="585"/>
      <c r="CS40" s="585"/>
      <c r="CT40" s="585"/>
      <c r="CU40" s="585"/>
      <c r="CV40" s="585"/>
      <c r="CW40" s="585"/>
      <c r="CX40" s="585"/>
      <c r="CY40" s="585"/>
      <c r="CZ40" s="585"/>
      <c r="DA40" s="585"/>
      <c r="DB40" s="585"/>
      <c r="DC40" s="585"/>
      <c r="DD40" s="585"/>
      <c r="DE40" s="585"/>
      <c r="DG40" s="586" t="str">
        <f>IF('各会計、関係団体の財政状況及び健全化判断比率'!BR13="","",'各会計、関係団体の財政状況及び健全化判断比率'!BR13)</f>
        <v/>
      </c>
      <c r="DH40" s="586"/>
      <c r="DI40" s="168"/>
    </row>
    <row r="41" spans="1:113" ht="32.25" customHeight="1" x14ac:dyDescent="0.2">
      <c r="A41" s="163"/>
      <c r="B41" s="190"/>
      <c r="C41" s="584" t="str">
        <f t="shared" si="5"/>
        <v/>
      </c>
      <c r="D41" s="584"/>
      <c r="E41" s="585" t="str">
        <f>IF('各会計、関係団体の財政状況及び健全化判断比率'!B14="","",'各会計、関係団体の財政状況及び健全化判断比率'!B14)</f>
        <v/>
      </c>
      <c r="F41" s="585"/>
      <c r="G41" s="585"/>
      <c r="H41" s="585"/>
      <c r="I41" s="585"/>
      <c r="J41" s="585"/>
      <c r="K41" s="585"/>
      <c r="L41" s="585"/>
      <c r="M41" s="585"/>
      <c r="N41" s="585"/>
      <c r="O41" s="585"/>
      <c r="P41" s="585"/>
      <c r="Q41" s="585"/>
      <c r="R41" s="585"/>
      <c r="S41" s="585"/>
      <c r="T41" s="163"/>
      <c r="U41" s="584" t="str">
        <f t="shared" si="4"/>
        <v/>
      </c>
      <c r="V41" s="584"/>
      <c r="W41" s="585"/>
      <c r="X41" s="585"/>
      <c r="Y41" s="585"/>
      <c r="Z41" s="585"/>
      <c r="AA41" s="585"/>
      <c r="AB41" s="585"/>
      <c r="AC41" s="585"/>
      <c r="AD41" s="585"/>
      <c r="AE41" s="585"/>
      <c r="AF41" s="585"/>
      <c r="AG41" s="585"/>
      <c r="AH41" s="585"/>
      <c r="AI41" s="585"/>
      <c r="AJ41" s="585"/>
      <c r="AK41" s="585"/>
      <c r="AL41" s="163"/>
      <c r="AM41" s="584" t="str">
        <f t="shared" si="0"/>
        <v/>
      </c>
      <c r="AN41" s="584"/>
      <c r="AO41" s="585"/>
      <c r="AP41" s="585"/>
      <c r="AQ41" s="585"/>
      <c r="AR41" s="585"/>
      <c r="AS41" s="585"/>
      <c r="AT41" s="585"/>
      <c r="AU41" s="585"/>
      <c r="AV41" s="585"/>
      <c r="AW41" s="585"/>
      <c r="AX41" s="585"/>
      <c r="AY41" s="585"/>
      <c r="AZ41" s="585"/>
      <c r="BA41" s="585"/>
      <c r="BB41" s="585"/>
      <c r="BC41" s="585"/>
      <c r="BD41" s="163"/>
      <c r="BE41" s="584" t="str">
        <f t="shared" si="1"/>
        <v/>
      </c>
      <c r="BF41" s="584"/>
      <c r="BG41" s="585"/>
      <c r="BH41" s="585"/>
      <c r="BI41" s="585"/>
      <c r="BJ41" s="585"/>
      <c r="BK41" s="585"/>
      <c r="BL41" s="585"/>
      <c r="BM41" s="585"/>
      <c r="BN41" s="585"/>
      <c r="BO41" s="585"/>
      <c r="BP41" s="585"/>
      <c r="BQ41" s="585"/>
      <c r="BR41" s="585"/>
      <c r="BS41" s="585"/>
      <c r="BT41" s="585"/>
      <c r="BU41" s="585"/>
      <c r="BV41" s="163"/>
      <c r="BW41" s="584">
        <f t="shared" si="2"/>
        <v>17</v>
      </c>
      <c r="BX41" s="584"/>
      <c r="BY41" s="585" t="str">
        <f>IF('各会計、関係団体の財政状況及び健全化判断比率'!B75="","",'各会計、関係団体の財政状況及び健全化判断比率'!B75)</f>
        <v>後期高齢者医療連合（特別会計分）</v>
      </c>
      <c r="BZ41" s="585"/>
      <c r="CA41" s="585"/>
      <c r="CB41" s="585"/>
      <c r="CC41" s="585"/>
      <c r="CD41" s="585"/>
      <c r="CE41" s="585"/>
      <c r="CF41" s="585"/>
      <c r="CG41" s="585"/>
      <c r="CH41" s="585"/>
      <c r="CI41" s="585"/>
      <c r="CJ41" s="585"/>
      <c r="CK41" s="585"/>
      <c r="CL41" s="585"/>
      <c r="CM41" s="585"/>
      <c r="CN41" s="163"/>
      <c r="CO41" s="584" t="str">
        <f t="shared" si="3"/>
        <v/>
      </c>
      <c r="CP41" s="584"/>
      <c r="CQ41" s="585" t="str">
        <f>IF('各会計、関係団体の財政状況及び健全化判断比率'!BS14="","",'各会計、関係団体の財政状況及び健全化判断比率'!BS14)</f>
        <v/>
      </c>
      <c r="CR41" s="585"/>
      <c r="CS41" s="585"/>
      <c r="CT41" s="585"/>
      <c r="CU41" s="585"/>
      <c r="CV41" s="585"/>
      <c r="CW41" s="585"/>
      <c r="CX41" s="585"/>
      <c r="CY41" s="585"/>
      <c r="CZ41" s="585"/>
      <c r="DA41" s="585"/>
      <c r="DB41" s="585"/>
      <c r="DC41" s="585"/>
      <c r="DD41" s="585"/>
      <c r="DE41" s="585"/>
      <c r="DG41" s="586" t="str">
        <f>IF('各会計、関係団体の財政状況及び健全化判断比率'!BR14="","",'各会計、関係団体の財政状況及び健全化判断比率'!BR14)</f>
        <v/>
      </c>
      <c r="DH41" s="586"/>
      <c r="DI41" s="168"/>
    </row>
    <row r="42" spans="1:113" ht="32.25" customHeight="1" x14ac:dyDescent="0.2">
      <c r="B42" s="190"/>
      <c r="C42" s="584" t="str">
        <f t="shared" si="5"/>
        <v/>
      </c>
      <c r="D42" s="584"/>
      <c r="E42" s="585" t="str">
        <f>IF('各会計、関係団体の財政状況及び健全化判断比率'!B15="","",'各会計、関係団体の財政状況及び健全化判断比率'!B15)</f>
        <v/>
      </c>
      <c r="F42" s="585"/>
      <c r="G42" s="585"/>
      <c r="H42" s="585"/>
      <c r="I42" s="585"/>
      <c r="J42" s="585"/>
      <c r="K42" s="585"/>
      <c r="L42" s="585"/>
      <c r="M42" s="585"/>
      <c r="N42" s="585"/>
      <c r="O42" s="585"/>
      <c r="P42" s="585"/>
      <c r="Q42" s="585"/>
      <c r="R42" s="585"/>
      <c r="S42" s="585"/>
      <c r="T42" s="163"/>
      <c r="U42" s="584" t="str">
        <f t="shared" si="4"/>
        <v/>
      </c>
      <c r="V42" s="584"/>
      <c r="W42" s="585"/>
      <c r="X42" s="585"/>
      <c r="Y42" s="585"/>
      <c r="Z42" s="585"/>
      <c r="AA42" s="585"/>
      <c r="AB42" s="585"/>
      <c r="AC42" s="585"/>
      <c r="AD42" s="585"/>
      <c r="AE42" s="585"/>
      <c r="AF42" s="585"/>
      <c r="AG42" s="585"/>
      <c r="AH42" s="585"/>
      <c r="AI42" s="585"/>
      <c r="AJ42" s="585"/>
      <c r="AK42" s="585"/>
      <c r="AL42" s="163"/>
      <c r="AM42" s="584" t="str">
        <f t="shared" si="0"/>
        <v/>
      </c>
      <c r="AN42" s="584"/>
      <c r="AO42" s="585"/>
      <c r="AP42" s="585"/>
      <c r="AQ42" s="585"/>
      <c r="AR42" s="585"/>
      <c r="AS42" s="585"/>
      <c r="AT42" s="585"/>
      <c r="AU42" s="585"/>
      <c r="AV42" s="585"/>
      <c r="AW42" s="585"/>
      <c r="AX42" s="585"/>
      <c r="AY42" s="585"/>
      <c r="AZ42" s="585"/>
      <c r="BA42" s="585"/>
      <c r="BB42" s="585"/>
      <c r="BC42" s="585"/>
      <c r="BD42" s="163"/>
      <c r="BE42" s="584" t="str">
        <f t="shared" si="1"/>
        <v/>
      </c>
      <c r="BF42" s="584"/>
      <c r="BG42" s="585"/>
      <c r="BH42" s="585"/>
      <c r="BI42" s="585"/>
      <c r="BJ42" s="585"/>
      <c r="BK42" s="585"/>
      <c r="BL42" s="585"/>
      <c r="BM42" s="585"/>
      <c r="BN42" s="585"/>
      <c r="BO42" s="585"/>
      <c r="BP42" s="585"/>
      <c r="BQ42" s="585"/>
      <c r="BR42" s="585"/>
      <c r="BS42" s="585"/>
      <c r="BT42" s="585"/>
      <c r="BU42" s="585"/>
      <c r="BV42" s="163"/>
      <c r="BW42" s="584">
        <f t="shared" si="2"/>
        <v>18</v>
      </c>
      <c r="BX42" s="584"/>
      <c r="BY42" s="585" t="str">
        <f>IF('各会計、関係団体の財政状況及び健全化判断比率'!B76="","",'各会計、関係団体の財政状況及び健全化判断比率'!B76)</f>
        <v>可茂公設地方卸売市場組合</v>
      </c>
      <c r="BZ42" s="585"/>
      <c r="CA42" s="585"/>
      <c r="CB42" s="585"/>
      <c r="CC42" s="585"/>
      <c r="CD42" s="585"/>
      <c r="CE42" s="585"/>
      <c r="CF42" s="585"/>
      <c r="CG42" s="585"/>
      <c r="CH42" s="585"/>
      <c r="CI42" s="585"/>
      <c r="CJ42" s="585"/>
      <c r="CK42" s="585"/>
      <c r="CL42" s="585"/>
      <c r="CM42" s="585"/>
      <c r="CN42" s="163"/>
      <c r="CO42" s="584" t="str">
        <f t="shared" si="3"/>
        <v/>
      </c>
      <c r="CP42" s="584"/>
      <c r="CQ42" s="585" t="str">
        <f>IF('各会計、関係団体の財政状況及び健全化判断比率'!BS15="","",'各会計、関係団体の財政状況及び健全化判断比率'!BS15)</f>
        <v/>
      </c>
      <c r="CR42" s="585"/>
      <c r="CS42" s="585"/>
      <c r="CT42" s="585"/>
      <c r="CU42" s="585"/>
      <c r="CV42" s="585"/>
      <c r="CW42" s="585"/>
      <c r="CX42" s="585"/>
      <c r="CY42" s="585"/>
      <c r="CZ42" s="585"/>
      <c r="DA42" s="585"/>
      <c r="DB42" s="585"/>
      <c r="DC42" s="585"/>
      <c r="DD42" s="585"/>
      <c r="DE42" s="585"/>
      <c r="DG42" s="586" t="str">
        <f>IF('各会計、関係団体の財政状況及び健全化判断比率'!BR15="","",'各会計、関係団体の財政状況及び健全化判断比率'!BR15)</f>
        <v/>
      </c>
      <c r="DH42" s="586"/>
      <c r="DI42" s="168"/>
    </row>
    <row r="43" spans="1:113" ht="32.25" customHeight="1" x14ac:dyDescent="0.2">
      <c r="B43" s="190"/>
      <c r="C43" s="584" t="str">
        <f t="shared" si="5"/>
        <v/>
      </c>
      <c r="D43" s="584"/>
      <c r="E43" s="585" t="str">
        <f>IF('各会計、関係団体の財政状況及び健全化判断比率'!B16="","",'各会計、関係団体の財政状況及び健全化判断比率'!B16)</f>
        <v/>
      </c>
      <c r="F43" s="585"/>
      <c r="G43" s="585"/>
      <c r="H43" s="585"/>
      <c r="I43" s="585"/>
      <c r="J43" s="585"/>
      <c r="K43" s="585"/>
      <c r="L43" s="585"/>
      <c r="M43" s="585"/>
      <c r="N43" s="585"/>
      <c r="O43" s="585"/>
      <c r="P43" s="585"/>
      <c r="Q43" s="585"/>
      <c r="R43" s="585"/>
      <c r="S43" s="585"/>
      <c r="T43" s="163"/>
      <c r="U43" s="584" t="str">
        <f t="shared" si="4"/>
        <v/>
      </c>
      <c r="V43" s="584"/>
      <c r="W43" s="585"/>
      <c r="X43" s="585"/>
      <c r="Y43" s="585"/>
      <c r="Z43" s="585"/>
      <c r="AA43" s="585"/>
      <c r="AB43" s="585"/>
      <c r="AC43" s="585"/>
      <c r="AD43" s="585"/>
      <c r="AE43" s="585"/>
      <c r="AF43" s="585"/>
      <c r="AG43" s="585"/>
      <c r="AH43" s="585"/>
      <c r="AI43" s="585"/>
      <c r="AJ43" s="585"/>
      <c r="AK43" s="585"/>
      <c r="AL43" s="163"/>
      <c r="AM43" s="584" t="str">
        <f t="shared" si="0"/>
        <v/>
      </c>
      <c r="AN43" s="584"/>
      <c r="AO43" s="585"/>
      <c r="AP43" s="585"/>
      <c r="AQ43" s="585"/>
      <c r="AR43" s="585"/>
      <c r="AS43" s="585"/>
      <c r="AT43" s="585"/>
      <c r="AU43" s="585"/>
      <c r="AV43" s="585"/>
      <c r="AW43" s="585"/>
      <c r="AX43" s="585"/>
      <c r="AY43" s="585"/>
      <c r="AZ43" s="585"/>
      <c r="BA43" s="585"/>
      <c r="BB43" s="585"/>
      <c r="BC43" s="585"/>
      <c r="BD43" s="163"/>
      <c r="BE43" s="584" t="str">
        <f t="shared" si="1"/>
        <v/>
      </c>
      <c r="BF43" s="584"/>
      <c r="BG43" s="585"/>
      <c r="BH43" s="585"/>
      <c r="BI43" s="585"/>
      <c r="BJ43" s="585"/>
      <c r="BK43" s="585"/>
      <c r="BL43" s="585"/>
      <c r="BM43" s="585"/>
      <c r="BN43" s="585"/>
      <c r="BO43" s="585"/>
      <c r="BP43" s="585"/>
      <c r="BQ43" s="585"/>
      <c r="BR43" s="585"/>
      <c r="BS43" s="585"/>
      <c r="BT43" s="585"/>
      <c r="BU43" s="585"/>
      <c r="BV43" s="163"/>
      <c r="BW43" s="584" t="str">
        <f t="shared" si="2"/>
        <v/>
      </c>
      <c r="BX43" s="584"/>
      <c r="BY43" s="585" t="str">
        <f>IF('各会計、関係団体の財政状況及び健全化判断比率'!B77="","",'各会計、関係団体の財政状況及び健全化判断比率'!B77)</f>
        <v/>
      </c>
      <c r="BZ43" s="585"/>
      <c r="CA43" s="585"/>
      <c r="CB43" s="585"/>
      <c r="CC43" s="585"/>
      <c r="CD43" s="585"/>
      <c r="CE43" s="585"/>
      <c r="CF43" s="585"/>
      <c r="CG43" s="585"/>
      <c r="CH43" s="585"/>
      <c r="CI43" s="585"/>
      <c r="CJ43" s="585"/>
      <c r="CK43" s="585"/>
      <c r="CL43" s="585"/>
      <c r="CM43" s="585"/>
      <c r="CN43" s="163"/>
      <c r="CO43" s="584" t="str">
        <f t="shared" si="3"/>
        <v/>
      </c>
      <c r="CP43" s="584"/>
      <c r="CQ43" s="585" t="str">
        <f>IF('各会計、関係団体の財政状況及び健全化判断比率'!BS16="","",'各会計、関係団体の財政状況及び健全化判断比率'!BS16)</f>
        <v/>
      </c>
      <c r="CR43" s="585"/>
      <c r="CS43" s="585"/>
      <c r="CT43" s="585"/>
      <c r="CU43" s="585"/>
      <c r="CV43" s="585"/>
      <c r="CW43" s="585"/>
      <c r="CX43" s="585"/>
      <c r="CY43" s="585"/>
      <c r="CZ43" s="585"/>
      <c r="DA43" s="585"/>
      <c r="DB43" s="585"/>
      <c r="DC43" s="585"/>
      <c r="DD43" s="585"/>
      <c r="DE43" s="585"/>
      <c r="DG43" s="586" t="str">
        <f>IF('各会計、関係団体の財政状況及び健全化判断比率'!BR16="","",'各会計、関係団体の財政状況及び健全化判断比率'!BR16)</f>
        <v/>
      </c>
      <c r="DH43" s="586"/>
      <c r="DI43" s="168"/>
    </row>
    <row r="44" spans="1:113" ht="13.5" customHeight="1" thickBot="1" x14ac:dyDescent="0.25">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2"/>
    <row r="46" spans="1:113" x14ac:dyDescent="0.2">
      <c r="B46" s="162" t="s">
        <v>193</v>
      </c>
      <c r="E46" s="587" t="s">
        <v>194</v>
      </c>
      <c r="F46" s="587"/>
      <c r="G46" s="587"/>
      <c r="H46" s="587"/>
      <c r="I46" s="587"/>
      <c r="J46" s="587"/>
      <c r="K46" s="587"/>
      <c r="L46" s="587"/>
      <c r="M46" s="587"/>
      <c r="N46" s="587"/>
      <c r="O46" s="587"/>
      <c r="P46" s="587"/>
      <c r="Q46" s="587"/>
      <c r="R46" s="587"/>
      <c r="S46" s="587"/>
      <c r="T46" s="587"/>
      <c r="U46" s="587"/>
      <c r="V46" s="587"/>
      <c r="W46" s="587"/>
      <c r="X46" s="587"/>
      <c r="Y46" s="587"/>
      <c r="Z46" s="587"/>
      <c r="AA46" s="587"/>
      <c r="AB46" s="587"/>
      <c r="AC46" s="587"/>
      <c r="AD46" s="587"/>
      <c r="AE46" s="587"/>
      <c r="AF46" s="587"/>
      <c r="AG46" s="587"/>
      <c r="AH46" s="587"/>
      <c r="AI46" s="587"/>
      <c r="AJ46" s="587"/>
      <c r="AK46" s="587"/>
      <c r="AL46" s="587"/>
      <c r="AM46" s="587"/>
      <c r="AN46" s="587"/>
      <c r="AO46" s="587"/>
      <c r="AP46" s="587"/>
      <c r="AQ46" s="587"/>
      <c r="AR46" s="587"/>
      <c r="AS46" s="587"/>
      <c r="AT46" s="587"/>
      <c r="AU46" s="587"/>
      <c r="AV46" s="587"/>
      <c r="AW46" s="587"/>
      <c r="AX46" s="587"/>
      <c r="AY46" s="587"/>
      <c r="AZ46" s="587"/>
      <c r="BA46" s="587"/>
      <c r="BB46" s="587"/>
      <c r="BC46" s="587"/>
      <c r="BD46" s="587"/>
      <c r="BE46" s="587"/>
      <c r="BF46" s="587"/>
      <c r="BG46" s="587"/>
      <c r="BH46" s="587"/>
      <c r="BI46" s="587"/>
      <c r="BJ46" s="587"/>
      <c r="BK46" s="587"/>
      <c r="BL46" s="587"/>
      <c r="BM46" s="587"/>
      <c r="BN46" s="587"/>
      <c r="BO46" s="587"/>
      <c r="BP46" s="587"/>
      <c r="BQ46" s="587"/>
      <c r="BR46" s="587"/>
      <c r="BS46" s="587"/>
      <c r="BT46" s="587"/>
      <c r="BU46" s="587"/>
      <c r="BV46" s="587"/>
      <c r="BW46" s="587"/>
      <c r="BX46" s="587"/>
      <c r="BY46" s="587"/>
      <c r="BZ46" s="587"/>
      <c r="CA46" s="587"/>
      <c r="CB46" s="587"/>
      <c r="CC46" s="587"/>
      <c r="CD46" s="587"/>
      <c r="CE46" s="587"/>
      <c r="CF46" s="587"/>
      <c r="CG46" s="587"/>
      <c r="CH46" s="587"/>
      <c r="CI46" s="587"/>
      <c r="CJ46" s="587"/>
      <c r="CK46" s="587"/>
      <c r="CL46" s="587"/>
      <c r="CM46" s="587"/>
      <c r="CN46" s="587"/>
      <c r="CO46" s="587"/>
      <c r="CP46" s="587"/>
      <c r="CQ46" s="587"/>
      <c r="CR46" s="587"/>
      <c r="CS46" s="587"/>
      <c r="CT46" s="587"/>
      <c r="CU46" s="587"/>
      <c r="CV46" s="587"/>
      <c r="CW46" s="587"/>
      <c r="CX46" s="587"/>
      <c r="CY46" s="587"/>
      <c r="CZ46" s="587"/>
      <c r="DA46" s="587"/>
      <c r="DB46" s="587"/>
      <c r="DC46" s="587"/>
      <c r="DD46" s="587"/>
      <c r="DE46" s="587"/>
      <c r="DF46" s="587"/>
      <c r="DG46" s="587"/>
      <c r="DH46" s="587"/>
      <c r="DI46" s="587"/>
    </row>
    <row r="47" spans="1:113" x14ac:dyDescent="0.2">
      <c r="E47" s="587" t="s">
        <v>195</v>
      </c>
      <c r="F47" s="587"/>
      <c r="G47" s="587"/>
      <c r="H47" s="587"/>
      <c r="I47" s="587"/>
      <c r="J47" s="587"/>
      <c r="K47" s="587"/>
      <c r="L47" s="587"/>
      <c r="M47" s="587"/>
      <c r="N47" s="587"/>
      <c r="O47" s="587"/>
      <c r="P47" s="587"/>
      <c r="Q47" s="587"/>
      <c r="R47" s="587"/>
      <c r="S47" s="587"/>
      <c r="T47" s="587"/>
      <c r="U47" s="587"/>
      <c r="V47" s="587"/>
      <c r="W47" s="587"/>
      <c r="X47" s="587"/>
      <c r="Y47" s="587"/>
      <c r="Z47" s="587"/>
      <c r="AA47" s="587"/>
      <c r="AB47" s="587"/>
      <c r="AC47" s="587"/>
      <c r="AD47" s="587"/>
      <c r="AE47" s="587"/>
      <c r="AF47" s="587"/>
      <c r="AG47" s="587"/>
      <c r="AH47" s="587"/>
      <c r="AI47" s="587"/>
      <c r="AJ47" s="587"/>
      <c r="AK47" s="587"/>
      <c r="AL47" s="587"/>
      <c r="AM47" s="587"/>
      <c r="AN47" s="587"/>
      <c r="AO47" s="587"/>
      <c r="AP47" s="587"/>
      <c r="AQ47" s="587"/>
      <c r="AR47" s="587"/>
      <c r="AS47" s="587"/>
      <c r="AT47" s="587"/>
      <c r="AU47" s="587"/>
      <c r="AV47" s="587"/>
      <c r="AW47" s="587"/>
      <c r="AX47" s="587"/>
      <c r="AY47" s="587"/>
      <c r="AZ47" s="587"/>
      <c r="BA47" s="587"/>
      <c r="BB47" s="587"/>
      <c r="BC47" s="587"/>
      <c r="BD47" s="587"/>
      <c r="BE47" s="587"/>
      <c r="BF47" s="587"/>
      <c r="BG47" s="587"/>
      <c r="BH47" s="587"/>
      <c r="BI47" s="587"/>
      <c r="BJ47" s="587"/>
      <c r="BK47" s="587"/>
      <c r="BL47" s="587"/>
      <c r="BM47" s="587"/>
      <c r="BN47" s="587"/>
      <c r="BO47" s="587"/>
      <c r="BP47" s="587"/>
      <c r="BQ47" s="587"/>
      <c r="BR47" s="587"/>
      <c r="BS47" s="587"/>
      <c r="BT47" s="587"/>
      <c r="BU47" s="587"/>
      <c r="BV47" s="587"/>
      <c r="BW47" s="587"/>
      <c r="BX47" s="587"/>
      <c r="BY47" s="587"/>
      <c r="BZ47" s="587"/>
      <c r="CA47" s="587"/>
      <c r="CB47" s="587"/>
      <c r="CC47" s="587"/>
      <c r="CD47" s="587"/>
      <c r="CE47" s="587"/>
      <c r="CF47" s="587"/>
      <c r="CG47" s="587"/>
      <c r="CH47" s="587"/>
      <c r="CI47" s="587"/>
      <c r="CJ47" s="587"/>
      <c r="CK47" s="587"/>
      <c r="CL47" s="587"/>
      <c r="CM47" s="587"/>
      <c r="CN47" s="587"/>
      <c r="CO47" s="587"/>
      <c r="CP47" s="587"/>
      <c r="CQ47" s="587"/>
      <c r="CR47" s="587"/>
      <c r="CS47" s="587"/>
      <c r="CT47" s="587"/>
      <c r="CU47" s="587"/>
      <c r="CV47" s="587"/>
      <c r="CW47" s="587"/>
      <c r="CX47" s="587"/>
      <c r="CY47" s="587"/>
      <c r="CZ47" s="587"/>
      <c r="DA47" s="587"/>
      <c r="DB47" s="587"/>
      <c r="DC47" s="587"/>
      <c r="DD47" s="587"/>
      <c r="DE47" s="587"/>
      <c r="DF47" s="587"/>
      <c r="DG47" s="587"/>
      <c r="DH47" s="587"/>
      <c r="DI47" s="587"/>
    </row>
    <row r="48" spans="1:113" x14ac:dyDescent="0.2">
      <c r="E48" s="587" t="s">
        <v>196</v>
      </c>
      <c r="F48" s="587"/>
      <c r="G48" s="587"/>
      <c r="H48" s="587"/>
      <c r="I48" s="587"/>
      <c r="J48" s="587"/>
      <c r="K48" s="587"/>
      <c r="L48" s="587"/>
      <c r="M48" s="587"/>
      <c r="N48" s="587"/>
      <c r="O48" s="587"/>
      <c r="P48" s="587"/>
      <c r="Q48" s="587"/>
      <c r="R48" s="587"/>
      <c r="S48" s="587"/>
      <c r="T48" s="587"/>
      <c r="U48" s="587"/>
      <c r="V48" s="587"/>
      <c r="W48" s="587"/>
      <c r="X48" s="587"/>
      <c r="Y48" s="587"/>
      <c r="Z48" s="587"/>
      <c r="AA48" s="587"/>
      <c r="AB48" s="587"/>
      <c r="AC48" s="587"/>
      <c r="AD48" s="587"/>
      <c r="AE48" s="587"/>
      <c r="AF48" s="587"/>
      <c r="AG48" s="587"/>
      <c r="AH48" s="587"/>
      <c r="AI48" s="587"/>
      <c r="AJ48" s="587"/>
      <c r="AK48" s="587"/>
      <c r="AL48" s="587"/>
      <c r="AM48" s="587"/>
      <c r="AN48" s="587"/>
      <c r="AO48" s="587"/>
      <c r="AP48" s="587"/>
      <c r="AQ48" s="587"/>
      <c r="AR48" s="587"/>
      <c r="AS48" s="587"/>
      <c r="AT48" s="587"/>
      <c r="AU48" s="587"/>
      <c r="AV48" s="587"/>
      <c r="AW48" s="587"/>
      <c r="AX48" s="587"/>
      <c r="AY48" s="587"/>
      <c r="AZ48" s="587"/>
      <c r="BA48" s="587"/>
      <c r="BB48" s="587"/>
      <c r="BC48" s="587"/>
      <c r="BD48" s="587"/>
      <c r="BE48" s="587"/>
      <c r="BF48" s="587"/>
      <c r="BG48" s="587"/>
      <c r="BH48" s="587"/>
      <c r="BI48" s="587"/>
      <c r="BJ48" s="587"/>
      <c r="BK48" s="587"/>
      <c r="BL48" s="587"/>
      <c r="BM48" s="587"/>
      <c r="BN48" s="587"/>
      <c r="BO48" s="587"/>
      <c r="BP48" s="587"/>
      <c r="BQ48" s="587"/>
      <c r="BR48" s="587"/>
      <c r="BS48" s="587"/>
      <c r="BT48" s="587"/>
      <c r="BU48" s="587"/>
      <c r="BV48" s="587"/>
      <c r="BW48" s="587"/>
      <c r="BX48" s="587"/>
      <c r="BY48" s="587"/>
      <c r="BZ48" s="587"/>
      <c r="CA48" s="587"/>
      <c r="CB48" s="587"/>
      <c r="CC48" s="587"/>
      <c r="CD48" s="587"/>
      <c r="CE48" s="587"/>
      <c r="CF48" s="587"/>
      <c r="CG48" s="587"/>
      <c r="CH48" s="587"/>
      <c r="CI48" s="587"/>
      <c r="CJ48" s="587"/>
      <c r="CK48" s="587"/>
      <c r="CL48" s="587"/>
      <c r="CM48" s="587"/>
      <c r="CN48" s="587"/>
      <c r="CO48" s="587"/>
      <c r="CP48" s="587"/>
      <c r="CQ48" s="587"/>
      <c r="CR48" s="587"/>
      <c r="CS48" s="587"/>
      <c r="CT48" s="587"/>
      <c r="CU48" s="587"/>
      <c r="CV48" s="587"/>
      <c r="CW48" s="587"/>
      <c r="CX48" s="587"/>
      <c r="CY48" s="587"/>
      <c r="CZ48" s="587"/>
      <c r="DA48" s="587"/>
      <c r="DB48" s="587"/>
      <c r="DC48" s="587"/>
      <c r="DD48" s="587"/>
      <c r="DE48" s="587"/>
      <c r="DF48" s="587"/>
      <c r="DG48" s="587"/>
      <c r="DH48" s="587"/>
      <c r="DI48" s="587"/>
    </row>
    <row r="49" spans="5:113" x14ac:dyDescent="0.2">
      <c r="E49" s="588" t="s">
        <v>197</v>
      </c>
      <c r="F49" s="588"/>
      <c r="G49" s="588"/>
      <c r="H49" s="588"/>
      <c r="I49" s="588"/>
      <c r="J49" s="588"/>
      <c r="K49" s="588"/>
      <c r="L49" s="588"/>
      <c r="M49" s="588"/>
      <c r="N49" s="588"/>
      <c r="O49" s="588"/>
      <c r="P49" s="588"/>
      <c r="Q49" s="588"/>
      <c r="R49" s="588"/>
      <c r="S49" s="588"/>
      <c r="T49" s="588"/>
      <c r="U49" s="588"/>
      <c r="V49" s="588"/>
      <c r="W49" s="588"/>
      <c r="X49" s="588"/>
      <c r="Y49" s="588"/>
      <c r="Z49" s="588"/>
      <c r="AA49" s="588"/>
      <c r="AB49" s="588"/>
      <c r="AC49" s="588"/>
      <c r="AD49" s="588"/>
      <c r="AE49" s="588"/>
      <c r="AF49" s="588"/>
      <c r="AG49" s="588"/>
      <c r="AH49" s="588"/>
      <c r="AI49" s="588"/>
      <c r="AJ49" s="588"/>
      <c r="AK49" s="588"/>
      <c r="AL49" s="588"/>
      <c r="AM49" s="588"/>
      <c r="AN49" s="588"/>
      <c r="AO49" s="588"/>
      <c r="AP49" s="588"/>
      <c r="AQ49" s="588"/>
      <c r="AR49" s="588"/>
      <c r="AS49" s="588"/>
      <c r="AT49" s="588"/>
      <c r="AU49" s="588"/>
      <c r="AV49" s="588"/>
      <c r="AW49" s="588"/>
      <c r="AX49" s="588"/>
      <c r="AY49" s="588"/>
      <c r="AZ49" s="588"/>
      <c r="BA49" s="588"/>
      <c r="BB49" s="588"/>
      <c r="BC49" s="588"/>
      <c r="BD49" s="588"/>
      <c r="BE49" s="588"/>
      <c r="BF49" s="588"/>
      <c r="BG49" s="588"/>
      <c r="BH49" s="588"/>
      <c r="BI49" s="588"/>
      <c r="BJ49" s="588"/>
      <c r="BK49" s="588"/>
      <c r="BL49" s="588"/>
      <c r="BM49" s="588"/>
      <c r="BN49" s="588"/>
      <c r="BO49" s="588"/>
      <c r="BP49" s="588"/>
      <c r="BQ49" s="588"/>
      <c r="BR49" s="588"/>
      <c r="BS49" s="588"/>
      <c r="BT49" s="588"/>
      <c r="BU49" s="588"/>
      <c r="BV49" s="588"/>
      <c r="BW49" s="588"/>
      <c r="BX49" s="588"/>
      <c r="BY49" s="588"/>
      <c r="BZ49" s="588"/>
      <c r="CA49" s="588"/>
      <c r="CB49" s="588"/>
      <c r="CC49" s="588"/>
      <c r="CD49" s="588"/>
      <c r="CE49" s="588"/>
      <c r="CF49" s="588"/>
      <c r="CG49" s="588"/>
      <c r="CH49" s="588"/>
      <c r="CI49" s="588"/>
      <c r="CJ49" s="588"/>
      <c r="CK49" s="588"/>
      <c r="CL49" s="588"/>
      <c r="CM49" s="588"/>
      <c r="CN49" s="588"/>
      <c r="CO49" s="588"/>
      <c r="CP49" s="588"/>
      <c r="CQ49" s="588"/>
      <c r="CR49" s="588"/>
      <c r="CS49" s="588"/>
      <c r="CT49" s="588"/>
      <c r="CU49" s="588"/>
      <c r="CV49" s="588"/>
      <c r="CW49" s="588"/>
      <c r="CX49" s="588"/>
      <c r="CY49" s="588"/>
      <c r="CZ49" s="588"/>
      <c r="DA49" s="588"/>
      <c r="DB49" s="588"/>
      <c r="DC49" s="588"/>
      <c r="DD49" s="588"/>
      <c r="DE49" s="588"/>
      <c r="DF49" s="588"/>
      <c r="DG49" s="588"/>
      <c r="DH49" s="588"/>
      <c r="DI49" s="588"/>
    </row>
    <row r="50" spans="5:113" x14ac:dyDescent="0.2">
      <c r="E50" s="587" t="s">
        <v>198</v>
      </c>
      <c r="F50" s="587"/>
      <c r="G50" s="587"/>
      <c r="H50" s="587"/>
      <c r="I50" s="587"/>
      <c r="J50" s="587"/>
      <c r="K50" s="587"/>
      <c r="L50" s="587"/>
      <c r="M50" s="587"/>
      <c r="N50" s="587"/>
      <c r="O50" s="587"/>
      <c r="P50" s="587"/>
      <c r="Q50" s="587"/>
      <c r="R50" s="587"/>
      <c r="S50" s="587"/>
      <c r="T50" s="587"/>
      <c r="U50" s="587"/>
      <c r="V50" s="587"/>
      <c r="W50" s="587"/>
      <c r="X50" s="587"/>
      <c r="Y50" s="587"/>
      <c r="Z50" s="587"/>
      <c r="AA50" s="587"/>
      <c r="AB50" s="587"/>
      <c r="AC50" s="587"/>
      <c r="AD50" s="587"/>
      <c r="AE50" s="587"/>
      <c r="AF50" s="587"/>
      <c r="AG50" s="587"/>
      <c r="AH50" s="587"/>
      <c r="AI50" s="587"/>
      <c r="AJ50" s="587"/>
      <c r="AK50" s="587"/>
      <c r="AL50" s="587"/>
      <c r="AM50" s="587"/>
      <c r="AN50" s="587"/>
      <c r="AO50" s="587"/>
      <c r="AP50" s="587"/>
      <c r="AQ50" s="587"/>
      <c r="AR50" s="587"/>
      <c r="AS50" s="587"/>
      <c r="AT50" s="587"/>
      <c r="AU50" s="587"/>
      <c r="AV50" s="587"/>
      <c r="AW50" s="587"/>
      <c r="AX50" s="587"/>
      <c r="AY50" s="587"/>
      <c r="AZ50" s="587"/>
      <c r="BA50" s="587"/>
      <c r="BB50" s="587"/>
      <c r="BC50" s="587"/>
      <c r="BD50" s="587"/>
      <c r="BE50" s="587"/>
      <c r="BF50" s="587"/>
      <c r="BG50" s="587"/>
      <c r="BH50" s="587"/>
      <c r="BI50" s="587"/>
      <c r="BJ50" s="587"/>
      <c r="BK50" s="587"/>
      <c r="BL50" s="587"/>
      <c r="BM50" s="587"/>
      <c r="BN50" s="587"/>
      <c r="BO50" s="587"/>
      <c r="BP50" s="587"/>
      <c r="BQ50" s="587"/>
      <c r="BR50" s="587"/>
      <c r="BS50" s="587"/>
      <c r="BT50" s="587"/>
      <c r="BU50" s="587"/>
      <c r="BV50" s="587"/>
      <c r="BW50" s="587"/>
      <c r="BX50" s="587"/>
      <c r="BY50" s="587"/>
      <c r="BZ50" s="587"/>
      <c r="CA50" s="587"/>
      <c r="CB50" s="587"/>
      <c r="CC50" s="587"/>
      <c r="CD50" s="587"/>
      <c r="CE50" s="587"/>
      <c r="CF50" s="587"/>
      <c r="CG50" s="587"/>
      <c r="CH50" s="587"/>
      <c r="CI50" s="587"/>
      <c r="CJ50" s="587"/>
      <c r="CK50" s="587"/>
      <c r="CL50" s="587"/>
      <c r="CM50" s="587"/>
      <c r="CN50" s="587"/>
      <c r="CO50" s="587"/>
      <c r="CP50" s="587"/>
      <c r="CQ50" s="587"/>
      <c r="CR50" s="587"/>
      <c r="CS50" s="587"/>
      <c r="CT50" s="587"/>
      <c r="CU50" s="587"/>
      <c r="CV50" s="587"/>
      <c r="CW50" s="587"/>
      <c r="CX50" s="587"/>
      <c r="CY50" s="587"/>
      <c r="CZ50" s="587"/>
      <c r="DA50" s="587"/>
      <c r="DB50" s="587"/>
      <c r="DC50" s="587"/>
      <c r="DD50" s="587"/>
      <c r="DE50" s="587"/>
      <c r="DF50" s="587"/>
      <c r="DG50" s="587"/>
      <c r="DH50" s="587"/>
      <c r="DI50" s="587"/>
    </row>
    <row r="51" spans="5:113" x14ac:dyDescent="0.2">
      <c r="E51" s="587" t="s">
        <v>199</v>
      </c>
      <c r="F51" s="587"/>
      <c r="G51" s="587"/>
      <c r="H51" s="587"/>
      <c r="I51" s="587"/>
      <c r="J51" s="587"/>
      <c r="K51" s="587"/>
      <c r="L51" s="587"/>
      <c r="M51" s="587"/>
      <c r="N51" s="587"/>
      <c r="O51" s="587"/>
      <c r="P51" s="587"/>
      <c r="Q51" s="587"/>
      <c r="R51" s="587"/>
      <c r="S51" s="587"/>
      <c r="T51" s="587"/>
      <c r="U51" s="587"/>
      <c r="V51" s="587"/>
      <c r="W51" s="587"/>
      <c r="X51" s="587"/>
      <c r="Y51" s="587"/>
      <c r="Z51" s="587"/>
      <c r="AA51" s="587"/>
      <c r="AB51" s="587"/>
      <c r="AC51" s="587"/>
      <c r="AD51" s="587"/>
      <c r="AE51" s="587"/>
      <c r="AF51" s="587"/>
      <c r="AG51" s="587"/>
      <c r="AH51" s="587"/>
      <c r="AI51" s="587"/>
      <c r="AJ51" s="587"/>
      <c r="AK51" s="587"/>
      <c r="AL51" s="587"/>
      <c r="AM51" s="587"/>
      <c r="AN51" s="587"/>
      <c r="AO51" s="587"/>
      <c r="AP51" s="587"/>
      <c r="AQ51" s="587"/>
      <c r="AR51" s="587"/>
      <c r="AS51" s="587"/>
      <c r="AT51" s="587"/>
      <c r="AU51" s="587"/>
      <c r="AV51" s="587"/>
      <c r="AW51" s="587"/>
      <c r="AX51" s="587"/>
      <c r="AY51" s="587"/>
      <c r="AZ51" s="587"/>
      <c r="BA51" s="587"/>
      <c r="BB51" s="587"/>
      <c r="BC51" s="587"/>
      <c r="BD51" s="587"/>
      <c r="BE51" s="587"/>
      <c r="BF51" s="587"/>
      <c r="BG51" s="587"/>
      <c r="BH51" s="587"/>
      <c r="BI51" s="587"/>
      <c r="BJ51" s="587"/>
      <c r="BK51" s="587"/>
      <c r="BL51" s="587"/>
      <c r="BM51" s="587"/>
      <c r="BN51" s="587"/>
      <c r="BO51" s="587"/>
      <c r="BP51" s="587"/>
      <c r="BQ51" s="587"/>
      <c r="BR51" s="587"/>
      <c r="BS51" s="587"/>
      <c r="BT51" s="587"/>
      <c r="BU51" s="587"/>
      <c r="BV51" s="587"/>
      <c r="BW51" s="587"/>
      <c r="BX51" s="587"/>
      <c r="BY51" s="587"/>
      <c r="BZ51" s="587"/>
      <c r="CA51" s="587"/>
      <c r="CB51" s="587"/>
      <c r="CC51" s="587"/>
      <c r="CD51" s="587"/>
      <c r="CE51" s="587"/>
      <c r="CF51" s="587"/>
      <c r="CG51" s="587"/>
      <c r="CH51" s="587"/>
      <c r="CI51" s="587"/>
      <c r="CJ51" s="587"/>
      <c r="CK51" s="587"/>
      <c r="CL51" s="587"/>
      <c r="CM51" s="587"/>
      <c r="CN51" s="587"/>
      <c r="CO51" s="587"/>
      <c r="CP51" s="587"/>
      <c r="CQ51" s="587"/>
      <c r="CR51" s="587"/>
      <c r="CS51" s="587"/>
      <c r="CT51" s="587"/>
      <c r="CU51" s="587"/>
      <c r="CV51" s="587"/>
      <c r="CW51" s="587"/>
      <c r="CX51" s="587"/>
      <c r="CY51" s="587"/>
      <c r="CZ51" s="587"/>
      <c r="DA51" s="587"/>
      <c r="DB51" s="587"/>
      <c r="DC51" s="587"/>
      <c r="DD51" s="587"/>
      <c r="DE51" s="587"/>
      <c r="DF51" s="587"/>
      <c r="DG51" s="587"/>
      <c r="DH51" s="587"/>
      <c r="DI51" s="587"/>
    </row>
    <row r="52" spans="5:113" x14ac:dyDescent="0.2">
      <c r="E52" s="587" t="s">
        <v>200</v>
      </c>
      <c r="F52" s="587"/>
      <c r="G52" s="587"/>
      <c r="H52" s="587"/>
      <c r="I52" s="587"/>
      <c r="J52" s="587"/>
      <c r="K52" s="587"/>
      <c r="L52" s="587"/>
      <c r="M52" s="587"/>
      <c r="N52" s="587"/>
      <c r="O52" s="587"/>
      <c r="P52" s="587"/>
      <c r="Q52" s="587"/>
      <c r="R52" s="587"/>
      <c r="S52" s="587"/>
      <c r="T52" s="587"/>
      <c r="U52" s="587"/>
      <c r="V52" s="587"/>
      <c r="W52" s="587"/>
      <c r="X52" s="587"/>
      <c r="Y52" s="587"/>
      <c r="Z52" s="587"/>
      <c r="AA52" s="587"/>
      <c r="AB52" s="587"/>
      <c r="AC52" s="587"/>
      <c r="AD52" s="587"/>
      <c r="AE52" s="587"/>
      <c r="AF52" s="587"/>
      <c r="AG52" s="587"/>
      <c r="AH52" s="587"/>
      <c r="AI52" s="587"/>
      <c r="AJ52" s="587"/>
      <c r="AK52" s="587"/>
      <c r="AL52" s="587"/>
      <c r="AM52" s="587"/>
      <c r="AN52" s="587"/>
      <c r="AO52" s="587"/>
      <c r="AP52" s="587"/>
      <c r="AQ52" s="587"/>
      <c r="AR52" s="587"/>
      <c r="AS52" s="587"/>
      <c r="AT52" s="587"/>
      <c r="AU52" s="587"/>
      <c r="AV52" s="587"/>
      <c r="AW52" s="587"/>
      <c r="AX52" s="587"/>
      <c r="AY52" s="587"/>
      <c r="AZ52" s="587"/>
      <c r="BA52" s="587"/>
      <c r="BB52" s="587"/>
      <c r="BC52" s="587"/>
      <c r="BD52" s="587"/>
      <c r="BE52" s="587"/>
      <c r="BF52" s="587"/>
      <c r="BG52" s="587"/>
      <c r="BH52" s="587"/>
      <c r="BI52" s="587"/>
      <c r="BJ52" s="587"/>
      <c r="BK52" s="587"/>
      <c r="BL52" s="587"/>
      <c r="BM52" s="587"/>
      <c r="BN52" s="587"/>
      <c r="BO52" s="587"/>
      <c r="BP52" s="587"/>
      <c r="BQ52" s="587"/>
      <c r="BR52" s="587"/>
      <c r="BS52" s="587"/>
      <c r="BT52" s="587"/>
      <c r="BU52" s="587"/>
      <c r="BV52" s="587"/>
      <c r="BW52" s="587"/>
      <c r="BX52" s="587"/>
      <c r="BY52" s="587"/>
      <c r="BZ52" s="587"/>
      <c r="CA52" s="587"/>
      <c r="CB52" s="587"/>
      <c r="CC52" s="587"/>
      <c r="CD52" s="587"/>
      <c r="CE52" s="587"/>
      <c r="CF52" s="587"/>
      <c r="CG52" s="587"/>
      <c r="CH52" s="587"/>
      <c r="CI52" s="587"/>
      <c r="CJ52" s="587"/>
      <c r="CK52" s="587"/>
      <c r="CL52" s="587"/>
      <c r="CM52" s="587"/>
      <c r="CN52" s="587"/>
      <c r="CO52" s="587"/>
      <c r="CP52" s="587"/>
      <c r="CQ52" s="587"/>
      <c r="CR52" s="587"/>
      <c r="CS52" s="587"/>
      <c r="CT52" s="587"/>
      <c r="CU52" s="587"/>
      <c r="CV52" s="587"/>
      <c r="CW52" s="587"/>
      <c r="CX52" s="587"/>
      <c r="CY52" s="587"/>
      <c r="CZ52" s="587"/>
      <c r="DA52" s="587"/>
      <c r="DB52" s="587"/>
      <c r="DC52" s="587"/>
      <c r="DD52" s="587"/>
      <c r="DE52" s="587"/>
      <c r="DF52" s="587"/>
      <c r="DG52" s="587"/>
      <c r="DH52" s="587"/>
      <c r="DI52" s="587"/>
    </row>
    <row r="53" spans="5:113" x14ac:dyDescent="0.2">
      <c r="E53" s="587" t="s">
        <v>201</v>
      </c>
      <c r="F53" s="587"/>
      <c r="G53" s="587"/>
      <c r="H53" s="587"/>
      <c r="I53" s="587"/>
      <c r="J53" s="587"/>
      <c r="K53" s="587"/>
      <c r="L53" s="587"/>
      <c r="M53" s="587"/>
      <c r="N53" s="587"/>
      <c r="O53" s="587"/>
      <c r="P53" s="587"/>
      <c r="Q53" s="587"/>
      <c r="R53" s="587"/>
      <c r="S53" s="587"/>
      <c r="T53" s="587"/>
      <c r="U53" s="587"/>
      <c r="V53" s="587"/>
      <c r="W53" s="587"/>
      <c r="X53" s="587"/>
      <c r="Y53" s="587"/>
      <c r="Z53" s="587"/>
      <c r="AA53" s="587"/>
      <c r="AB53" s="587"/>
      <c r="AC53" s="587"/>
      <c r="AD53" s="587"/>
      <c r="AE53" s="587"/>
      <c r="AF53" s="587"/>
      <c r="AG53" s="587"/>
      <c r="AH53" s="587"/>
      <c r="AI53" s="587"/>
      <c r="AJ53" s="587"/>
      <c r="AK53" s="587"/>
      <c r="AL53" s="587"/>
      <c r="AM53" s="587"/>
      <c r="AN53" s="587"/>
      <c r="AO53" s="587"/>
      <c r="AP53" s="587"/>
      <c r="AQ53" s="587"/>
      <c r="AR53" s="587"/>
      <c r="AS53" s="587"/>
      <c r="AT53" s="587"/>
      <c r="AU53" s="587"/>
      <c r="AV53" s="587"/>
      <c r="AW53" s="587"/>
      <c r="AX53" s="587"/>
      <c r="AY53" s="587"/>
      <c r="AZ53" s="587"/>
      <c r="BA53" s="587"/>
      <c r="BB53" s="587"/>
      <c r="BC53" s="587"/>
      <c r="BD53" s="587"/>
      <c r="BE53" s="587"/>
      <c r="BF53" s="587"/>
      <c r="BG53" s="587"/>
      <c r="BH53" s="587"/>
      <c r="BI53" s="587"/>
      <c r="BJ53" s="587"/>
      <c r="BK53" s="587"/>
      <c r="BL53" s="587"/>
      <c r="BM53" s="587"/>
      <c r="BN53" s="587"/>
      <c r="BO53" s="587"/>
      <c r="BP53" s="587"/>
      <c r="BQ53" s="587"/>
      <c r="BR53" s="587"/>
      <c r="BS53" s="587"/>
      <c r="BT53" s="587"/>
      <c r="BU53" s="587"/>
      <c r="BV53" s="587"/>
      <c r="BW53" s="587"/>
      <c r="BX53" s="587"/>
      <c r="BY53" s="587"/>
      <c r="BZ53" s="587"/>
      <c r="CA53" s="587"/>
      <c r="CB53" s="587"/>
      <c r="CC53" s="587"/>
      <c r="CD53" s="587"/>
      <c r="CE53" s="587"/>
      <c r="CF53" s="587"/>
      <c r="CG53" s="587"/>
      <c r="CH53" s="587"/>
      <c r="CI53" s="587"/>
      <c r="CJ53" s="587"/>
      <c r="CK53" s="587"/>
      <c r="CL53" s="587"/>
      <c r="CM53" s="587"/>
      <c r="CN53" s="587"/>
      <c r="CO53" s="587"/>
      <c r="CP53" s="587"/>
      <c r="CQ53" s="587"/>
      <c r="CR53" s="587"/>
      <c r="CS53" s="587"/>
      <c r="CT53" s="587"/>
      <c r="CU53" s="587"/>
      <c r="CV53" s="587"/>
      <c r="CW53" s="587"/>
      <c r="CX53" s="587"/>
      <c r="CY53" s="587"/>
      <c r="CZ53" s="587"/>
      <c r="DA53" s="587"/>
      <c r="DB53" s="587"/>
      <c r="DC53" s="587"/>
      <c r="DD53" s="587"/>
      <c r="DE53" s="587"/>
      <c r="DF53" s="587"/>
      <c r="DG53" s="587"/>
      <c r="DH53" s="587"/>
      <c r="DI53" s="587"/>
    </row>
    <row r="54" spans="5:113" x14ac:dyDescent="0.2"/>
    <row r="55" spans="5:113" x14ac:dyDescent="0.2"/>
    <row r="56" spans="5:113" x14ac:dyDescent="0.2"/>
  </sheetData>
  <sheetProtection algorithmName="SHA-512" hashValue="x0jWE27S3EDK+IL/+dYkMCpdR1ijMrcTutyrjcpZtAVIKeyNXSDd0g38qvBiY0G6KBEo3MWkLTYCWkk8idP/Zg==" saltValue="NyJ+vgS3VSiAn2ufr1DuaQ=="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topLeftCell="A19" workbookViewId="0"/>
  </sheetViews>
  <sheetFormatPr defaultColWidth="0" defaultRowHeight="11.25" customHeight="1" zeroHeight="1" x14ac:dyDescent="0.2"/>
  <cols>
    <col min="1" max="1" width="1.6640625" style="196" customWidth="1"/>
    <col min="2" max="2" width="2.33203125" style="196" customWidth="1"/>
    <col min="3" max="16" width="2.6640625" style="196" customWidth="1"/>
    <col min="17" max="17" width="2.33203125" style="196" customWidth="1"/>
    <col min="18" max="95" width="1.6640625" style="196" customWidth="1"/>
    <col min="96" max="133" width="1.6640625" style="208" customWidth="1"/>
    <col min="134" max="143" width="1.6640625" style="196" customWidth="1"/>
    <col min="144" max="16384" width="0" style="196" hidden="1"/>
  </cols>
  <sheetData>
    <row r="1" spans="2:143" ht="22.5" customHeight="1" thickBot="1" x14ac:dyDescent="0.25">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589" t="s">
        <v>202</v>
      </c>
      <c r="DI1" s="590"/>
      <c r="DJ1" s="590"/>
      <c r="DK1" s="590"/>
      <c r="DL1" s="590"/>
      <c r="DM1" s="590"/>
      <c r="DN1" s="591"/>
      <c r="DO1" s="196"/>
      <c r="DP1" s="589" t="s">
        <v>203</v>
      </c>
      <c r="DQ1" s="590"/>
      <c r="DR1" s="590"/>
      <c r="DS1" s="590"/>
      <c r="DT1" s="590"/>
      <c r="DU1" s="590"/>
      <c r="DV1" s="590"/>
      <c r="DW1" s="590"/>
      <c r="DX1" s="590"/>
      <c r="DY1" s="590"/>
      <c r="DZ1" s="590"/>
      <c r="EA1" s="590"/>
      <c r="EB1" s="590"/>
      <c r="EC1" s="591"/>
      <c r="ED1" s="195"/>
      <c r="EE1" s="195"/>
      <c r="EF1" s="195"/>
      <c r="EG1" s="195"/>
      <c r="EH1" s="195"/>
      <c r="EI1" s="195"/>
      <c r="EJ1" s="195"/>
      <c r="EK1" s="195"/>
      <c r="EL1" s="195"/>
      <c r="EM1" s="195"/>
    </row>
    <row r="2" spans="2:143" ht="22.5" customHeight="1" x14ac:dyDescent="0.2">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2">
      <c r="B3" s="592" t="s">
        <v>205</v>
      </c>
      <c r="C3" s="593"/>
      <c r="D3" s="593"/>
      <c r="E3" s="593"/>
      <c r="F3" s="593"/>
      <c r="G3" s="593"/>
      <c r="H3" s="593"/>
      <c r="I3" s="593"/>
      <c r="J3" s="593"/>
      <c r="K3" s="593"/>
      <c r="L3" s="593"/>
      <c r="M3" s="593"/>
      <c r="N3" s="593"/>
      <c r="O3" s="593"/>
      <c r="P3" s="593"/>
      <c r="Q3" s="593"/>
      <c r="R3" s="593"/>
      <c r="S3" s="593"/>
      <c r="T3" s="593"/>
      <c r="U3" s="593"/>
      <c r="V3" s="593"/>
      <c r="W3" s="593"/>
      <c r="X3" s="593"/>
      <c r="Y3" s="593"/>
      <c r="Z3" s="593"/>
      <c r="AA3" s="593"/>
      <c r="AB3" s="593"/>
      <c r="AC3" s="593"/>
      <c r="AD3" s="593"/>
      <c r="AE3" s="593"/>
      <c r="AF3" s="593"/>
      <c r="AG3" s="593"/>
      <c r="AH3" s="593"/>
      <c r="AI3" s="593"/>
      <c r="AJ3" s="593"/>
      <c r="AK3" s="593"/>
      <c r="AL3" s="593"/>
      <c r="AM3" s="593"/>
      <c r="AN3" s="593"/>
      <c r="AO3" s="593"/>
      <c r="AP3" s="592" t="s">
        <v>206</v>
      </c>
      <c r="AQ3" s="593"/>
      <c r="AR3" s="593"/>
      <c r="AS3" s="593"/>
      <c r="AT3" s="593"/>
      <c r="AU3" s="593"/>
      <c r="AV3" s="593"/>
      <c r="AW3" s="593"/>
      <c r="AX3" s="593"/>
      <c r="AY3" s="593"/>
      <c r="AZ3" s="593"/>
      <c r="BA3" s="593"/>
      <c r="BB3" s="593"/>
      <c r="BC3" s="593"/>
      <c r="BD3" s="593"/>
      <c r="BE3" s="593"/>
      <c r="BF3" s="593"/>
      <c r="BG3" s="593"/>
      <c r="BH3" s="593"/>
      <c r="BI3" s="593"/>
      <c r="BJ3" s="593"/>
      <c r="BK3" s="593"/>
      <c r="BL3" s="593"/>
      <c r="BM3" s="593"/>
      <c r="BN3" s="593"/>
      <c r="BO3" s="593"/>
      <c r="BP3" s="593"/>
      <c r="BQ3" s="593"/>
      <c r="BR3" s="593"/>
      <c r="BS3" s="593"/>
      <c r="BT3" s="593"/>
      <c r="BU3" s="593"/>
      <c r="BV3" s="593"/>
      <c r="BW3" s="593"/>
      <c r="BX3" s="593"/>
      <c r="BY3" s="593"/>
      <c r="BZ3" s="593"/>
      <c r="CA3" s="593"/>
      <c r="CB3" s="594"/>
      <c r="CD3" s="592" t="s">
        <v>207</v>
      </c>
      <c r="CE3" s="593"/>
      <c r="CF3" s="593"/>
      <c r="CG3" s="593"/>
      <c r="CH3" s="593"/>
      <c r="CI3" s="593"/>
      <c r="CJ3" s="593"/>
      <c r="CK3" s="593"/>
      <c r="CL3" s="593"/>
      <c r="CM3" s="593"/>
      <c r="CN3" s="593"/>
      <c r="CO3" s="593"/>
      <c r="CP3" s="593"/>
      <c r="CQ3" s="593"/>
      <c r="CR3" s="593"/>
      <c r="CS3" s="593"/>
      <c r="CT3" s="593"/>
      <c r="CU3" s="593"/>
      <c r="CV3" s="593"/>
      <c r="CW3" s="593"/>
      <c r="CX3" s="593"/>
      <c r="CY3" s="593"/>
      <c r="CZ3" s="593"/>
      <c r="DA3" s="593"/>
      <c r="DB3" s="593"/>
      <c r="DC3" s="593"/>
      <c r="DD3" s="593"/>
      <c r="DE3" s="593"/>
      <c r="DF3" s="593"/>
      <c r="DG3" s="593"/>
      <c r="DH3" s="593"/>
      <c r="DI3" s="593"/>
      <c r="DJ3" s="593"/>
      <c r="DK3" s="593"/>
      <c r="DL3" s="593"/>
      <c r="DM3" s="593"/>
      <c r="DN3" s="593"/>
      <c r="DO3" s="593"/>
      <c r="DP3" s="593"/>
      <c r="DQ3" s="593"/>
      <c r="DR3" s="593"/>
      <c r="DS3" s="593"/>
      <c r="DT3" s="593"/>
      <c r="DU3" s="593"/>
      <c r="DV3" s="593"/>
      <c r="DW3" s="593"/>
      <c r="DX3" s="593"/>
      <c r="DY3" s="593"/>
      <c r="DZ3" s="593"/>
      <c r="EA3" s="593"/>
      <c r="EB3" s="593"/>
      <c r="EC3" s="594"/>
    </row>
    <row r="4" spans="2:143" ht="11.25" customHeight="1" x14ac:dyDescent="0.2">
      <c r="B4" s="592" t="s">
        <v>1</v>
      </c>
      <c r="C4" s="593"/>
      <c r="D4" s="593"/>
      <c r="E4" s="593"/>
      <c r="F4" s="593"/>
      <c r="G4" s="593"/>
      <c r="H4" s="593"/>
      <c r="I4" s="593"/>
      <c r="J4" s="593"/>
      <c r="K4" s="593"/>
      <c r="L4" s="593"/>
      <c r="M4" s="593"/>
      <c r="N4" s="593"/>
      <c r="O4" s="593"/>
      <c r="P4" s="593"/>
      <c r="Q4" s="594"/>
      <c r="R4" s="592" t="s">
        <v>208</v>
      </c>
      <c r="S4" s="593"/>
      <c r="T4" s="593"/>
      <c r="U4" s="593"/>
      <c r="V4" s="593"/>
      <c r="W4" s="593"/>
      <c r="X4" s="593"/>
      <c r="Y4" s="594"/>
      <c r="Z4" s="592" t="s">
        <v>209</v>
      </c>
      <c r="AA4" s="593"/>
      <c r="AB4" s="593"/>
      <c r="AC4" s="594"/>
      <c r="AD4" s="592" t="s">
        <v>210</v>
      </c>
      <c r="AE4" s="593"/>
      <c r="AF4" s="593"/>
      <c r="AG4" s="593"/>
      <c r="AH4" s="593"/>
      <c r="AI4" s="593"/>
      <c r="AJ4" s="593"/>
      <c r="AK4" s="594"/>
      <c r="AL4" s="592" t="s">
        <v>209</v>
      </c>
      <c r="AM4" s="593"/>
      <c r="AN4" s="593"/>
      <c r="AO4" s="594"/>
      <c r="AP4" s="595" t="s">
        <v>211</v>
      </c>
      <c r="AQ4" s="595"/>
      <c r="AR4" s="595"/>
      <c r="AS4" s="595"/>
      <c r="AT4" s="595"/>
      <c r="AU4" s="595"/>
      <c r="AV4" s="595"/>
      <c r="AW4" s="595"/>
      <c r="AX4" s="595"/>
      <c r="AY4" s="595"/>
      <c r="AZ4" s="595"/>
      <c r="BA4" s="595"/>
      <c r="BB4" s="595"/>
      <c r="BC4" s="595"/>
      <c r="BD4" s="595"/>
      <c r="BE4" s="595"/>
      <c r="BF4" s="595"/>
      <c r="BG4" s="595" t="s">
        <v>212</v>
      </c>
      <c r="BH4" s="595"/>
      <c r="BI4" s="595"/>
      <c r="BJ4" s="595"/>
      <c r="BK4" s="595"/>
      <c r="BL4" s="595"/>
      <c r="BM4" s="595"/>
      <c r="BN4" s="595"/>
      <c r="BO4" s="595" t="s">
        <v>209</v>
      </c>
      <c r="BP4" s="595"/>
      <c r="BQ4" s="595"/>
      <c r="BR4" s="595"/>
      <c r="BS4" s="595" t="s">
        <v>213</v>
      </c>
      <c r="BT4" s="595"/>
      <c r="BU4" s="595"/>
      <c r="BV4" s="595"/>
      <c r="BW4" s="595"/>
      <c r="BX4" s="595"/>
      <c r="BY4" s="595"/>
      <c r="BZ4" s="595"/>
      <c r="CA4" s="595"/>
      <c r="CB4" s="595"/>
      <c r="CD4" s="592" t="s">
        <v>214</v>
      </c>
      <c r="CE4" s="593"/>
      <c r="CF4" s="593"/>
      <c r="CG4" s="593"/>
      <c r="CH4" s="593"/>
      <c r="CI4" s="593"/>
      <c r="CJ4" s="593"/>
      <c r="CK4" s="593"/>
      <c r="CL4" s="593"/>
      <c r="CM4" s="593"/>
      <c r="CN4" s="593"/>
      <c r="CO4" s="593"/>
      <c r="CP4" s="593"/>
      <c r="CQ4" s="593"/>
      <c r="CR4" s="593"/>
      <c r="CS4" s="593"/>
      <c r="CT4" s="593"/>
      <c r="CU4" s="593"/>
      <c r="CV4" s="593"/>
      <c r="CW4" s="593"/>
      <c r="CX4" s="593"/>
      <c r="CY4" s="593"/>
      <c r="CZ4" s="593"/>
      <c r="DA4" s="593"/>
      <c r="DB4" s="593"/>
      <c r="DC4" s="593"/>
      <c r="DD4" s="593"/>
      <c r="DE4" s="593"/>
      <c r="DF4" s="593"/>
      <c r="DG4" s="593"/>
      <c r="DH4" s="593"/>
      <c r="DI4" s="593"/>
      <c r="DJ4" s="593"/>
      <c r="DK4" s="593"/>
      <c r="DL4" s="593"/>
      <c r="DM4" s="593"/>
      <c r="DN4" s="593"/>
      <c r="DO4" s="593"/>
      <c r="DP4" s="593"/>
      <c r="DQ4" s="593"/>
      <c r="DR4" s="593"/>
      <c r="DS4" s="593"/>
      <c r="DT4" s="593"/>
      <c r="DU4" s="593"/>
      <c r="DV4" s="593"/>
      <c r="DW4" s="593"/>
      <c r="DX4" s="593"/>
      <c r="DY4" s="593"/>
      <c r="DZ4" s="593"/>
      <c r="EA4" s="593"/>
      <c r="EB4" s="593"/>
      <c r="EC4" s="594"/>
    </row>
    <row r="5" spans="2:143" ht="11.25" customHeight="1" x14ac:dyDescent="0.2">
      <c r="B5" s="596" t="s">
        <v>215</v>
      </c>
      <c r="C5" s="597"/>
      <c r="D5" s="597"/>
      <c r="E5" s="597"/>
      <c r="F5" s="597"/>
      <c r="G5" s="597"/>
      <c r="H5" s="597"/>
      <c r="I5" s="597"/>
      <c r="J5" s="597"/>
      <c r="K5" s="597"/>
      <c r="L5" s="597"/>
      <c r="M5" s="597"/>
      <c r="N5" s="597"/>
      <c r="O5" s="597"/>
      <c r="P5" s="597"/>
      <c r="Q5" s="598"/>
      <c r="R5" s="599">
        <v>14924172</v>
      </c>
      <c r="S5" s="600"/>
      <c r="T5" s="600"/>
      <c r="U5" s="600"/>
      <c r="V5" s="600"/>
      <c r="W5" s="600"/>
      <c r="X5" s="600"/>
      <c r="Y5" s="601"/>
      <c r="Z5" s="602">
        <v>34.299999999999997</v>
      </c>
      <c r="AA5" s="602"/>
      <c r="AB5" s="602"/>
      <c r="AC5" s="602"/>
      <c r="AD5" s="603">
        <v>13725232</v>
      </c>
      <c r="AE5" s="603"/>
      <c r="AF5" s="603"/>
      <c r="AG5" s="603"/>
      <c r="AH5" s="603"/>
      <c r="AI5" s="603"/>
      <c r="AJ5" s="603"/>
      <c r="AK5" s="603"/>
      <c r="AL5" s="604">
        <v>63.1</v>
      </c>
      <c r="AM5" s="605"/>
      <c r="AN5" s="605"/>
      <c r="AO5" s="606"/>
      <c r="AP5" s="596" t="s">
        <v>216</v>
      </c>
      <c r="AQ5" s="597"/>
      <c r="AR5" s="597"/>
      <c r="AS5" s="597"/>
      <c r="AT5" s="597"/>
      <c r="AU5" s="597"/>
      <c r="AV5" s="597"/>
      <c r="AW5" s="597"/>
      <c r="AX5" s="597"/>
      <c r="AY5" s="597"/>
      <c r="AZ5" s="597"/>
      <c r="BA5" s="597"/>
      <c r="BB5" s="597"/>
      <c r="BC5" s="597"/>
      <c r="BD5" s="597"/>
      <c r="BE5" s="597"/>
      <c r="BF5" s="598"/>
      <c r="BG5" s="610">
        <v>13725232</v>
      </c>
      <c r="BH5" s="611"/>
      <c r="BI5" s="611"/>
      <c r="BJ5" s="611"/>
      <c r="BK5" s="611"/>
      <c r="BL5" s="611"/>
      <c r="BM5" s="611"/>
      <c r="BN5" s="612"/>
      <c r="BO5" s="613">
        <v>92</v>
      </c>
      <c r="BP5" s="613"/>
      <c r="BQ5" s="613"/>
      <c r="BR5" s="613"/>
      <c r="BS5" s="614" t="s">
        <v>122</v>
      </c>
      <c r="BT5" s="614"/>
      <c r="BU5" s="614"/>
      <c r="BV5" s="614"/>
      <c r="BW5" s="614"/>
      <c r="BX5" s="614"/>
      <c r="BY5" s="614"/>
      <c r="BZ5" s="614"/>
      <c r="CA5" s="614"/>
      <c r="CB5" s="618"/>
      <c r="CD5" s="592" t="s">
        <v>211</v>
      </c>
      <c r="CE5" s="593"/>
      <c r="CF5" s="593"/>
      <c r="CG5" s="593"/>
      <c r="CH5" s="593"/>
      <c r="CI5" s="593"/>
      <c r="CJ5" s="593"/>
      <c r="CK5" s="593"/>
      <c r="CL5" s="593"/>
      <c r="CM5" s="593"/>
      <c r="CN5" s="593"/>
      <c r="CO5" s="593"/>
      <c r="CP5" s="593"/>
      <c r="CQ5" s="594"/>
      <c r="CR5" s="592" t="s">
        <v>217</v>
      </c>
      <c r="CS5" s="593"/>
      <c r="CT5" s="593"/>
      <c r="CU5" s="593"/>
      <c r="CV5" s="593"/>
      <c r="CW5" s="593"/>
      <c r="CX5" s="593"/>
      <c r="CY5" s="594"/>
      <c r="CZ5" s="592" t="s">
        <v>209</v>
      </c>
      <c r="DA5" s="593"/>
      <c r="DB5" s="593"/>
      <c r="DC5" s="594"/>
      <c r="DD5" s="592" t="s">
        <v>218</v>
      </c>
      <c r="DE5" s="593"/>
      <c r="DF5" s="593"/>
      <c r="DG5" s="593"/>
      <c r="DH5" s="593"/>
      <c r="DI5" s="593"/>
      <c r="DJ5" s="593"/>
      <c r="DK5" s="593"/>
      <c r="DL5" s="593"/>
      <c r="DM5" s="593"/>
      <c r="DN5" s="593"/>
      <c r="DO5" s="593"/>
      <c r="DP5" s="594"/>
      <c r="DQ5" s="592" t="s">
        <v>219</v>
      </c>
      <c r="DR5" s="593"/>
      <c r="DS5" s="593"/>
      <c r="DT5" s="593"/>
      <c r="DU5" s="593"/>
      <c r="DV5" s="593"/>
      <c r="DW5" s="593"/>
      <c r="DX5" s="593"/>
      <c r="DY5" s="593"/>
      <c r="DZ5" s="593"/>
      <c r="EA5" s="593"/>
      <c r="EB5" s="593"/>
      <c r="EC5" s="594"/>
    </row>
    <row r="6" spans="2:143" ht="11.25" customHeight="1" x14ac:dyDescent="0.2">
      <c r="B6" s="607" t="s">
        <v>220</v>
      </c>
      <c r="C6" s="608"/>
      <c r="D6" s="608"/>
      <c r="E6" s="608"/>
      <c r="F6" s="608"/>
      <c r="G6" s="608"/>
      <c r="H6" s="608"/>
      <c r="I6" s="608"/>
      <c r="J6" s="608"/>
      <c r="K6" s="608"/>
      <c r="L6" s="608"/>
      <c r="M6" s="608"/>
      <c r="N6" s="608"/>
      <c r="O6" s="608"/>
      <c r="P6" s="608"/>
      <c r="Q6" s="609"/>
      <c r="R6" s="610">
        <v>314190</v>
      </c>
      <c r="S6" s="611"/>
      <c r="T6" s="611"/>
      <c r="U6" s="611"/>
      <c r="V6" s="611"/>
      <c r="W6" s="611"/>
      <c r="X6" s="611"/>
      <c r="Y6" s="612"/>
      <c r="Z6" s="613">
        <v>0.7</v>
      </c>
      <c r="AA6" s="613"/>
      <c r="AB6" s="613"/>
      <c r="AC6" s="613"/>
      <c r="AD6" s="614">
        <v>314190</v>
      </c>
      <c r="AE6" s="614"/>
      <c r="AF6" s="614"/>
      <c r="AG6" s="614"/>
      <c r="AH6" s="614"/>
      <c r="AI6" s="614"/>
      <c r="AJ6" s="614"/>
      <c r="AK6" s="614"/>
      <c r="AL6" s="615">
        <v>1.4</v>
      </c>
      <c r="AM6" s="616"/>
      <c r="AN6" s="616"/>
      <c r="AO6" s="617"/>
      <c r="AP6" s="607" t="s">
        <v>221</v>
      </c>
      <c r="AQ6" s="608"/>
      <c r="AR6" s="608"/>
      <c r="AS6" s="608"/>
      <c r="AT6" s="608"/>
      <c r="AU6" s="608"/>
      <c r="AV6" s="608"/>
      <c r="AW6" s="608"/>
      <c r="AX6" s="608"/>
      <c r="AY6" s="608"/>
      <c r="AZ6" s="608"/>
      <c r="BA6" s="608"/>
      <c r="BB6" s="608"/>
      <c r="BC6" s="608"/>
      <c r="BD6" s="608"/>
      <c r="BE6" s="608"/>
      <c r="BF6" s="609"/>
      <c r="BG6" s="610">
        <v>13725232</v>
      </c>
      <c r="BH6" s="611"/>
      <c r="BI6" s="611"/>
      <c r="BJ6" s="611"/>
      <c r="BK6" s="611"/>
      <c r="BL6" s="611"/>
      <c r="BM6" s="611"/>
      <c r="BN6" s="612"/>
      <c r="BO6" s="613">
        <v>92</v>
      </c>
      <c r="BP6" s="613"/>
      <c r="BQ6" s="613"/>
      <c r="BR6" s="613"/>
      <c r="BS6" s="614" t="s">
        <v>122</v>
      </c>
      <c r="BT6" s="614"/>
      <c r="BU6" s="614"/>
      <c r="BV6" s="614"/>
      <c r="BW6" s="614"/>
      <c r="BX6" s="614"/>
      <c r="BY6" s="614"/>
      <c r="BZ6" s="614"/>
      <c r="CA6" s="614"/>
      <c r="CB6" s="618"/>
      <c r="CD6" s="596" t="s">
        <v>222</v>
      </c>
      <c r="CE6" s="597"/>
      <c r="CF6" s="597"/>
      <c r="CG6" s="597"/>
      <c r="CH6" s="597"/>
      <c r="CI6" s="597"/>
      <c r="CJ6" s="597"/>
      <c r="CK6" s="597"/>
      <c r="CL6" s="597"/>
      <c r="CM6" s="597"/>
      <c r="CN6" s="597"/>
      <c r="CO6" s="597"/>
      <c r="CP6" s="597"/>
      <c r="CQ6" s="598"/>
      <c r="CR6" s="610">
        <v>255900</v>
      </c>
      <c r="CS6" s="611"/>
      <c r="CT6" s="611"/>
      <c r="CU6" s="611"/>
      <c r="CV6" s="611"/>
      <c r="CW6" s="611"/>
      <c r="CX6" s="611"/>
      <c r="CY6" s="612"/>
      <c r="CZ6" s="604">
        <v>0.6</v>
      </c>
      <c r="DA6" s="605"/>
      <c r="DB6" s="605"/>
      <c r="DC6" s="621"/>
      <c r="DD6" s="619" t="s">
        <v>122</v>
      </c>
      <c r="DE6" s="611"/>
      <c r="DF6" s="611"/>
      <c r="DG6" s="611"/>
      <c r="DH6" s="611"/>
      <c r="DI6" s="611"/>
      <c r="DJ6" s="611"/>
      <c r="DK6" s="611"/>
      <c r="DL6" s="611"/>
      <c r="DM6" s="611"/>
      <c r="DN6" s="611"/>
      <c r="DO6" s="611"/>
      <c r="DP6" s="612"/>
      <c r="DQ6" s="619">
        <v>255899</v>
      </c>
      <c r="DR6" s="611"/>
      <c r="DS6" s="611"/>
      <c r="DT6" s="611"/>
      <c r="DU6" s="611"/>
      <c r="DV6" s="611"/>
      <c r="DW6" s="611"/>
      <c r="DX6" s="611"/>
      <c r="DY6" s="611"/>
      <c r="DZ6" s="611"/>
      <c r="EA6" s="611"/>
      <c r="EB6" s="611"/>
      <c r="EC6" s="620"/>
    </row>
    <row r="7" spans="2:143" ht="11.25" customHeight="1" x14ac:dyDescent="0.2">
      <c r="B7" s="607" t="s">
        <v>223</v>
      </c>
      <c r="C7" s="608"/>
      <c r="D7" s="608"/>
      <c r="E7" s="608"/>
      <c r="F7" s="608"/>
      <c r="G7" s="608"/>
      <c r="H7" s="608"/>
      <c r="I7" s="608"/>
      <c r="J7" s="608"/>
      <c r="K7" s="608"/>
      <c r="L7" s="608"/>
      <c r="M7" s="608"/>
      <c r="N7" s="608"/>
      <c r="O7" s="608"/>
      <c r="P7" s="608"/>
      <c r="Q7" s="609"/>
      <c r="R7" s="610">
        <v>6349</v>
      </c>
      <c r="S7" s="611"/>
      <c r="T7" s="611"/>
      <c r="U7" s="611"/>
      <c r="V7" s="611"/>
      <c r="W7" s="611"/>
      <c r="X7" s="611"/>
      <c r="Y7" s="612"/>
      <c r="Z7" s="613">
        <v>0</v>
      </c>
      <c r="AA7" s="613"/>
      <c r="AB7" s="613"/>
      <c r="AC7" s="613"/>
      <c r="AD7" s="614">
        <v>6349</v>
      </c>
      <c r="AE7" s="614"/>
      <c r="AF7" s="614"/>
      <c r="AG7" s="614"/>
      <c r="AH7" s="614"/>
      <c r="AI7" s="614"/>
      <c r="AJ7" s="614"/>
      <c r="AK7" s="614"/>
      <c r="AL7" s="615">
        <v>0</v>
      </c>
      <c r="AM7" s="616"/>
      <c r="AN7" s="616"/>
      <c r="AO7" s="617"/>
      <c r="AP7" s="607" t="s">
        <v>224</v>
      </c>
      <c r="AQ7" s="608"/>
      <c r="AR7" s="608"/>
      <c r="AS7" s="608"/>
      <c r="AT7" s="608"/>
      <c r="AU7" s="608"/>
      <c r="AV7" s="608"/>
      <c r="AW7" s="608"/>
      <c r="AX7" s="608"/>
      <c r="AY7" s="608"/>
      <c r="AZ7" s="608"/>
      <c r="BA7" s="608"/>
      <c r="BB7" s="608"/>
      <c r="BC7" s="608"/>
      <c r="BD7" s="608"/>
      <c r="BE7" s="608"/>
      <c r="BF7" s="609"/>
      <c r="BG7" s="610">
        <v>6065530</v>
      </c>
      <c r="BH7" s="611"/>
      <c r="BI7" s="611"/>
      <c r="BJ7" s="611"/>
      <c r="BK7" s="611"/>
      <c r="BL7" s="611"/>
      <c r="BM7" s="611"/>
      <c r="BN7" s="612"/>
      <c r="BO7" s="613">
        <v>40.6</v>
      </c>
      <c r="BP7" s="613"/>
      <c r="BQ7" s="613"/>
      <c r="BR7" s="613"/>
      <c r="BS7" s="614" t="s">
        <v>122</v>
      </c>
      <c r="BT7" s="614"/>
      <c r="BU7" s="614"/>
      <c r="BV7" s="614"/>
      <c r="BW7" s="614"/>
      <c r="BX7" s="614"/>
      <c r="BY7" s="614"/>
      <c r="BZ7" s="614"/>
      <c r="CA7" s="614"/>
      <c r="CB7" s="618"/>
      <c r="CD7" s="607" t="s">
        <v>225</v>
      </c>
      <c r="CE7" s="608"/>
      <c r="CF7" s="608"/>
      <c r="CG7" s="608"/>
      <c r="CH7" s="608"/>
      <c r="CI7" s="608"/>
      <c r="CJ7" s="608"/>
      <c r="CK7" s="608"/>
      <c r="CL7" s="608"/>
      <c r="CM7" s="608"/>
      <c r="CN7" s="608"/>
      <c r="CO7" s="608"/>
      <c r="CP7" s="608"/>
      <c r="CQ7" s="609"/>
      <c r="CR7" s="610">
        <v>8123009</v>
      </c>
      <c r="CS7" s="611"/>
      <c r="CT7" s="611"/>
      <c r="CU7" s="611"/>
      <c r="CV7" s="611"/>
      <c r="CW7" s="611"/>
      <c r="CX7" s="611"/>
      <c r="CY7" s="612"/>
      <c r="CZ7" s="613">
        <v>20.2</v>
      </c>
      <c r="DA7" s="613"/>
      <c r="DB7" s="613"/>
      <c r="DC7" s="613"/>
      <c r="DD7" s="619">
        <v>215162</v>
      </c>
      <c r="DE7" s="611"/>
      <c r="DF7" s="611"/>
      <c r="DG7" s="611"/>
      <c r="DH7" s="611"/>
      <c r="DI7" s="611"/>
      <c r="DJ7" s="611"/>
      <c r="DK7" s="611"/>
      <c r="DL7" s="611"/>
      <c r="DM7" s="611"/>
      <c r="DN7" s="611"/>
      <c r="DO7" s="611"/>
      <c r="DP7" s="612"/>
      <c r="DQ7" s="619">
        <v>7264294</v>
      </c>
      <c r="DR7" s="611"/>
      <c r="DS7" s="611"/>
      <c r="DT7" s="611"/>
      <c r="DU7" s="611"/>
      <c r="DV7" s="611"/>
      <c r="DW7" s="611"/>
      <c r="DX7" s="611"/>
      <c r="DY7" s="611"/>
      <c r="DZ7" s="611"/>
      <c r="EA7" s="611"/>
      <c r="EB7" s="611"/>
      <c r="EC7" s="620"/>
    </row>
    <row r="8" spans="2:143" ht="11.25" customHeight="1" x14ac:dyDescent="0.2">
      <c r="B8" s="607" t="s">
        <v>226</v>
      </c>
      <c r="C8" s="608"/>
      <c r="D8" s="608"/>
      <c r="E8" s="608"/>
      <c r="F8" s="608"/>
      <c r="G8" s="608"/>
      <c r="H8" s="608"/>
      <c r="I8" s="608"/>
      <c r="J8" s="608"/>
      <c r="K8" s="608"/>
      <c r="L8" s="608"/>
      <c r="M8" s="608"/>
      <c r="N8" s="608"/>
      <c r="O8" s="608"/>
      <c r="P8" s="608"/>
      <c r="Q8" s="609"/>
      <c r="R8" s="610">
        <v>135084</v>
      </c>
      <c r="S8" s="611"/>
      <c r="T8" s="611"/>
      <c r="U8" s="611"/>
      <c r="V8" s="611"/>
      <c r="W8" s="611"/>
      <c r="X8" s="611"/>
      <c r="Y8" s="612"/>
      <c r="Z8" s="613">
        <v>0.3</v>
      </c>
      <c r="AA8" s="613"/>
      <c r="AB8" s="613"/>
      <c r="AC8" s="613"/>
      <c r="AD8" s="614">
        <v>135084</v>
      </c>
      <c r="AE8" s="614"/>
      <c r="AF8" s="614"/>
      <c r="AG8" s="614"/>
      <c r="AH8" s="614"/>
      <c r="AI8" s="614"/>
      <c r="AJ8" s="614"/>
      <c r="AK8" s="614"/>
      <c r="AL8" s="615">
        <v>0.6</v>
      </c>
      <c r="AM8" s="616"/>
      <c r="AN8" s="616"/>
      <c r="AO8" s="617"/>
      <c r="AP8" s="607" t="s">
        <v>227</v>
      </c>
      <c r="AQ8" s="608"/>
      <c r="AR8" s="608"/>
      <c r="AS8" s="608"/>
      <c r="AT8" s="608"/>
      <c r="AU8" s="608"/>
      <c r="AV8" s="608"/>
      <c r="AW8" s="608"/>
      <c r="AX8" s="608"/>
      <c r="AY8" s="608"/>
      <c r="AZ8" s="608"/>
      <c r="BA8" s="608"/>
      <c r="BB8" s="608"/>
      <c r="BC8" s="608"/>
      <c r="BD8" s="608"/>
      <c r="BE8" s="608"/>
      <c r="BF8" s="609"/>
      <c r="BG8" s="610">
        <v>165812</v>
      </c>
      <c r="BH8" s="611"/>
      <c r="BI8" s="611"/>
      <c r="BJ8" s="611"/>
      <c r="BK8" s="611"/>
      <c r="BL8" s="611"/>
      <c r="BM8" s="611"/>
      <c r="BN8" s="612"/>
      <c r="BO8" s="613">
        <v>1.1000000000000001</v>
      </c>
      <c r="BP8" s="613"/>
      <c r="BQ8" s="613"/>
      <c r="BR8" s="613"/>
      <c r="BS8" s="614" t="s">
        <v>122</v>
      </c>
      <c r="BT8" s="614"/>
      <c r="BU8" s="614"/>
      <c r="BV8" s="614"/>
      <c r="BW8" s="614"/>
      <c r="BX8" s="614"/>
      <c r="BY8" s="614"/>
      <c r="BZ8" s="614"/>
      <c r="CA8" s="614"/>
      <c r="CB8" s="618"/>
      <c r="CD8" s="607" t="s">
        <v>228</v>
      </c>
      <c r="CE8" s="608"/>
      <c r="CF8" s="608"/>
      <c r="CG8" s="608"/>
      <c r="CH8" s="608"/>
      <c r="CI8" s="608"/>
      <c r="CJ8" s="608"/>
      <c r="CK8" s="608"/>
      <c r="CL8" s="608"/>
      <c r="CM8" s="608"/>
      <c r="CN8" s="608"/>
      <c r="CO8" s="608"/>
      <c r="CP8" s="608"/>
      <c r="CQ8" s="609"/>
      <c r="CR8" s="610">
        <v>14826994</v>
      </c>
      <c r="CS8" s="611"/>
      <c r="CT8" s="611"/>
      <c r="CU8" s="611"/>
      <c r="CV8" s="611"/>
      <c r="CW8" s="611"/>
      <c r="CX8" s="611"/>
      <c r="CY8" s="612"/>
      <c r="CZ8" s="613">
        <v>36.799999999999997</v>
      </c>
      <c r="DA8" s="613"/>
      <c r="DB8" s="613"/>
      <c r="DC8" s="613"/>
      <c r="DD8" s="619">
        <v>112310</v>
      </c>
      <c r="DE8" s="611"/>
      <c r="DF8" s="611"/>
      <c r="DG8" s="611"/>
      <c r="DH8" s="611"/>
      <c r="DI8" s="611"/>
      <c r="DJ8" s="611"/>
      <c r="DK8" s="611"/>
      <c r="DL8" s="611"/>
      <c r="DM8" s="611"/>
      <c r="DN8" s="611"/>
      <c r="DO8" s="611"/>
      <c r="DP8" s="612"/>
      <c r="DQ8" s="619">
        <v>8320455</v>
      </c>
      <c r="DR8" s="611"/>
      <c r="DS8" s="611"/>
      <c r="DT8" s="611"/>
      <c r="DU8" s="611"/>
      <c r="DV8" s="611"/>
      <c r="DW8" s="611"/>
      <c r="DX8" s="611"/>
      <c r="DY8" s="611"/>
      <c r="DZ8" s="611"/>
      <c r="EA8" s="611"/>
      <c r="EB8" s="611"/>
      <c r="EC8" s="620"/>
    </row>
    <row r="9" spans="2:143" ht="11.25" customHeight="1" x14ac:dyDescent="0.2">
      <c r="B9" s="607" t="s">
        <v>229</v>
      </c>
      <c r="C9" s="608"/>
      <c r="D9" s="608"/>
      <c r="E9" s="608"/>
      <c r="F9" s="608"/>
      <c r="G9" s="608"/>
      <c r="H9" s="608"/>
      <c r="I9" s="608"/>
      <c r="J9" s="608"/>
      <c r="K9" s="608"/>
      <c r="L9" s="608"/>
      <c r="M9" s="608"/>
      <c r="N9" s="608"/>
      <c r="O9" s="608"/>
      <c r="P9" s="608"/>
      <c r="Q9" s="609"/>
      <c r="R9" s="610">
        <v>173189</v>
      </c>
      <c r="S9" s="611"/>
      <c r="T9" s="611"/>
      <c r="U9" s="611"/>
      <c r="V9" s="611"/>
      <c r="W9" s="611"/>
      <c r="X9" s="611"/>
      <c r="Y9" s="612"/>
      <c r="Z9" s="613">
        <v>0.4</v>
      </c>
      <c r="AA9" s="613"/>
      <c r="AB9" s="613"/>
      <c r="AC9" s="613"/>
      <c r="AD9" s="614">
        <v>173189</v>
      </c>
      <c r="AE9" s="614"/>
      <c r="AF9" s="614"/>
      <c r="AG9" s="614"/>
      <c r="AH9" s="614"/>
      <c r="AI9" s="614"/>
      <c r="AJ9" s="614"/>
      <c r="AK9" s="614"/>
      <c r="AL9" s="615">
        <v>0.8</v>
      </c>
      <c r="AM9" s="616"/>
      <c r="AN9" s="616"/>
      <c r="AO9" s="617"/>
      <c r="AP9" s="607" t="s">
        <v>230</v>
      </c>
      <c r="AQ9" s="608"/>
      <c r="AR9" s="608"/>
      <c r="AS9" s="608"/>
      <c r="AT9" s="608"/>
      <c r="AU9" s="608"/>
      <c r="AV9" s="608"/>
      <c r="AW9" s="608"/>
      <c r="AX9" s="608"/>
      <c r="AY9" s="608"/>
      <c r="AZ9" s="608"/>
      <c r="BA9" s="608"/>
      <c r="BB9" s="608"/>
      <c r="BC9" s="608"/>
      <c r="BD9" s="608"/>
      <c r="BE9" s="608"/>
      <c r="BF9" s="609"/>
      <c r="BG9" s="610">
        <v>5118739</v>
      </c>
      <c r="BH9" s="611"/>
      <c r="BI9" s="611"/>
      <c r="BJ9" s="611"/>
      <c r="BK9" s="611"/>
      <c r="BL9" s="611"/>
      <c r="BM9" s="611"/>
      <c r="BN9" s="612"/>
      <c r="BO9" s="613">
        <v>34.299999999999997</v>
      </c>
      <c r="BP9" s="613"/>
      <c r="BQ9" s="613"/>
      <c r="BR9" s="613"/>
      <c r="BS9" s="614" t="s">
        <v>122</v>
      </c>
      <c r="BT9" s="614"/>
      <c r="BU9" s="614"/>
      <c r="BV9" s="614"/>
      <c r="BW9" s="614"/>
      <c r="BX9" s="614"/>
      <c r="BY9" s="614"/>
      <c r="BZ9" s="614"/>
      <c r="CA9" s="614"/>
      <c r="CB9" s="618"/>
      <c r="CD9" s="607" t="s">
        <v>231</v>
      </c>
      <c r="CE9" s="608"/>
      <c r="CF9" s="608"/>
      <c r="CG9" s="608"/>
      <c r="CH9" s="608"/>
      <c r="CI9" s="608"/>
      <c r="CJ9" s="608"/>
      <c r="CK9" s="608"/>
      <c r="CL9" s="608"/>
      <c r="CM9" s="608"/>
      <c r="CN9" s="608"/>
      <c r="CO9" s="608"/>
      <c r="CP9" s="608"/>
      <c r="CQ9" s="609"/>
      <c r="CR9" s="610">
        <v>2752341</v>
      </c>
      <c r="CS9" s="611"/>
      <c r="CT9" s="611"/>
      <c r="CU9" s="611"/>
      <c r="CV9" s="611"/>
      <c r="CW9" s="611"/>
      <c r="CX9" s="611"/>
      <c r="CY9" s="612"/>
      <c r="CZ9" s="613">
        <v>6.8</v>
      </c>
      <c r="DA9" s="613"/>
      <c r="DB9" s="613"/>
      <c r="DC9" s="613"/>
      <c r="DD9" s="619">
        <v>117935</v>
      </c>
      <c r="DE9" s="611"/>
      <c r="DF9" s="611"/>
      <c r="DG9" s="611"/>
      <c r="DH9" s="611"/>
      <c r="DI9" s="611"/>
      <c r="DJ9" s="611"/>
      <c r="DK9" s="611"/>
      <c r="DL9" s="611"/>
      <c r="DM9" s="611"/>
      <c r="DN9" s="611"/>
      <c r="DO9" s="611"/>
      <c r="DP9" s="612"/>
      <c r="DQ9" s="619">
        <v>2390515</v>
      </c>
      <c r="DR9" s="611"/>
      <c r="DS9" s="611"/>
      <c r="DT9" s="611"/>
      <c r="DU9" s="611"/>
      <c r="DV9" s="611"/>
      <c r="DW9" s="611"/>
      <c r="DX9" s="611"/>
      <c r="DY9" s="611"/>
      <c r="DZ9" s="611"/>
      <c r="EA9" s="611"/>
      <c r="EB9" s="611"/>
      <c r="EC9" s="620"/>
    </row>
    <row r="10" spans="2:143" ht="11.25" customHeight="1" x14ac:dyDescent="0.2">
      <c r="B10" s="607" t="s">
        <v>232</v>
      </c>
      <c r="C10" s="608"/>
      <c r="D10" s="608"/>
      <c r="E10" s="608"/>
      <c r="F10" s="608"/>
      <c r="G10" s="608"/>
      <c r="H10" s="608"/>
      <c r="I10" s="608"/>
      <c r="J10" s="608"/>
      <c r="K10" s="608"/>
      <c r="L10" s="608"/>
      <c r="M10" s="608"/>
      <c r="N10" s="608"/>
      <c r="O10" s="608"/>
      <c r="P10" s="608"/>
      <c r="Q10" s="609"/>
      <c r="R10" s="610" t="s">
        <v>122</v>
      </c>
      <c r="S10" s="611"/>
      <c r="T10" s="611"/>
      <c r="U10" s="611"/>
      <c r="V10" s="611"/>
      <c r="W10" s="611"/>
      <c r="X10" s="611"/>
      <c r="Y10" s="612"/>
      <c r="Z10" s="613" t="s">
        <v>122</v>
      </c>
      <c r="AA10" s="613"/>
      <c r="AB10" s="613"/>
      <c r="AC10" s="613"/>
      <c r="AD10" s="614" t="s">
        <v>122</v>
      </c>
      <c r="AE10" s="614"/>
      <c r="AF10" s="614"/>
      <c r="AG10" s="614"/>
      <c r="AH10" s="614"/>
      <c r="AI10" s="614"/>
      <c r="AJ10" s="614"/>
      <c r="AK10" s="614"/>
      <c r="AL10" s="615" t="s">
        <v>122</v>
      </c>
      <c r="AM10" s="616"/>
      <c r="AN10" s="616"/>
      <c r="AO10" s="617"/>
      <c r="AP10" s="607" t="s">
        <v>233</v>
      </c>
      <c r="AQ10" s="608"/>
      <c r="AR10" s="608"/>
      <c r="AS10" s="608"/>
      <c r="AT10" s="608"/>
      <c r="AU10" s="608"/>
      <c r="AV10" s="608"/>
      <c r="AW10" s="608"/>
      <c r="AX10" s="608"/>
      <c r="AY10" s="608"/>
      <c r="AZ10" s="608"/>
      <c r="BA10" s="608"/>
      <c r="BB10" s="608"/>
      <c r="BC10" s="608"/>
      <c r="BD10" s="608"/>
      <c r="BE10" s="608"/>
      <c r="BF10" s="609"/>
      <c r="BG10" s="610">
        <v>281104</v>
      </c>
      <c r="BH10" s="611"/>
      <c r="BI10" s="611"/>
      <c r="BJ10" s="611"/>
      <c r="BK10" s="611"/>
      <c r="BL10" s="611"/>
      <c r="BM10" s="611"/>
      <c r="BN10" s="612"/>
      <c r="BO10" s="613">
        <v>1.9</v>
      </c>
      <c r="BP10" s="613"/>
      <c r="BQ10" s="613"/>
      <c r="BR10" s="613"/>
      <c r="BS10" s="614" t="s">
        <v>122</v>
      </c>
      <c r="BT10" s="614"/>
      <c r="BU10" s="614"/>
      <c r="BV10" s="614"/>
      <c r="BW10" s="614"/>
      <c r="BX10" s="614"/>
      <c r="BY10" s="614"/>
      <c r="BZ10" s="614"/>
      <c r="CA10" s="614"/>
      <c r="CB10" s="618"/>
      <c r="CD10" s="607" t="s">
        <v>234</v>
      </c>
      <c r="CE10" s="608"/>
      <c r="CF10" s="608"/>
      <c r="CG10" s="608"/>
      <c r="CH10" s="608"/>
      <c r="CI10" s="608"/>
      <c r="CJ10" s="608"/>
      <c r="CK10" s="608"/>
      <c r="CL10" s="608"/>
      <c r="CM10" s="608"/>
      <c r="CN10" s="608"/>
      <c r="CO10" s="608"/>
      <c r="CP10" s="608"/>
      <c r="CQ10" s="609"/>
      <c r="CR10" s="610">
        <v>18535</v>
      </c>
      <c r="CS10" s="611"/>
      <c r="CT10" s="611"/>
      <c r="CU10" s="611"/>
      <c r="CV10" s="611"/>
      <c r="CW10" s="611"/>
      <c r="CX10" s="611"/>
      <c r="CY10" s="612"/>
      <c r="CZ10" s="613">
        <v>0</v>
      </c>
      <c r="DA10" s="613"/>
      <c r="DB10" s="613"/>
      <c r="DC10" s="613"/>
      <c r="DD10" s="619">
        <v>411</v>
      </c>
      <c r="DE10" s="611"/>
      <c r="DF10" s="611"/>
      <c r="DG10" s="611"/>
      <c r="DH10" s="611"/>
      <c r="DI10" s="611"/>
      <c r="DJ10" s="611"/>
      <c r="DK10" s="611"/>
      <c r="DL10" s="611"/>
      <c r="DM10" s="611"/>
      <c r="DN10" s="611"/>
      <c r="DO10" s="611"/>
      <c r="DP10" s="612"/>
      <c r="DQ10" s="619">
        <v>12050</v>
      </c>
      <c r="DR10" s="611"/>
      <c r="DS10" s="611"/>
      <c r="DT10" s="611"/>
      <c r="DU10" s="611"/>
      <c r="DV10" s="611"/>
      <c r="DW10" s="611"/>
      <c r="DX10" s="611"/>
      <c r="DY10" s="611"/>
      <c r="DZ10" s="611"/>
      <c r="EA10" s="611"/>
      <c r="EB10" s="611"/>
      <c r="EC10" s="620"/>
    </row>
    <row r="11" spans="2:143" ht="11.25" customHeight="1" x14ac:dyDescent="0.2">
      <c r="B11" s="607" t="s">
        <v>235</v>
      </c>
      <c r="C11" s="608"/>
      <c r="D11" s="608"/>
      <c r="E11" s="608"/>
      <c r="F11" s="608"/>
      <c r="G11" s="608"/>
      <c r="H11" s="608"/>
      <c r="I11" s="608"/>
      <c r="J11" s="608"/>
      <c r="K11" s="608"/>
      <c r="L11" s="608"/>
      <c r="M11" s="608"/>
      <c r="N11" s="608"/>
      <c r="O11" s="608"/>
      <c r="P11" s="608"/>
      <c r="Q11" s="609"/>
      <c r="R11" s="610">
        <v>2604617</v>
      </c>
      <c r="S11" s="611"/>
      <c r="T11" s="611"/>
      <c r="U11" s="611"/>
      <c r="V11" s="611"/>
      <c r="W11" s="611"/>
      <c r="X11" s="611"/>
      <c r="Y11" s="612"/>
      <c r="Z11" s="615">
        <v>6</v>
      </c>
      <c r="AA11" s="616"/>
      <c r="AB11" s="616"/>
      <c r="AC11" s="622"/>
      <c r="AD11" s="619">
        <v>2604617</v>
      </c>
      <c r="AE11" s="611"/>
      <c r="AF11" s="611"/>
      <c r="AG11" s="611"/>
      <c r="AH11" s="611"/>
      <c r="AI11" s="611"/>
      <c r="AJ11" s="611"/>
      <c r="AK11" s="612"/>
      <c r="AL11" s="615">
        <v>12</v>
      </c>
      <c r="AM11" s="616"/>
      <c r="AN11" s="616"/>
      <c r="AO11" s="617"/>
      <c r="AP11" s="607" t="s">
        <v>236</v>
      </c>
      <c r="AQ11" s="608"/>
      <c r="AR11" s="608"/>
      <c r="AS11" s="608"/>
      <c r="AT11" s="608"/>
      <c r="AU11" s="608"/>
      <c r="AV11" s="608"/>
      <c r="AW11" s="608"/>
      <c r="AX11" s="608"/>
      <c r="AY11" s="608"/>
      <c r="AZ11" s="608"/>
      <c r="BA11" s="608"/>
      <c r="BB11" s="608"/>
      <c r="BC11" s="608"/>
      <c r="BD11" s="608"/>
      <c r="BE11" s="608"/>
      <c r="BF11" s="609"/>
      <c r="BG11" s="610">
        <v>499875</v>
      </c>
      <c r="BH11" s="611"/>
      <c r="BI11" s="611"/>
      <c r="BJ11" s="611"/>
      <c r="BK11" s="611"/>
      <c r="BL11" s="611"/>
      <c r="BM11" s="611"/>
      <c r="BN11" s="612"/>
      <c r="BO11" s="613">
        <v>3.3</v>
      </c>
      <c r="BP11" s="613"/>
      <c r="BQ11" s="613"/>
      <c r="BR11" s="613"/>
      <c r="BS11" s="614" t="s">
        <v>122</v>
      </c>
      <c r="BT11" s="614"/>
      <c r="BU11" s="614"/>
      <c r="BV11" s="614"/>
      <c r="BW11" s="614"/>
      <c r="BX11" s="614"/>
      <c r="BY11" s="614"/>
      <c r="BZ11" s="614"/>
      <c r="CA11" s="614"/>
      <c r="CB11" s="618"/>
      <c r="CD11" s="607" t="s">
        <v>237</v>
      </c>
      <c r="CE11" s="608"/>
      <c r="CF11" s="608"/>
      <c r="CG11" s="608"/>
      <c r="CH11" s="608"/>
      <c r="CI11" s="608"/>
      <c r="CJ11" s="608"/>
      <c r="CK11" s="608"/>
      <c r="CL11" s="608"/>
      <c r="CM11" s="608"/>
      <c r="CN11" s="608"/>
      <c r="CO11" s="608"/>
      <c r="CP11" s="608"/>
      <c r="CQ11" s="609"/>
      <c r="CR11" s="610">
        <v>597030</v>
      </c>
      <c r="CS11" s="611"/>
      <c r="CT11" s="611"/>
      <c r="CU11" s="611"/>
      <c r="CV11" s="611"/>
      <c r="CW11" s="611"/>
      <c r="CX11" s="611"/>
      <c r="CY11" s="612"/>
      <c r="CZ11" s="613">
        <v>1.5</v>
      </c>
      <c r="DA11" s="613"/>
      <c r="DB11" s="613"/>
      <c r="DC11" s="613"/>
      <c r="DD11" s="619">
        <v>178387</v>
      </c>
      <c r="DE11" s="611"/>
      <c r="DF11" s="611"/>
      <c r="DG11" s="611"/>
      <c r="DH11" s="611"/>
      <c r="DI11" s="611"/>
      <c r="DJ11" s="611"/>
      <c r="DK11" s="611"/>
      <c r="DL11" s="611"/>
      <c r="DM11" s="611"/>
      <c r="DN11" s="611"/>
      <c r="DO11" s="611"/>
      <c r="DP11" s="612"/>
      <c r="DQ11" s="619">
        <v>414834</v>
      </c>
      <c r="DR11" s="611"/>
      <c r="DS11" s="611"/>
      <c r="DT11" s="611"/>
      <c r="DU11" s="611"/>
      <c r="DV11" s="611"/>
      <c r="DW11" s="611"/>
      <c r="DX11" s="611"/>
      <c r="DY11" s="611"/>
      <c r="DZ11" s="611"/>
      <c r="EA11" s="611"/>
      <c r="EB11" s="611"/>
      <c r="EC11" s="620"/>
    </row>
    <row r="12" spans="2:143" ht="11.25" customHeight="1" x14ac:dyDescent="0.2">
      <c r="B12" s="607" t="s">
        <v>238</v>
      </c>
      <c r="C12" s="608"/>
      <c r="D12" s="608"/>
      <c r="E12" s="608"/>
      <c r="F12" s="608"/>
      <c r="G12" s="608"/>
      <c r="H12" s="608"/>
      <c r="I12" s="608"/>
      <c r="J12" s="608"/>
      <c r="K12" s="608"/>
      <c r="L12" s="608"/>
      <c r="M12" s="608"/>
      <c r="N12" s="608"/>
      <c r="O12" s="608"/>
      <c r="P12" s="608"/>
      <c r="Q12" s="609"/>
      <c r="R12" s="610">
        <v>176350</v>
      </c>
      <c r="S12" s="611"/>
      <c r="T12" s="611"/>
      <c r="U12" s="611"/>
      <c r="V12" s="611"/>
      <c r="W12" s="611"/>
      <c r="X12" s="611"/>
      <c r="Y12" s="612"/>
      <c r="Z12" s="613">
        <v>0.4</v>
      </c>
      <c r="AA12" s="613"/>
      <c r="AB12" s="613"/>
      <c r="AC12" s="613"/>
      <c r="AD12" s="614">
        <v>176350</v>
      </c>
      <c r="AE12" s="614"/>
      <c r="AF12" s="614"/>
      <c r="AG12" s="614"/>
      <c r="AH12" s="614"/>
      <c r="AI12" s="614"/>
      <c r="AJ12" s="614"/>
      <c r="AK12" s="614"/>
      <c r="AL12" s="615">
        <v>0.8</v>
      </c>
      <c r="AM12" s="616"/>
      <c r="AN12" s="616"/>
      <c r="AO12" s="617"/>
      <c r="AP12" s="607" t="s">
        <v>239</v>
      </c>
      <c r="AQ12" s="608"/>
      <c r="AR12" s="608"/>
      <c r="AS12" s="608"/>
      <c r="AT12" s="608"/>
      <c r="AU12" s="608"/>
      <c r="AV12" s="608"/>
      <c r="AW12" s="608"/>
      <c r="AX12" s="608"/>
      <c r="AY12" s="608"/>
      <c r="AZ12" s="608"/>
      <c r="BA12" s="608"/>
      <c r="BB12" s="608"/>
      <c r="BC12" s="608"/>
      <c r="BD12" s="608"/>
      <c r="BE12" s="608"/>
      <c r="BF12" s="609"/>
      <c r="BG12" s="610">
        <v>6677800</v>
      </c>
      <c r="BH12" s="611"/>
      <c r="BI12" s="611"/>
      <c r="BJ12" s="611"/>
      <c r="BK12" s="611"/>
      <c r="BL12" s="611"/>
      <c r="BM12" s="611"/>
      <c r="BN12" s="612"/>
      <c r="BO12" s="613">
        <v>44.7</v>
      </c>
      <c r="BP12" s="613"/>
      <c r="BQ12" s="613"/>
      <c r="BR12" s="613"/>
      <c r="BS12" s="614" t="s">
        <v>122</v>
      </c>
      <c r="BT12" s="614"/>
      <c r="BU12" s="614"/>
      <c r="BV12" s="614"/>
      <c r="BW12" s="614"/>
      <c r="BX12" s="614"/>
      <c r="BY12" s="614"/>
      <c r="BZ12" s="614"/>
      <c r="CA12" s="614"/>
      <c r="CB12" s="618"/>
      <c r="CD12" s="607" t="s">
        <v>240</v>
      </c>
      <c r="CE12" s="608"/>
      <c r="CF12" s="608"/>
      <c r="CG12" s="608"/>
      <c r="CH12" s="608"/>
      <c r="CI12" s="608"/>
      <c r="CJ12" s="608"/>
      <c r="CK12" s="608"/>
      <c r="CL12" s="608"/>
      <c r="CM12" s="608"/>
      <c r="CN12" s="608"/>
      <c r="CO12" s="608"/>
      <c r="CP12" s="608"/>
      <c r="CQ12" s="609"/>
      <c r="CR12" s="610">
        <v>757705</v>
      </c>
      <c r="CS12" s="611"/>
      <c r="CT12" s="611"/>
      <c r="CU12" s="611"/>
      <c r="CV12" s="611"/>
      <c r="CW12" s="611"/>
      <c r="CX12" s="611"/>
      <c r="CY12" s="612"/>
      <c r="CZ12" s="613">
        <v>1.9</v>
      </c>
      <c r="DA12" s="613"/>
      <c r="DB12" s="613"/>
      <c r="DC12" s="613"/>
      <c r="DD12" s="619">
        <v>60729</v>
      </c>
      <c r="DE12" s="611"/>
      <c r="DF12" s="611"/>
      <c r="DG12" s="611"/>
      <c r="DH12" s="611"/>
      <c r="DI12" s="611"/>
      <c r="DJ12" s="611"/>
      <c r="DK12" s="611"/>
      <c r="DL12" s="611"/>
      <c r="DM12" s="611"/>
      <c r="DN12" s="611"/>
      <c r="DO12" s="611"/>
      <c r="DP12" s="612"/>
      <c r="DQ12" s="619">
        <v>625785</v>
      </c>
      <c r="DR12" s="611"/>
      <c r="DS12" s="611"/>
      <c r="DT12" s="611"/>
      <c r="DU12" s="611"/>
      <c r="DV12" s="611"/>
      <c r="DW12" s="611"/>
      <c r="DX12" s="611"/>
      <c r="DY12" s="611"/>
      <c r="DZ12" s="611"/>
      <c r="EA12" s="611"/>
      <c r="EB12" s="611"/>
      <c r="EC12" s="620"/>
    </row>
    <row r="13" spans="2:143" ht="11.25" customHeight="1" x14ac:dyDescent="0.2">
      <c r="B13" s="607" t="s">
        <v>241</v>
      </c>
      <c r="C13" s="608"/>
      <c r="D13" s="608"/>
      <c r="E13" s="608"/>
      <c r="F13" s="608"/>
      <c r="G13" s="608"/>
      <c r="H13" s="608"/>
      <c r="I13" s="608"/>
      <c r="J13" s="608"/>
      <c r="K13" s="608"/>
      <c r="L13" s="608"/>
      <c r="M13" s="608"/>
      <c r="N13" s="608"/>
      <c r="O13" s="608"/>
      <c r="P13" s="608"/>
      <c r="Q13" s="609"/>
      <c r="R13" s="610">
        <v>2823</v>
      </c>
      <c r="S13" s="611"/>
      <c r="T13" s="611"/>
      <c r="U13" s="611"/>
      <c r="V13" s="611"/>
      <c r="W13" s="611"/>
      <c r="X13" s="611"/>
      <c r="Y13" s="612"/>
      <c r="Z13" s="613">
        <v>0</v>
      </c>
      <c r="AA13" s="613"/>
      <c r="AB13" s="613"/>
      <c r="AC13" s="613"/>
      <c r="AD13" s="614">
        <v>2823</v>
      </c>
      <c r="AE13" s="614"/>
      <c r="AF13" s="614"/>
      <c r="AG13" s="614"/>
      <c r="AH13" s="614"/>
      <c r="AI13" s="614"/>
      <c r="AJ13" s="614"/>
      <c r="AK13" s="614"/>
      <c r="AL13" s="615">
        <v>0</v>
      </c>
      <c r="AM13" s="616"/>
      <c r="AN13" s="616"/>
      <c r="AO13" s="617"/>
      <c r="AP13" s="607" t="s">
        <v>242</v>
      </c>
      <c r="AQ13" s="608"/>
      <c r="AR13" s="608"/>
      <c r="AS13" s="608"/>
      <c r="AT13" s="608"/>
      <c r="AU13" s="608"/>
      <c r="AV13" s="608"/>
      <c r="AW13" s="608"/>
      <c r="AX13" s="608"/>
      <c r="AY13" s="608"/>
      <c r="AZ13" s="608"/>
      <c r="BA13" s="608"/>
      <c r="BB13" s="608"/>
      <c r="BC13" s="608"/>
      <c r="BD13" s="608"/>
      <c r="BE13" s="608"/>
      <c r="BF13" s="609"/>
      <c r="BG13" s="610">
        <v>6676909</v>
      </c>
      <c r="BH13" s="611"/>
      <c r="BI13" s="611"/>
      <c r="BJ13" s="611"/>
      <c r="BK13" s="611"/>
      <c r="BL13" s="611"/>
      <c r="BM13" s="611"/>
      <c r="BN13" s="612"/>
      <c r="BO13" s="613">
        <v>44.7</v>
      </c>
      <c r="BP13" s="613"/>
      <c r="BQ13" s="613"/>
      <c r="BR13" s="613"/>
      <c r="BS13" s="614" t="s">
        <v>122</v>
      </c>
      <c r="BT13" s="614"/>
      <c r="BU13" s="614"/>
      <c r="BV13" s="614"/>
      <c r="BW13" s="614"/>
      <c r="BX13" s="614"/>
      <c r="BY13" s="614"/>
      <c r="BZ13" s="614"/>
      <c r="CA13" s="614"/>
      <c r="CB13" s="618"/>
      <c r="CD13" s="607" t="s">
        <v>243</v>
      </c>
      <c r="CE13" s="608"/>
      <c r="CF13" s="608"/>
      <c r="CG13" s="608"/>
      <c r="CH13" s="608"/>
      <c r="CI13" s="608"/>
      <c r="CJ13" s="608"/>
      <c r="CK13" s="608"/>
      <c r="CL13" s="608"/>
      <c r="CM13" s="608"/>
      <c r="CN13" s="608"/>
      <c r="CO13" s="608"/>
      <c r="CP13" s="608"/>
      <c r="CQ13" s="609"/>
      <c r="CR13" s="610">
        <v>3771790</v>
      </c>
      <c r="CS13" s="611"/>
      <c r="CT13" s="611"/>
      <c r="CU13" s="611"/>
      <c r="CV13" s="611"/>
      <c r="CW13" s="611"/>
      <c r="CX13" s="611"/>
      <c r="CY13" s="612"/>
      <c r="CZ13" s="613">
        <v>9.4</v>
      </c>
      <c r="DA13" s="613"/>
      <c r="DB13" s="613"/>
      <c r="DC13" s="613"/>
      <c r="DD13" s="619">
        <v>1657637</v>
      </c>
      <c r="DE13" s="611"/>
      <c r="DF13" s="611"/>
      <c r="DG13" s="611"/>
      <c r="DH13" s="611"/>
      <c r="DI13" s="611"/>
      <c r="DJ13" s="611"/>
      <c r="DK13" s="611"/>
      <c r="DL13" s="611"/>
      <c r="DM13" s="611"/>
      <c r="DN13" s="611"/>
      <c r="DO13" s="611"/>
      <c r="DP13" s="612"/>
      <c r="DQ13" s="619">
        <v>2516158</v>
      </c>
      <c r="DR13" s="611"/>
      <c r="DS13" s="611"/>
      <c r="DT13" s="611"/>
      <c r="DU13" s="611"/>
      <c r="DV13" s="611"/>
      <c r="DW13" s="611"/>
      <c r="DX13" s="611"/>
      <c r="DY13" s="611"/>
      <c r="DZ13" s="611"/>
      <c r="EA13" s="611"/>
      <c r="EB13" s="611"/>
      <c r="EC13" s="620"/>
    </row>
    <row r="14" spans="2:143" ht="11.25" customHeight="1" x14ac:dyDescent="0.2">
      <c r="B14" s="607" t="s">
        <v>244</v>
      </c>
      <c r="C14" s="608"/>
      <c r="D14" s="608"/>
      <c r="E14" s="608"/>
      <c r="F14" s="608"/>
      <c r="G14" s="608"/>
      <c r="H14" s="608"/>
      <c r="I14" s="608"/>
      <c r="J14" s="608"/>
      <c r="K14" s="608"/>
      <c r="L14" s="608"/>
      <c r="M14" s="608"/>
      <c r="N14" s="608"/>
      <c r="O14" s="608"/>
      <c r="P14" s="608"/>
      <c r="Q14" s="609"/>
      <c r="R14" s="610" t="s">
        <v>122</v>
      </c>
      <c r="S14" s="611"/>
      <c r="T14" s="611"/>
      <c r="U14" s="611"/>
      <c r="V14" s="611"/>
      <c r="W14" s="611"/>
      <c r="X14" s="611"/>
      <c r="Y14" s="612"/>
      <c r="Z14" s="613" t="s">
        <v>122</v>
      </c>
      <c r="AA14" s="613"/>
      <c r="AB14" s="613"/>
      <c r="AC14" s="613"/>
      <c r="AD14" s="614" t="s">
        <v>122</v>
      </c>
      <c r="AE14" s="614"/>
      <c r="AF14" s="614"/>
      <c r="AG14" s="614"/>
      <c r="AH14" s="614"/>
      <c r="AI14" s="614"/>
      <c r="AJ14" s="614"/>
      <c r="AK14" s="614"/>
      <c r="AL14" s="615" t="s">
        <v>122</v>
      </c>
      <c r="AM14" s="616"/>
      <c r="AN14" s="616"/>
      <c r="AO14" s="617"/>
      <c r="AP14" s="607" t="s">
        <v>245</v>
      </c>
      <c r="AQ14" s="608"/>
      <c r="AR14" s="608"/>
      <c r="AS14" s="608"/>
      <c r="AT14" s="608"/>
      <c r="AU14" s="608"/>
      <c r="AV14" s="608"/>
      <c r="AW14" s="608"/>
      <c r="AX14" s="608"/>
      <c r="AY14" s="608"/>
      <c r="AZ14" s="608"/>
      <c r="BA14" s="608"/>
      <c r="BB14" s="608"/>
      <c r="BC14" s="608"/>
      <c r="BD14" s="608"/>
      <c r="BE14" s="608"/>
      <c r="BF14" s="609"/>
      <c r="BG14" s="610">
        <v>368886</v>
      </c>
      <c r="BH14" s="611"/>
      <c r="BI14" s="611"/>
      <c r="BJ14" s="611"/>
      <c r="BK14" s="611"/>
      <c r="BL14" s="611"/>
      <c r="BM14" s="611"/>
      <c r="BN14" s="612"/>
      <c r="BO14" s="613">
        <v>2.5</v>
      </c>
      <c r="BP14" s="613"/>
      <c r="BQ14" s="613"/>
      <c r="BR14" s="613"/>
      <c r="BS14" s="614" t="s">
        <v>122</v>
      </c>
      <c r="BT14" s="614"/>
      <c r="BU14" s="614"/>
      <c r="BV14" s="614"/>
      <c r="BW14" s="614"/>
      <c r="BX14" s="614"/>
      <c r="BY14" s="614"/>
      <c r="BZ14" s="614"/>
      <c r="CA14" s="614"/>
      <c r="CB14" s="618"/>
      <c r="CD14" s="607" t="s">
        <v>246</v>
      </c>
      <c r="CE14" s="608"/>
      <c r="CF14" s="608"/>
      <c r="CG14" s="608"/>
      <c r="CH14" s="608"/>
      <c r="CI14" s="608"/>
      <c r="CJ14" s="608"/>
      <c r="CK14" s="608"/>
      <c r="CL14" s="608"/>
      <c r="CM14" s="608"/>
      <c r="CN14" s="608"/>
      <c r="CO14" s="608"/>
      <c r="CP14" s="608"/>
      <c r="CQ14" s="609"/>
      <c r="CR14" s="610">
        <v>1569569</v>
      </c>
      <c r="CS14" s="611"/>
      <c r="CT14" s="611"/>
      <c r="CU14" s="611"/>
      <c r="CV14" s="611"/>
      <c r="CW14" s="611"/>
      <c r="CX14" s="611"/>
      <c r="CY14" s="612"/>
      <c r="CZ14" s="613">
        <v>3.9</v>
      </c>
      <c r="DA14" s="613"/>
      <c r="DB14" s="613"/>
      <c r="DC14" s="613"/>
      <c r="DD14" s="619">
        <v>570843</v>
      </c>
      <c r="DE14" s="611"/>
      <c r="DF14" s="611"/>
      <c r="DG14" s="611"/>
      <c r="DH14" s="611"/>
      <c r="DI14" s="611"/>
      <c r="DJ14" s="611"/>
      <c r="DK14" s="611"/>
      <c r="DL14" s="611"/>
      <c r="DM14" s="611"/>
      <c r="DN14" s="611"/>
      <c r="DO14" s="611"/>
      <c r="DP14" s="612"/>
      <c r="DQ14" s="619">
        <v>1002644</v>
      </c>
      <c r="DR14" s="611"/>
      <c r="DS14" s="611"/>
      <c r="DT14" s="611"/>
      <c r="DU14" s="611"/>
      <c r="DV14" s="611"/>
      <c r="DW14" s="611"/>
      <c r="DX14" s="611"/>
      <c r="DY14" s="611"/>
      <c r="DZ14" s="611"/>
      <c r="EA14" s="611"/>
      <c r="EB14" s="611"/>
      <c r="EC14" s="620"/>
    </row>
    <row r="15" spans="2:143" ht="11.25" customHeight="1" x14ac:dyDescent="0.2">
      <c r="B15" s="607" t="s">
        <v>247</v>
      </c>
      <c r="C15" s="608"/>
      <c r="D15" s="608"/>
      <c r="E15" s="608"/>
      <c r="F15" s="608"/>
      <c r="G15" s="608"/>
      <c r="H15" s="608"/>
      <c r="I15" s="608"/>
      <c r="J15" s="608"/>
      <c r="K15" s="608"/>
      <c r="L15" s="608"/>
      <c r="M15" s="608"/>
      <c r="N15" s="608"/>
      <c r="O15" s="608"/>
      <c r="P15" s="608"/>
      <c r="Q15" s="609"/>
      <c r="R15" s="610">
        <v>47950</v>
      </c>
      <c r="S15" s="611"/>
      <c r="T15" s="611"/>
      <c r="U15" s="611"/>
      <c r="V15" s="611"/>
      <c r="W15" s="611"/>
      <c r="X15" s="611"/>
      <c r="Y15" s="612"/>
      <c r="Z15" s="613">
        <v>0.1</v>
      </c>
      <c r="AA15" s="613"/>
      <c r="AB15" s="613"/>
      <c r="AC15" s="613"/>
      <c r="AD15" s="614">
        <v>47950</v>
      </c>
      <c r="AE15" s="614"/>
      <c r="AF15" s="614"/>
      <c r="AG15" s="614"/>
      <c r="AH15" s="614"/>
      <c r="AI15" s="614"/>
      <c r="AJ15" s="614"/>
      <c r="AK15" s="614"/>
      <c r="AL15" s="615">
        <v>0.2</v>
      </c>
      <c r="AM15" s="616"/>
      <c r="AN15" s="616"/>
      <c r="AO15" s="617"/>
      <c r="AP15" s="607" t="s">
        <v>248</v>
      </c>
      <c r="AQ15" s="608"/>
      <c r="AR15" s="608"/>
      <c r="AS15" s="608"/>
      <c r="AT15" s="608"/>
      <c r="AU15" s="608"/>
      <c r="AV15" s="608"/>
      <c r="AW15" s="608"/>
      <c r="AX15" s="608"/>
      <c r="AY15" s="608"/>
      <c r="AZ15" s="608"/>
      <c r="BA15" s="608"/>
      <c r="BB15" s="608"/>
      <c r="BC15" s="608"/>
      <c r="BD15" s="608"/>
      <c r="BE15" s="608"/>
      <c r="BF15" s="609"/>
      <c r="BG15" s="610">
        <v>613016</v>
      </c>
      <c r="BH15" s="611"/>
      <c r="BI15" s="611"/>
      <c r="BJ15" s="611"/>
      <c r="BK15" s="611"/>
      <c r="BL15" s="611"/>
      <c r="BM15" s="611"/>
      <c r="BN15" s="612"/>
      <c r="BO15" s="613">
        <v>4.0999999999999996</v>
      </c>
      <c r="BP15" s="613"/>
      <c r="BQ15" s="613"/>
      <c r="BR15" s="613"/>
      <c r="BS15" s="614" t="s">
        <v>122</v>
      </c>
      <c r="BT15" s="614"/>
      <c r="BU15" s="614"/>
      <c r="BV15" s="614"/>
      <c r="BW15" s="614"/>
      <c r="BX15" s="614"/>
      <c r="BY15" s="614"/>
      <c r="BZ15" s="614"/>
      <c r="CA15" s="614"/>
      <c r="CB15" s="618"/>
      <c r="CD15" s="607" t="s">
        <v>249</v>
      </c>
      <c r="CE15" s="608"/>
      <c r="CF15" s="608"/>
      <c r="CG15" s="608"/>
      <c r="CH15" s="608"/>
      <c r="CI15" s="608"/>
      <c r="CJ15" s="608"/>
      <c r="CK15" s="608"/>
      <c r="CL15" s="608"/>
      <c r="CM15" s="608"/>
      <c r="CN15" s="608"/>
      <c r="CO15" s="608"/>
      <c r="CP15" s="608"/>
      <c r="CQ15" s="609"/>
      <c r="CR15" s="610">
        <v>5599975</v>
      </c>
      <c r="CS15" s="611"/>
      <c r="CT15" s="611"/>
      <c r="CU15" s="611"/>
      <c r="CV15" s="611"/>
      <c r="CW15" s="611"/>
      <c r="CX15" s="611"/>
      <c r="CY15" s="612"/>
      <c r="CZ15" s="613">
        <v>13.9</v>
      </c>
      <c r="DA15" s="613"/>
      <c r="DB15" s="613"/>
      <c r="DC15" s="613"/>
      <c r="DD15" s="619">
        <v>1777491</v>
      </c>
      <c r="DE15" s="611"/>
      <c r="DF15" s="611"/>
      <c r="DG15" s="611"/>
      <c r="DH15" s="611"/>
      <c r="DI15" s="611"/>
      <c r="DJ15" s="611"/>
      <c r="DK15" s="611"/>
      <c r="DL15" s="611"/>
      <c r="DM15" s="611"/>
      <c r="DN15" s="611"/>
      <c r="DO15" s="611"/>
      <c r="DP15" s="612"/>
      <c r="DQ15" s="619">
        <v>3642564</v>
      </c>
      <c r="DR15" s="611"/>
      <c r="DS15" s="611"/>
      <c r="DT15" s="611"/>
      <c r="DU15" s="611"/>
      <c r="DV15" s="611"/>
      <c r="DW15" s="611"/>
      <c r="DX15" s="611"/>
      <c r="DY15" s="611"/>
      <c r="DZ15" s="611"/>
      <c r="EA15" s="611"/>
      <c r="EB15" s="611"/>
      <c r="EC15" s="620"/>
    </row>
    <row r="16" spans="2:143" ht="11.25" customHeight="1" x14ac:dyDescent="0.2">
      <c r="B16" s="607" t="s">
        <v>250</v>
      </c>
      <c r="C16" s="608"/>
      <c r="D16" s="608"/>
      <c r="E16" s="608"/>
      <c r="F16" s="608"/>
      <c r="G16" s="608"/>
      <c r="H16" s="608"/>
      <c r="I16" s="608"/>
      <c r="J16" s="608"/>
      <c r="K16" s="608"/>
      <c r="L16" s="608"/>
      <c r="M16" s="608"/>
      <c r="N16" s="608"/>
      <c r="O16" s="608"/>
      <c r="P16" s="608"/>
      <c r="Q16" s="609"/>
      <c r="R16" s="610">
        <v>231402</v>
      </c>
      <c r="S16" s="611"/>
      <c r="T16" s="611"/>
      <c r="U16" s="611"/>
      <c r="V16" s="611"/>
      <c r="W16" s="611"/>
      <c r="X16" s="611"/>
      <c r="Y16" s="612"/>
      <c r="Z16" s="613">
        <v>0.5</v>
      </c>
      <c r="AA16" s="613"/>
      <c r="AB16" s="613"/>
      <c r="AC16" s="613"/>
      <c r="AD16" s="614">
        <v>231402</v>
      </c>
      <c r="AE16" s="614"/>
      <c r="AF16" s="614"/>
      <c r="AG16" s="614"/>
      <c r="AH16" s="614"/>
      <c r="AI16" s="614"/>
      <c r="AJ16" s="614"/>
      <c r="AK16" s="614"/>
      <c r="AL16" s="615">
        <v>1.1000000000000001</v>
      </c>
      <c r="AM16" s="616"/>
      <c r="AN16" s="616"/>
      <c r="AO16" s="617"/>
      <c r="AP16" s="607" t="s">
        <v>251</v>
      </c>
      <c r="AQ16" s="608"/>
      <c r="AR16" s="608"/>
      <c r="AS16" s="608"/>
      <c r="AT16" s="608"/>
      <c r="AU16" s="608"/>
      <c r="AV16" s="608"/>
      <c r="AW16" s="608"/>
      <c r="AX16" s="608"/>
      <c r="AY16" s="608"/>
      <c r="AZ16" s="608"/>
      <c r="BA16" s="608"/>
      <c r="BB16" s="608"/>
      <c r="BC16" s="608"/>
      <c r="BD16" s="608"/>
      <c r="BE16" s="608"/>
      <c r="BF16" s="609"/>
      <c r="BG16" s="610" t="s">
        <v>122</v>
      </c>
      <c r="BH16" s="611"/>
      <c r="BI16" s="611"/>
      <c r="BJ16" s="611"/>
      <c r="BK16" s="611"/>
      <c r="BL16" s="611"/>
      <c r="BM16" s="611"/>
      <c r="BN16" s="612"/>
      <c r="BO16" s="613" t="s">
        <v>122</v>
      </c>
      <c r="BP16" s="613"/>
      <c r="BQ16" s="613"/>
      <c r="BR16" s="613"/>
      <c r="BS16" s="614" t="s">
        <v>122</v>
      </c>
      <c r="BT16" s="614"/>
      <c r="BU16" s="614"/>
      <c r="BV16" s="614"/>
      <c r="BW16" s="614"/>
      <c r="BX16" s="614"/>
      <c r="BY16" s="614"/>
      <c r="BZ16" s="614"/>
      <c r="CA16" s="614"/>
      <c r="CB16" s="618"/>
      <c r="CD16" s="607" t="s">
        <v>252</v>
      </c>
      <c r="CE16" s="608"/>
      <c r="CF16" s="608"/>
      <c r="CG16" s="608"/>
      <c r="CH16" s="608"/>
      <c r="CI16" s="608"/>
      <c r="CJ16" s="608"/>
      <c r="CK16" s="608"/>
      <c r="CL16" s="608"/>
      <c r="CM16" s="608"/>
      <c r="CN16" s="608"/>
      <c r="CO16" s="608"/>
      <c r="CP16" s="608"/>
      <c r="CQ16" s="609"/>
      <c r="CR16" s="610" t="s">
        <v>122</v>
      </c>
      <c r="CS16" s="611"/>
      <c r="CT16" s="611"/>
      <c r="CU16" s="611"/>
      <c r="CV16" s="611"/>
      <c r="CW16" s="611"/>
      <c r="CX16" s="611"/>
      <c r="CY16" s="612"/>
      <c r="CZ16" s="613" t="s">
        <v>122</v>
      </c>
      <c r="DA16" s="613"/>
      <c r="DB16" s="613"/>
      <c r="DC16" s="613"/>
      <c r="DD16" s="619" t="s">
        <v>122</v>
      </c>
      <c r="DE16" s="611"/>
      <c r="DF16" s="611"/>
      <c r="DG16" s="611"/>
      <c r="DH16" s="611"/>
      <c r="DI16" s="611"/>
      <c r="DJ16" s="611"/>
      <c r="DK16" s="611"/>
      <c r="DL16" s="611"/>
      <c r="DM16" s="611"/>
      <c r="DN16" s="611"/>
      <c r="DO16" s="611"/>
      <c r="DP16" s="612"/>
      <c r="DQ16" s="619" t="s">
        <v>122</v>
      </c>
      <c r="DR16" s="611"/>
      <c r="DS16" s="611"/>
      <c r="DT16" s="611"/>
      <c r="DU16" s="611"/>
      <c r="DV16" s="611"/>
      <c r="DW16" s="611"/>
      <c r="DX16" s="611"/>
      <c r="DY16" s="611"/>
      <c r="DZ16" s="611"/>
      <c r="EA16" s="611"/>
      <c r="EB16" s="611"/>
      <c r="EC16" s="620"/>
    </row>
    <row r="17" spans="2:133" ht="11.25" customHeight="1" x14ac:dyDescent="0.2">
      <c r="B17" s="607" t="s">
        <v>253</v>
      </c>
      <c r="C17" s="608"/>
      <c r="D17" s="608"/>
      <c r="E17" s="608"/>
      <c r="F17" s="608"/>
      <c r="G17" s="608"/>
      <c r="H17" s="608"/>
      <c r="I17" s="608"/>
      <c r="J17" s="608"/>
      <c r="K17" s="608"/>
      <c r="L17" s="608"/>
      <c r="M17" s="608"/>
      <c r="N17" s="608"/>
      <c r="O17" s="608"/>
      <c r="P17" s="608"/>
      <c r="Q17" s="609"/>
      <c r="R17" s="610">
        <v>602247</v>
      </c>
      <c r="S17" s="611"/>
      <c r="T17" s="611"/>
      <c r="U17" s="611"/>
      <c r="V17" s="611"/>
      <c r="W17" s="611"/>
      <c r="X17" s="611"/>
      <c r="Y17" s="612"/>
      <c r="Z17" s="613">
        <v>1.4</v>
      </c>
      <c r="AA17" s="613"/>
      <c r="AB17" s="613"/>
      <c r="AC17" s="613"/>
      <c r="AD17" s="614">
        <v>602247</v>
      </c>
      <c r="AE17" s="614"/>
      <c r="AF17" s="614"/>
      <c r="AG17" s="614"/>
      <c r="AH17" s="614"/>
      <c r="AI17" s="614"/>
      <c r="AJ17" s="614"/>
      <c r="AK17" s="614"/>
      <c r="AL17" s="615">
        <v>2.8</v>
      </c>
      <c r="AM17" s="616"/>
      <c r="AN17" s="616"/>
      <c r="AO17" s="617"/>
      <c r="AP17" s="607" t="s">
        <v>254</v>
      </c>
      <c r="AQ17" s="608"/>
      <c r="AR17" s="608"/>
      <c r="AS17" s="608"/>
      <c r="AT17" s="608"/>
      <c r="AU17" s="608"/>
      <c r="AV17" s="608"/>
      <c r="AW17" s="608"/>
      <c r="AX17" s="608"/>
      <c r="AY17" s="608"/>
      <c r="AZ17" s="608"/>
      <c r="BA17" s="608"/>
      <c r="BB17" s="608"/>
      <c r="BC17" s="608"/>
      <c r="BD17" s="608"/>
      <c r="BE17" s="608"/>
      <c r="BF17" s="609"/>
      <c r="BG17" s="610" t="s">
        <v>122</v>
      </c>
      <c r="BH17" s="611"/>
      <c r="BI17" s="611"/>
      <c r="BJ17" s="611"/>
      <c r="BK17" s="611"/>
      <c r="BL17" s="611"/>
      <c r="BM17" s="611"/>
      <c r="BN17" s="612"/>
      <c r="BO17" s="613" t="s">
        <v>122</v>
      </c>
      <c r="BP17" s="613"/>
      <c r="BQ17" s="613"/>
      <c r="BR17" s="613"/>
      <c r="BS17" s="614" t="s">
        <v>122</v>
      </c>
      <c r="BT17" s="614"/>
      <c r="BU17" s="614"/>
      <c r="BV17" s="614"/>
      <c r="BW17" s="614"/>
      <c r="BX17" s="614"/>
      <c r="BY17" s="614"/>
      <c r="BZ17" s="614"/>
      <c r="CA17" s="614"/>
      <c r="CB17" s="618"/>
      <c r="CD17" s="607" t="s">
        <v>255</v>
      </c>
      <c r="CE17" s="608"/>
      <c r="CF17" s="608"/>
      <c r="CG17" s="608"/>
      <c r="CH17" s="608"/>
      <c r="CI17" s="608"/>
      <c r="CJ17" s="608"/>
      <c r="CK17" s="608"/>
      <c r="CL17" s="608"/>
      <c r="CM17" s="608"/>
      <c r="CN17" s="608"/>
      <c r="CO17" s="608"/>
      <c r="CP17" s="608"/>
      <c r="CQ17" s="609"/>
      <c r="CR17" s="610">
        <v>2004792</v>
      </c>
      <c r="CS17" s="611"/>
      <c r="CT17" s="611"/>
      <c r="CU17" s="611"/>
      <c r="CV17" s="611"/>
      <c r="CW17" s="611"/>
      <c r="CX17" s="611"/>
      <c r="CY17" s="612"/>
      <c r="CZ17" s="613">
        <v>5</v>
      </c>
      <c r="DA17" s="613"/>
      <c r="DB17" s="613"/>
      <c r="DC17" s="613"/>
      <c r="DD17" s="619" t="s">
        <v>122</v>
      </c>
      <c r="DE17" s="611"/>
      <c r="DF17" s="611"/>
      <c r="DG17" s="611"/>
      <c r="DH17" s="611"/>
      <c r="DI17" s="611"/>
      <c r="DJ17" s="611"/>
      <c r="DK17" s="611"/>
      <c r="DL17" s="611"/>
      <c r="DM17" s="611"/>
      <c r="DN17" s="611"/>
      <c r="DO17" s="611"/>
      <c r="DP17" s="612"/>
      <c r="DQ17" s="619">
        <v>2004792</v>
      </c>
      <c r="DR17" s="611"/>
      <c r="DS17" s="611"/>
      <c r="DT17" s="611"/>
      <c r="DU17" s="611"/>
      <c r="DV17" s="611"/>
      <c r="DW17" s="611"/>
      <c r="DX17" s="611"/>
      <c r="DY17" s="611"/>
      <c r="DZ17" s="611"/>
      <c r="EA17" s="611"/>
      <c r="EB17" s="611"/>
      <c r="EC17" s="620"/>
    </row>
    <row r="18" spans="2:133" ht="11.25" customHeight="1" x14ac:dyDescent="0.2">
      <c r="B18" s="607" t="s">
        <v>256</v>
      </c>
      <c r="C18" s="608"/>
      <c r="D18" s="608"/>
      <c r="E18" s="608"/>
      <c r="F18" s="608"/>
      <c r="G18" s="608"/>
      <c r="H18" s="608"/>
      <c r="I18" s="608"/>
      <c r="J18" s="608"/>
      <c r="K18" s="608"/>
      <c r="L18" s="608"/>
      <c r="M18" s="608"/>
      <c r="N18" s="608"/>
      <c r="O18" s="608"/>
      <c r="P18" s="608"/>
      <c r="Q18" s="609"/>
      <c r="R18" s="610">
        <v>119890</v>
      </c>
      <c r="S18" s="611"/>
      <c r="T18" s="611"/>
      <c r="U18" s="611"/>
      <c r="V18" s="611"/>
      <c r="W18" s="611"/>
      <c r="X18" s="611"/>
      <c r="Y18" s="612"/>
      <c r="Z18" s="613">
        <v>0.3</v>
      </c>
      <c r="AA18" s="613"/>
      <c r="AB18" s="613"/>
      <c r="AC18" s="613"/>
      <c r="AD18" s="614">
        <v>119890</v>
      </c>
      <c r="AE18" s="614"/>
      <c r="AF18" s="614"/>
      <c r="AG18" s="614"/>
      <c r="AH18" s="614"/>
      <c r="AI18" s="614"/>
      <c r="AJ18" s="614"/>
      <c r="AK18" s="614"/>
      <c r="AL18" s="615">
        <v>0.6</v>
      </c>
      <c r="AM18" s="616"/>
      <c r="AN18" s="616"/>
      <c r="AO18" s="617"/>
      <c r="AP18" s="607" t="s">
        <v>257</v>
      </c>
      <c r="AQ18" s="608"/>
      <c r="AR18" s="608"/>
      <c r="AS18" s="608"/>
      <c r="AT18" s="608"/>
      <c r="AU18" s="608"/>
      <c r="AV18" s="608"/>
      <c r="AW18" s="608"/>
      <c r="AX18" s="608"/>
      <c r="AY18" s="608"/>
      <c r="AZ18" s="608"/>
      <c r="BA18" s="608"/>
      <c r="BB18" s="608"/>
      <c r="BC18" s="608"/>
      <c r="BD18" s="608"/>
      <c r="BE18" s="608"/>
      <c r="BF18" s="609"/>
      <c r="BG18" s="610" t="s">
        <v>122</v>
      </c>
      <c r="BH18" s="611"/>
      <c r="BI18" s="611"/>
      <c r="BJ18" s="611"/>
      <c r="BK18" s="611"/>
      <c r="BL18" s="611"/>
      <c r="BM18" s="611"/>
      <c r="BN18" s="612"/>
      <c r="BO18" s="613" t="s">
        <v>122</v>
      </c>
      <c r="BP18" s="613"/>
      <c r="BQ18" s="613"/>
      <c r="BR18" s="613"/>
      <c r="BS18" s="614" t="s">
        <v>122</v>
      </c>
      <c r="BT18" s="614"/>
      <c r="BU18" s="614"/>
      <c r="BV18" s="614"/>
      <c r="BW18" s="614"/>
      <c r="BX18" s="614"/>
      <c r="BY18" s="614"/>
      <c r="BZ18" s="614"/>
      <c r="CA18" s="614"/>
      <c r="CB18" s="618"/>
      <c r="CD18" s="607" t="s">
        <v>258</v>
      </c>
      <c r="CE18" s="608"/>
      <c r="CF18" s="608"/>
      <c r="CG18" s="608"/>
      <c r="CH18" s="608"/>
      <c r="CI18" s="608"/>
      <c r="CJ18" s="608"/>
      <c r="CK18" s="608"/>
      <c r="CL18" s="608"/>
      <c r="CM18" s="608"/>
      <c r="CN18" s="608"/>
      <c r="CO18" s="608"/>
      <c r="CP18" s="608"/>
      <c r="CQ18" s="609"/>
      <c r="CR18" s="610" t="s">
        <v>122</v>
      </c>
      <c r="CS18" s="611"/>
      <c r="CT18" s="611"/>
      <c r="CU18" s="611"/>
      <c r="CV18" s="611"/>
      <c r="CW18" s="611"/>
      <c r="CX18" s="611"/>
      <c r="CY18" s="612"/>
      <c r="CZ18" s="613" t="s">
        <v>122</v>
      </c>
      <c r="DA18" s="613"/>
      <c r="DB18" s="613"/>
      <c r="DC18" s="613"/>
      <c r="DD18" s="619" t="s">
        <v>122</v>
      </c>
      <c r="DE18" s="611"/>
      <c r="DF18" s="611"/>
      <c r="DG18" s="611"/>
      <c r="DH18" s="611"/>
      <c r="DI18" s="611"/>
      <c r="DJ18" s="611"/>
      <c r="DK18" s="611"/>
      <c r="DL18" s="611"/>
      <c r="DM18" s="611"/>
      <c r="DN18" s="611"/>
      <c r="DO18" s="611"/>
      <c r="DP18" s="612"/>
      <c r="DQ18" s="619" t="s">
        <v>122</v>
      </c>
      <c r="DR18" s="611"/>
      <c r="DS18" s="611"/>
      <c r="DT18" s="611"/>
      <c r="DU18" s="611"/>
      <c r="DV18" s="611"/>
      <c r="DW18" s="611"/>
      <c r="DX18" s="611"/>
      <c r="DY18" s="611"/>
      <c r="DZ18" s="611"/>
      <c r="EA18" s="611"/>
      <c r="EB18" s="611"/>
      <c r="EC18" s="620"/>
    </row>
    <row r="19" spans="2:133" ht="11.25" customHeight="1" x14ac:dyDescent="0.2">
      <c r="B19" s="607" t="s">
        <v>259</v>
      </c>
      <c r="C19" s="608"/>
      <c r="D19" s="608"/>
      <c r="E19" s="608"/>
      <c r="F19" s="608"/>
      <c r="G19" s="608"/>
      <c r="H19" s="608"/>
      <c r="I19" s="608"/>
      <c r="J19" s="608"/>
      <c r="K19" s="608"/>
      <c r="L19" s="608"/>
      <c r="M19" s="608"/>
      <c r="N19" s="608"/>
      <c r="O19" s="608"/>
      <c r="P19" s="608"/>
      <c r="Q19" s="609"/>
      <c r="R19" s="610">
        <v>471062</v>
      </c>
      <c r="S19" s="611"/>
      <c r="T19" s="611"/>
      <c r="U19" s="611"/>
      <c r="V19" s="611"/>
      <c r="W19" s="611"/>
      <c r="X19" s="611"/>
      <c r="Y19" s="612"/>
      <c r="Z19" s="613">
        <v>1.1000000000000001</v>
      </c>
      <c r="AA19" s="613"/>
      <c r="AB19" s="613"/>
      <c r="AC19" s="613"/>
      <c r="AD19" s="614">
        <v>471062</v>
      </c>
      <c r="AE19" s="614"/>
      <c r="AF19" s="614"/>
      <c r="AG19" s="614"/>
      <c r="AH19" s="614"/>
      <c r="AI19" s="614"/>
      <c r="AJ19" s="614"/>
      <c r="AK19" s="614"/>
      <c r="AL19" s="615">
        <v>2.2000000000000002</v>
      </c>
      <c r="AM19" s="616"/>
      <c r="AN19" s="616"/>
      <c r="AO19" s="617"/>
      <c r="AP19" s="607" t="s">
        <v>260</v>
      </c>
      <c r="AQ19" s="608"/>
      <c r="AR19" s="608"/>
      <c r="AS19" s="608"/>
      <c r="AT19" s="608"/>
      <c r="AU19" s="608"/>
      <c r="AV19" s="608"/>
      <c r="AW19" s="608"/>
      <c r="AX19" s="608"/>
      <c r="AY19" s="608"/>
      <c r="AZ19" s="608"/>
      <c r="BA19" s="608"/>
      <c r="BB19" s="608"/>
      <c r="BC19" s="608"/>
      <c r="BD19" s="608"/>
      <c r="BE19" s="608"/>
      <c r="BF19" s="609"/>
      <c r="BG19" s="610">
        <v>1198940</v>
      </c>
      <c r="BH19" s="611"/>
      <c r="BI19" s="611"/>
      <c r="BJ19" s="611"/>
      <c r="BK19" s="611"/>
      <c r="BL19" s="611"/>
      <c r="BM19" s="611"/>
      <c r="BN19" s="612"/>
      <c r="BO19" s="613">
        <v>8</v>
      </c>
      <c r="BP19" s="613"/>
      <c r="BQ19" s="613"/>
      <c r="BR19" s="613"/>
      <c r="BS19" s="614" t="s">
        <v>122</v>
      </c>
      <c r="BT19" s="614"/>
      <c r="BU19" s="614"/>
      <c r="BV19" s="614"/>
      <c r="BW19" s="614"/>
      <c r="BX19" s="614"/>
      <c r="BY19" s="614"/>
      <c r="BZ19" s="614"/>
      <c r="CA19" s="614"/>
      <c r="CB19" s="618"/>
      <c r="CD19" s="607" t="s">
        <v>261</v>
      </c>
      <c r="CE19" s="608"/>
      <c r="CF19" s="608"/>
      <c r="CG19" s="608"/>
      <c r="CH19" s="608"/>
      <c r="CI19" s="608"/>
      <c r="CJ19" s="608"/>
      <c r="CK19" s="608"/>
      <c r="CL19" s="608"/>
      <c r="CM19" s="608"/>
      <c r="CN19" s="608"/>
      <c r="CO19" s="608"/>
      <c r="CP19" s="608"/>
      <c r="CQ19" s="609"/>
      <c r="CR19" s="610" t="s">
        <v>122</v>
      </c>
      <c r="CS19" s="611"/>
      <c r="CT19" s="611"/>
      <c r="CU19" s="611"/>
      <c r="CV19" s="611"/>
      <c r="CW19" s="611"/>
      <c r="CX19" s="611"/>
      <c r="CY19" s="612"/>
      <c r="CZ19" s="613" t="s">
        <v>122</v>
      </c>
      <c r="DA19" s="613"/>
      <c r="DB19" s="613"/>
      <c r="DC19" s="613"/>
      <c r="DD19" s="619" t="s">
        <v>122</v>
      </c>
      <c r="DE19" s="611"/>
      <c r="DF19" s="611"/>
      <c r="DG19" s="611"/>
      <c r="DH19" s="611"/>
      <c r="DI19" s="611"/>
      <c r="DJ19" s="611"/>
      <c r="DK19" s="611"/>
      <c r="DL19" s="611"/>
      <c r="DM19" s="611"/>
      <c r="DN19" s="611"/>
      <c r="DO19" s="611"/>
      <c r="DP19" s="612"/>
      <c r="DQ19" s="619" t="s">
        <v>122</v>
      </c>
      <c r="DR19" s="611"/>
      <c r="DS19" s="611"/>
      <c r="DT19" s="611"/>
      <c r="DU19" s="611"/>
      <c r="DV19" s="611"/>
      <c r="DW19" s="611"/>
      <c r="DX19" s="611"/>
      <c r="DY19" s="611"/>
      <c r="DZ19" s="611"/>
      <c r="EA19" s="611"/>
      <c r="EB19" s="611"/>
      <c r="EC19" s="620"/>
    </row>
    <row r="20" spans="2:133" ht="11.25" customHeight="1" x14ac:dyDescent="0.2">
      <c r="B20" s="623" t="s">
        <v>262</v>
      </c>
      <c r="C20" s="624"/>
      <c r="D20" s="624"/>
      <c r="E20" s="624"/>
      <c r="F20" s="624"/>
      <c r="G20" s="624"/>
      <c r="H20" s="624"/>
      <c r="I20" s="624"/>
      <c r="J20" s="624"/>
      <c r="K20" s="624"/>
      <c r="L20" s="624"/>
      <c r="M20" s="624"/>
      <c r="N20" s="624"/>
      <c r="O20" s="624"/>
      <c r="P20" s="624"/>
      <c r="Q20" s="625"/>
      <c r="R20" s="610">
        <v>11295</v>
      </c>
      <c r="S20" s="611"/>
      <c r="T20" s="611"/>
      <c r="U20" s="611"/>
      <c r="V20" s="611"/>
      <c r="W20" s="611"/>
      <c r="X20" s="611"/>
      <c r="Y20" s="612"/>
      <c r="Z20" s="613">
        <v>0</v>
      </c>
      <c r="AA20" s="613"/>
      <c r="AB20" s="613"/>
      <c r="AC20" s="613"/>
      <c r="AD20" s="614">
        <v>11295</v>
      </c>
      <c r="AE20" s="614"/>
      <c r="AF20" s="614"/>
      <c r="AG20" s="614"/>
      <c r="AH20" s="614"/>
      <c r="AI20" s="614"/>
      <c r="AJ20" s="614"/>
      <c r="AK20" s="614"/>
      <c r="AL20" s="615">
        <v>0.1</v>
      </c>
      <c r="AM20" s="616"/>
      <c r="AN20" s="616"/>
      <c r="AO20" s="617"/>
      <c r="AP20" s="607" t="s">
        <v>263</v>
      </c>
      <c r="AQ20" s="608"/>
      <c r="AR20" s="608"/>
      <c r="AS20" s="608"/>
      <c r="AT20" s="608"/>
      <c r="AU20" s="608"/>
      <c r="AV20" s="608"/>
      <c r="AW20" s="608"/>
      <c r="AX20" s="608"/>
      <c r="AY20" s="608"/>
      <c r="AZ20" s="608"/>
      <c r="BA20" s="608"/>
      <c r="BB20" s="608"/>
      <c r="BC20" s="608"/>
      <c r="BD20" s="608"/>
      <c r="BE20" s="608"/>
      <c r="BF20" s="609"/>
      <c r="BG20" s="610">
        <v>1198940</v>
      </c>
      <c r="BH20" s="611"/>
      <c r="BI20" s="611"/>
      <c r="BJ20" s="611"/>
      <c r="BK20" s="611"/>
      <c r="BL20" s="611"/>
      <c r="BM20" s="611"/>
      <c r="BN20" s="612"/>
      <c r="BO20" s="613">
        <v>8</v>
      </c>
      <c r="BP20" s="613"/>
      <c r="BQ20" s="613"/>
      <c r="BR20" s="613"/>
      <c r="BS20" s="614" t="s">
        <v>122</v>
      </c>
      <c r="BT20" s="614"/>
      <c r="BU20" s="614"/>
      <c r="BV20" s="614"/>
      <c r="BW20" s="614"/>
      <c r="BX20" s="614"/>
      <c r="BY20" s="614"/>
      <c r="BZ20" s="614"/>
      <c r="CA20" s="614"/>
      <c r="CB20" s="618"/>
      <c r="CD20" s="607" t="s">
        <v>264</v>
      </c>
      <c r="CE20" s="608"/>
      <c r="CF20" s="608"/>
      <c r="CG20" s="608"/>
      <c r="CH20" s="608"/>
      <c r="CI20" s="608"/>
      <c r="CJ20" s="608"/>
      <c r="CK20" s="608"/>
      <c r="CL20" s="608"/>
      <c r="CM20" s="608"/>
      <c r="CN20" s="608"/>
      <c r="CO20" s="608"/>
      <c r="CP20" s="608"/>
      <c r="CQ20" s="609"/>
      <c r="CR20" s="610">
        <v>40277640</v>
      </c>
      <c r="CS20" s="611"/>
      <c r="CT20" s="611"/>
      <c r="CU20" s="611"/>
      <c r="CV20" s="611"/>
      <c r="CW20" s="611"/>
      <c r="CX20" s="611"/>
      <c r="CY20" s="612"/>
      <c r="CZ20" s="613">
        <v>100</v>
      </c>
      <c r="DA20" s="613"/>
      <c r="DB20" s="613"/>
      <c r="DC20" s="613"/>
      <c r="DD20" s="619">
        <v>4690905</v>
      </c>
      <c r="DE20" s="611"/>
      <c r="DF20" s="611"/>
      <c r="DG20" s="611"/>
      <c r="DH20" s="611"/>
      <c r="DI20" s="611"/>
      <c r="DJ20" s="611"/>
      <c r="DK20" s="611"/>
      <c r="DL20" s="611"/>
      <c r="DM20" s="611"/>
      <c r="DN20" s="611"/>
      <c r="DO20" s="611"/>
      <c r="DP20" s="612"/>
      <c r="DQ20" s="619">
        <v>28449990</v>
      </c>
      <c r="DR20" s="611"/>
      <c r="DS20" s="611"/>
      <c r="DT20" s="611"/>
      <c r="DU20" s="611"/>
      <c r="DV20" s="611"/>
      <c r="DW20" s="611"/>
      <c r="DX20" s="611"/>
      <c r="DY20" s="611"/>
      <c r="DZ20" s="611"/>
      <c r="EA20" s="611"/>
      <c r="EB20" s="611"/>
      <c r="EC20" s="620"/>
    </row>
    <row r="21" spans="2:133" ht="11.25" customHeight="1" x14ac:dyDescent="0.2">
      <c r="B21" s="607" t="s">
        <v>265</v>
      </c>
      <c r="C21" s="608"/>
      <c r="D21" s="608"/>
      <c r="E21" s="608"/>
      <c r="F21" s="608"/>
      <c r="G21" s="608"/>
      <c r="H21" s="608"/>
      <c r="I21" s="608"/>
      <c r="J21" s="608"/>
      <c r="K21" s="608"/>
      <c r="L21" s="608"/>
      <c r="M21" s="608"/>
      <c r="N21" s="608"/>
      <c r="O21" s="608"/>
      <c r="P21" s="608"/>
      <c r="Q21" s="609"/>
      <c r="R21" s="610">
        <v>4176425</v>
      </c>
      <c r="S21" s="611"/>
      <c r="T21" s="611"/>
      <c r="U21" s="611"/>
      <c r="V21" s="611"/>
      <c r="W21" s="611"/>
      <c r="X21" s="611"/>
      <c r="Y21" s="612"/>
      <c r="Z21" s="613">
        <v>9.6</v>
      </c>
      <c r="AA21" s="613"/>
      <c r="AB21" s="613"/>
      <c r="AC21" s="613"/>
      <c r="AD21" s="614">
        <v>3650498</v>
      </c>
      <c r="AE21" s="614"/>
      <c r="AF21" s="614"/>
      <c r="AG21" s="614"/>
      <c r="AH21" s="614"/>
      <c r="AI21" s="614"/>
      <c r="AJ21" s="614"/>
      <c r="AK21" s="614"/>
      <c r="AL21" s="615">
        <v>16.8</v>
      </c>
      <c r="AM21" s="616"/>
      <c r="AN21" s="616"/>
      <c r="AO21" s="617"/>
      <c r="AP21" s="607" t="s">
        <v>266</v>
      </c>
      <c r="AQ21" s="626"/>
      <c r="AR21" s="626"/>
      <c r="AS21" s="626"/>
      <c r="AT21" s="626"/>
      <c r="AU21" s="626"/>
      <c r="AV21" s="626"/>
      <c r="AW21" s="626"/>
      <c r="AX21" s="626"/>
      <c r="AY21" s="626"/>
      <c r="AZ21" s="626"/>
      <c r="BA21" s="626"/>
      <c r="BB21" s="626"/>
      <c r="BC21" s="626"/>
      <c r="BD21" s="626"/>
      <c r="BE21" s="626"/>
      <c r="BF21" s="627"/>
      <c r="BG21" s="610" t="s">
        <v>122</v>
      </c>
      <c r="BH21" s="611"/>
      <c r="BI21" s="611"/>
      <c r="BJ21" s="611"/>
      <c r="BK21" s="611"/>
      <c r="BL21" s="611"/>
      <c r="BM21" s="611"/>
      <c r="BN21" s="612"/>
      <c r="BO21" s="613" t="s">
        <v>122</v>
      </c>
      <c r="BP21" s="613"/>
      <c r="BQ21" s="613"/>
      <c r="BR21" s="613"/>
      <c r="BS21" s="614" t="s">
        <v>122</v>
      </c>
      <c r="BT21" s="614"/>
      <c r="BU21" s="614"/>
      <c r="BV21" s="614"/>
      <c r="BW21" s="614"/>
      <c r="BX21" s="614"/>
      <c r="BY21" s="614"/>
      <c r="BZ21" s="614"/>
      <c r="CA21" s="614"/>
      <c r="CB21" s="618"/>
      <c r="CD21" s="633"/>
      <c r="CE21" s="634"/>
      <c r="CF21" s="634"/>
      <c r="CG21" s="634"/>
      <c r="CH21" s="634"/>
      <c r="CI21" s="634"/>
      <c r="CJ21" s="634"/>
      <c r="CK21" s="634"/>
      <c r="CL21" s="634"/>
      <c r="CM21" s="634"/>
      <c r="CN21" s="634"/>
      <c r="CO21" s="634"/>
      <c r="CP21" s="634"/>
      <c r="CQ21" s="635"/>
      <c r="CR21" s="636"/>
      <c r="CS21" s="629"/>
      <c r="CT21" s="629"/>
      <c r="CU21" s="629"/>
      <c r="CV21" s="629"/>
      <c r="CW21" s="629"/>
      <c r="CX21" s="629"/>
      <c r="CY21" s="637"/>
      <c r="CZ21" s="638"/>
      <c r="DA21" s="638"/>
      <c r="DB21" s="638"/>
      <c r="DC21" s="638"/>
      <c r="DD21" s="628"/>
      <c r="DE21" s="629"/>
      <c r="DF21" s="629"/>
      <c r="DG21" s="629"/>
      <c r="DH21" s="629"/>
      <c r="DI21" s="629"/>
      <c r="DJ21" s="629"/>
      <c r="DK21" s="629"/>
      <c r="DL21" s="629"/>
      <c r="DM21" s="629"/>
      <c r="DN21" s="629"/>
      <c r="DO21" s="629"/>
      <c r="DP21" s="637"/>
      <c r="DQ21" s="628"/>
      <c r="DR21" s="629"/>
      <c r="DS21" s="629"/>
      <c r="DT21" s="629"/>
      <c r="DU21" s="629"/>
      <c r="DV21" s="629"/>
      <c r="DW21" s="629"/>
      <c r="DX21" s="629"/>
      <c r="DY21" s="629"/>
      <c r="DZ21" s="629"/>
      <c r="EA21" s="629"/>
      <c r="EB21" s="629"/>
      <c r="EC21" s="630"/>
    </row>
    <row r="22" spans="2:133" ht="11.25" customHeight="1" x14ac:dyDescent="0.2">
      <c r="B22" s="607" t="s">
        <v>267</v>
      </c>
      <c r="C22" s="608"/>
      <c r="D22" s="608"/>
      <c r="E22" s="608"/>
      <c r="F22" s="608"/>
      <c r="G22" s="608"/>
      <c r="H22" s="608"/>
      <c r="I22" s="608"/>
      <c r="J22" s="608"/>
      <c r="K22" s="608"/>
      <c r="L22" s="608"/>
      <c r="M22" s="608"/>
      <c r="N22" s="608"/>
      <c r="O22" s="608"/>
      <c r="P22" s="608"/>
      <c r="Q22" s="609"/>
      <c r="R22" s="610">
        <v>3650498</v>
      </c>
      <c r="S22" s="611"/>
      <c r="T22" s="611"/>
      <c r="U22" s="611"/>
      <c r="V22" s="611"/>
      <c r="W22" s="611"/>
      <c r="X22" s="611"/>
      <c r="Y22" s="612"/>
      <c r="Z22" s="613">
        <v>8.4</v>
      </c>
      <c r="AA22" s="613"/>
      <c r="AB22" s="613"/>
      <c r="AC22" s="613"/>
      <c r="AD22" s="614">
        <v>3650498</v>
      </c>
      <c r="AE22" s="614"/>
      <c r="AF22" s="614"/>
      <c r="AG22" s="614"/>
      <c r="AH22" s="614"/>
      <c r="AI22" s="614"/>
      <c r="AJ22" s="614"/>
      <c r="AK22" s="614"/>
      <c r="AL22" s="615">
        <v>16.8</v>
      </c>
      <c r="AM22" s="616"/>
      <c r="AN22" s="616"/>
      <c r="AO22" s="617"/>
      <c r="AP22" s="607" t="s">
        <v>268</v>
      </c>
      <c r="AQ22" s="626"/>
      <c r="AR22" s="626"/>
      <c r="AS22" s="626"/>
      <c r="AT22" s="626"/>
      <c r="AU22" s="626"/>
      <c r="AV22" s="626"/>
      <c r="AW22" s="626"/>
      <c r="AX22" s="626"/>
      <c r="AY22" s="626"/>
      <c r="AZ22" s="626"/>
      <c r="BA22" s="626"/>
      <c r="BB22" s="626"/>
      <c r="BC22" s="626"/>
      <c r="BD22" s="626"/>
      <c r="BE22" s="626"/>
      <c r="BF22" s="627"/>
      <c r="BG22" s="610" t="s">
        <v>122</v>
      </c>
      <c r="BH22" s="611"/>
      <c r="BI22" s="611"/>
      <c r="BJ22" s="611"/>
      <c r="BK22" s="611"/>
      <c r="BL22" s="611"/>
      <c r="BM22" s="611"/>
      <c r="BN22" s="612"/>
      <c r="BO22" s="613" t="s">
        <v>122</v>
      </c>
      <c r="BP22" s="613"/>
      <c r="BQ22" s="613"/>
      <c r="BR22" s="613"/>
      <c r="BS22" s="614" t="s">
        <v>122</v>
      </c>
      <c r="BT22" s="614"/>
      <c r="BU22" s="614"/>
      <c r="BV22" s="614"/>
      <c r="BW22" s="614"/>
      <c r="BX22" s="614"/>
      <c r="BY22" s="614"/>
      <c r="BZ22" s="614"/>
      <c r="CA22" s="614"/>
      <c r="CB22" s="618"/>
      <c r="CD22" s="592" t="s">
        <v>269</v>
      </c>
      <c r="CE22" s="593"/>
      <c r="CF22" s="593"/>
      <c r="CG22" s="593"/>
      <c r="CH22" s="593"/>
      <c r="CI22" s="593"/>
      <c r="CJ22" s="593"/>
      <c r="CK22" s="593"/>
      <c r="CL22" s="593"/>
      <c r="CM22" s="593"/>
      <c r="CN22" s="593"/>
      <c r="CO22" s="593"/>
      <c r="CP22" s="593"/>
      <c r="CQ22" s="593"/>
      <c r="CR22" s="593"/>
      <c r="CS22" s="593"/>
      <c r="CT22" s="593"/>
      <c r="CU22" s="593"/>
      <c r="CV22" s="593"/>
      <c r="CW22" s="593"/>
      <c r="CX22" s="593"/>
      <c r="CY22" s="593"/>
      <c r="CZ22" s="593"/>
      <c r="DA22" s="593"/>
      <c r="DB22" s="593"/>
      <c r="DC22" s="593"/>
      <c r="DD22" s="593"/>
      <c r="DE22" s="593"/>
      <c r="DF22" s="593"/>
      <c r="DG22" s="593"/>
      <c r="DH22" s="593"/>
      <c r="DI22" s="593"/>
      <c r="DJ22" s="593"/>
      <c r="DK22" s="593"/>
      <c r="DL22" s="593"/>
      <c r="DM22" s="593"/>
      <c r="DN22" s="593"/>
      <c r="DO22" s="593"/>
      <c r="DP22" s="593"/>
      <c r="DQ22" s="593"/>
      <c r="DR22" s="593"/>
      <c r="DS22" s="593"/>
      <c r="DT22" s="593"/>
      <c r="DU22" s="593"/>
      <c r="DV22" s="593"/>
      <c r="DW22" s="593"/>
      <c r="DX22" s="593"/>
      <c r="DY22" s="593"/>
      <c r="DZ22" s="593"/>
      <c r="EA22" s="593"/>
      <c r="EB22" s="593"/>
      <c r="EC22" s="594"/>
    </row>
    <row r="23" spans="2:133" ht="11.25" customHeight="1" x14ac:dyDescent="0.2">
      <c r="B23" s="607" t="s">
        <v>270</v>
      </c>
      <c r="C23" s="608"/>
      <c r="D23" s="608"/>
      <c r="E23" s="608"/>
      <c r="F23" s="608"/>
      <c r="G23" s="608"/>
      <c r="H23" s="608"/>
      <c r="I23" s="608"/>
      <c r="J23" s="608"/>
      <c r="K23" s="608"/>
      <c r="L23" s="608"/>
      <c r="M23" s="608"/>
      <c r="N23" s="608"/>
      <c r="O23" s="608"/>
      <c r="P23" s="608"/>
      <c r="Q23" s="609"/>
      <c r="R23" s="610">
        <v>525927</v>
      </c>
      <c r="S23" s="611"/>
      <c r="T23" s="611"/>
      <c r="U23" s="611"/>
      <c r="V23" s="611"/>
      <c r="W23" s="611"/>
      <c r="X23" s="611"/>
      <c r="Y23" s="612"/>
      <c r="Z23" s="613">
        <v>1.2</v>
      </c>
      <c r="AA23" s="613"/>
      <c r="AB23" s="613"/>
      <c r="AC23" s="613"/>
      <c r="AD23" s="614" t="s">
        <v>122</v>
      </c>
      <c r="AE23" s="614"/>
      <c r="AF23" s="614"/>
      <c r="AG23" s="614"/>
      <c r="AH23" s="614"/>
      <c r="AI23" s="614"/>
      <c r="AJ23" s="614"/>
      <c r="AK23" s="614"/>
      <c r="AL23" s="615" t="s">
        <v>122</v>
      </c>
      <c r="AM23" s="616"/>
      <c r="AN23" s="616"/>
      <c r="AO23" s="617"/>
      <c r="AP23" s="607" t="s">
        <v>271</v>
      </c>
      <c r="AQ23" s="626"/>
      <c r="AR23" s="626"/>
      <c r="AS23" s="626"/>
      <c r="AT23" s="626"/>
      <c r="AU23" s="626"/>
      <c r="AV23" s="626"/>
      <c r="AW23" s="626"/>
      <c r="AX23" s="626"/>
      <c r="AY23" s="626"/>
      <c r="AZ23" s="626"/>
      <c r="BA23" s="626"/>
      <c r="BB23" s="626"/>
      <c r="BC23" s="626"/>
      <c r="BD23" s="626"/>
      <c r="BE23" s="626"/>
      <c r="BF23" s="627"/>
      <c r="BG23" s="610">
        <v>1198940</v>
      </c>
      <c r="BH23" s="611"/>
      <c r="BI23" s="611"/>
      <c r="BJ23" s="611"/>
      <c r="BK23" s="611"/>
      <c r="BL23" s="611"/>
      <c r="BM23" s="611"/>
      <c r="BN23" s="612"/>
      <c r="BO23" s="613">
        <v>8</v>
      </c>
      <c r="BP23" s="613"/>
      <c r="BQ23" s="613"/>
      <c r="BR23" s="613"/>
      <c r="BS23" s="614" t="s">
        <v>122</v>
      </c>
      <c r="BT23" s="614"/>
      <c r="BU23" s="614"/>
      <c r="BV23" s="614"/>
      <c r="BW23" s="614"/>
      <c r="BX23" s="614"/>
      <c r="BY23" s="614"/>
      <c r="BZ23" s="614"/>
      <c r="CA23" s="614"/>
      <c r="CB23" s="618"/>
      <c r="CD23" s="592" t="s">
        <v>211</v>
      </c>
      <c r="CE23" s="593"/>
      <c r="CF23" s="593"/>
      <c r="CG23" s="593"/>
      <c r="CH23" s="593"/>
      <c r="CI23" s="593"/>
      <c r="CJ23" s="593"/>
      <c r="CK23" s="593"/>
      <c r="CL23" s="593"/>
      <c r="CM23" s="593"/>
      <c r="CN23" s="593"/>
      <c r="CO23" s="593"/>
      <c r="CP23" s="593"/>
      <c r="CQ23" s="594"/>
      <c r="CR23" s="592" t="s">
        <v>272</v>
      </c>
      <c r="CS23" s="593"/>
      <c r="CT23" s="593"/>
      <c r="CU23" s="593"/>
      <c r="CV23" s="593"/>
      <c r="CW23" s="593"/>
      <c r="CX23" s="593"/>
      <c r="CY23" s="594"/>
      <c r="CZ23" s="592" t="s">
        <v>273</v>
      </c>
      <c r="DA23" s="593"/>
      <c r="DB23" s="593"/>
      <c r="DC23" s="594"/>
      <c r="DD23" s="592" t="s">
        <v>274</v>
      </c>
      <c r="DE23" s="593"/>
      <c r="DF23" s="593"/>
      <c r="DG23" s="593"/>
      <c r="DH23" s="593"/>
      <c r="DI23" s="593"/>
      <c r="DJ23" s="593"/>
      <c r="DK23" s="594"/>
      <c r="DL23" s="639" t="s">
        <v>275</v>
      </c>
      <c r="DM23" s="640"/>
      <c r="DN23" s="640"/>
      <c r="DO23" s="640"/>
      <c r="DP23" s="640"/>
      <c r="DQ23" s="640"/>
      <c r="DR23" s="640"/>
      <c r="DS23" s="640"/>
      <c r="DT23" s="640"/>
      <c r="DU23" s="640"/>
      <c r="DV23" s="641"/>
      <c r="DW23" s="592" t="s">
        <v>276</v>
      </c>
      <c r="DX23" s="593"/>
      <c r="DY23" s="593"/>
      <c r="DZ23" s="593"/>
      <c r="EA23" s="593"/>
      <c r="EB23" s="593"/>
      <c r="EC23" s="594"/>
    </row>
    <row r="24" spans="2:133" ht="11.25" customHeight="1" x14ac:dyDescent="0.2">
      <c r="B24" s="607" t="s">
        <v>277</v>
      </c>
      <c r="C24" s="608"/>
      <c r="D24" s="608"/>
      <c r="E24" s="608"/>
      <c r="F24" s="608"/>
      <c r="G24" s="608"/>
      <c r="H24" s="608"/>
      <c r="I24" s="608"/>
      <c r="J24" s="608"/>
      <c r="K24" s="608"/>
      <c r="L24" s="608"/>
      <c r="M24" s="608"/>
      <c r="N24" s="608"/>
      <c r="O24" s="608"/>
      <c r="P24" s="608"/>
      <c r="Q24" s="609"/>
      <c r="R24" s="610" t="s">
        <v>122</v>
      </c>
      <c r="S24" s="611"/>
      <c r="T24" s="611"/>
      <c r="U24" s="611"/>
      <c r="V24" s="611"/>
      <c r="W24" s="611"/>
      <c r="X24" s="611"/>
      <c r="Y24" s="612"/>
      <c r="Z24" s="613" t="s">
        <v>122</v>
      </c>
      <c r="AA24" s="613"/>
      <c r="AB24" s="613"/>
      <c r="AC24" s="613"/>
      <c r="AD24" s="614" t="s">
        <v>122</v>
      </c>
      <c r="AE24" s="614"/>
      <c r="AF24" s="614"/>
      <c r="AG24" s="614"/>
      <c r="AH24" s="614"/>
      <c r="AI24" s="614"/>
      <c r="AJ24" s="614"/>
      <c r="AK24" s="614"/>
      <c r="AL24" s="615" t="s">
        <v>122</v>
      </c>
      <c r="AM24" s="616"/>
      <c r="AN24" s="616"/>
      <c r="AO24" s="617"/>
      <c r="AP24" s="607" t="s">
        <v>278</v>
      </c>
      <c r="AQ24" s="626"/>
      <c r="AR24" s="626"/>
      <c r="AS24" s="626"/>
      <c r="AT24" s="626"/>
      <c r="AU24" s="626"/>
      <c r="AV24" s="626"/>
      <c r="AW24" s="626"/>
      <c r="AX24" s="626"/>
      <c r="AY24" s="626"/>
      <c r="AZ24" s="626"/>
      <c r="BA24" s="626"/>
      <c r="BB24" s="626"/>
      <c r="BC24" s="626"/>
      <c r="BD24" s="626"/>
      <c r="BE24" s="626"/>
      <c r="BF24" s="627"/>
      <c r="BG24" s="610" t="s">
        <v>122</v>
      </c>
      <c r="BH24" s="611"/>
      <c r="BI24" s="611"/>
      <c r="BJ24" s="611"/>
      <c r="BK24" s="611"/>
      <c r="BL24" s="611"/>
      <c r="BM24" s="611"/>
      <c r="BN24" s="612"/>
      <c r="BO24" s="613" t="s">
        <v>122</v>
      </c>
      <c r="BP24" s="613"/>
      <c r="BQ24" s="613"/>
      <c r="BR24" s="613"/>
      <c r="BS24" s="614" t="s">
        <v>122</v>
      </c>
      <c r="BT24" s="614"/>
      <c r="BU24" s="614"/>
      <c r="BV24" s="614"/>
      <c r="BW24" s="614"/>
      <c r="BX24" s="614"/>
      <c r="BY24" s="614"/>
      <c r="BZ24" s="614"/>
      <c r="CA24" s="614"/>
      <c r="CB24" s="618"/>
      <c r="CD24" s="596" t="s">
        <v>279</v>
      </c>
      <c r="CE24" s="597"/>
      <c r="CF24" s="597"/>
      <c r="CG24" s="597"/>
      <c r="CH24" s="597"/>
      <c r="CI24" s="597"/>
      <c r="CJ24" s="597"/>
      <c r="CK24" s="597"/>
      <c r="CL24" s="597"/>
      <c r="CM24" s="597"/>
      <c r="CN24" s="597"/>
      <c r="CO24" s="597"/>
      <c r="CP24" s="597"/>
      <c r="CQ24" s="598"/>
      <c r="CR24" s="599">
        <v>16580782</v>
      </c>
      <c r="CS24" s="600"/>
      <c r="CT24" s="600"/>
      <c r="CU24" s="600"/>
      <c r="CV24" s="600"/>
      <c r="CW24" s="600"/>
      <c r="CX24" s="600"/>
      <c r="CY24" s="601"/>
      <c r="CZ24" s="604">
        <v>41.2</v>
      </c>
      <c r="DA24" s="605"/>
      <c r="DB24" s="605"/>
      <c r="DC24" s="621"/>
      <c r="DD24" s="642">
        <v>10411301</v>
      </c>
      <c r="DE24" s="600"/>
      <c r="DF24" s="600"/>
      <c r="DG24" s="600"/>
      <c r="DH24" s="600"/>
      <c r="DI24" s="600"/>
      <c r="DJ24" s="600"/>
      <c r="DK24" s="601"/>
      <c r="DL24" s="642">
        <v>8449581</v>
      </c>
      <c r="DM24" s="600"/>
      <c r="DN24" s="600"/>
      <c r="DO24" s="600"/>
      <c r="DP24" s="600"/>
      <c r="DQ24" s="600"/>
      <c r="DR24" s="600"/>
      <c r="DS24" s="600"/>
      <c r="DT24" s="600"/>
      <c r="DU24" s="600"/>
      <c r="DV24" s="601"/>
      <c r="DW24" s="604">
        <v>38.799999999999997</v>
      </c>
      <c r="DX24" s="605"/>
      <c r="DY24" s="605"/>
      <c r="DZ24" s="605"/>
      <c r="EA24" s="605"/>
      <c r="EB24" s="605"/>
      <c r="EC24" s="606"/>
    </row>
    <row r="25" spans="2:133" ht="11.25" customHeight="1" x14ac:dyDescent="0.2">
      <c r="B25" s="607" t="s">
        <v>280</v>
      </c>
      <c r="C25" s="608"/>
      <c r="D25" s="608"/>
      <c r="E25" s="608"/>
      <c r="F25" s="608"/>
      <c r="G25" s="608"/>
      <c r="H25" s="608"/>
      <c r="I25" s="608"/>
      <c r="J25" s="608"/>
      <c r="K25" s="608"/>
      <c r="L25" s="608"/>
      <c r="M25" s="608"/>
      <c r="N25" s="608"/>
      <c r="O25" s="608"/>
      <c r="P25" s="608"/>
      <c r="Q25" s="609"/>
      <c r="R25" s="610">
        <v>23394798</v>
      </c>
      <c r="S25" s="611"/>
      <c r="T25" s="611"/>
      <c r="U25" s="611"/>
      <c r="V25" s="611"/>
      <c r="W25" s="611"/>
      <c r="X25" s="611"/>
      <c r="Y25" s="612"/>
      <c r="Z25" s="613">
        <v>53.8</v>
      </c>
      <c r="AA25" s="613"/>
      <c r="AB25" s="613"/>
      <c r="AC25" s="613"/>
      <c r="AD25" s="614">
        <v>21669931</v>
      </c>
      <c r="AE25" s="614"/>
      <c r="AF25" s="614"/>
      <c r="AG25" s="614"/>
      <c r="AH25" s="614"/>
      <c r="AI25" s="614"/>
      <c r="AJ25" s="614"/>
      <c r="AK25" s="614"/>
      <c r="AL25" s="615">
        <v>99.6</v>
      </c>
      <c r="AM25" s="616"/>
      <c r="AN25" s="616"/>
      <c r="AO25" s="617"/>
      <c r="AP25" s="607" t="s">
        <v>281</v>
      </c>
      <c r="AQ25" s="626"/>
      <c r="AR25" s="626"/>
      <c r="AS25" s="626"/>
      <c r="AT25" s="626"/>
      <c r="AU25" s="626"/>
      <c r="AV25" s="626"/>
      <c r="AW25" s="626"/>
      <c r="AX25" s="626"/>
      <c r="AY25" s="626"/>
      <c r="AZ25" s="626"/>
      <c r="BA25" s="626"/>
      <c r="BB25" s="626"/>
      <c r="BC25" s="626"/>
      <c r="BD25" s="626"/>
      <c r="BE25" s="626"/>
      <c r="BF25" s="627"/>
      <c r="BG25" s="610" t="s">
        <v>122</v>
      </c>
      <c r="BH25" s="611"/>
      <c r="BI25" s="611"/>
      <c r="BJ25" s="611"/>
      <c r="BK25" s="611"/>
      <c r="BL25" s="611"/>
      <c r="BM25" s="611"/>
      <c r="BN25" s="612"/>
      <c r="BO25" s="613" t="s">
        <v>122</v>
      </c>
      <c r="BP25" s="613"/>
      <c r="BQ25" s="613"/>
      <c r="BR25" s="613"/>
      <c r="BS25" s="614" t="s">
        <v>122</v>
      </c>
      <c r="BT25" s="614"/>
      <c r="BU25" s="614"/>
      <c r="BV25" s="614"/>
      <c r="BW25" s="614"/>
      <c r="BX25" s="614"/>
      <c r="BY25" s="614"/>
      <c r="BZ25" s="614"/>
      <c r="CA25" s="614"/>
      <c r="CB25" s="618"/>
      <c r="CD25" s="607" t="s">
        <v>282</v>
      </c>
      <c r="CE25" s="608"/>
      <c r="CF25" s="608"/>
      <c r="CG25" s="608"/>
      <c r="CH25" s="608"/>
      <c r="CI25" s="608"/>
      <c r="CJ25" s="608"/>
      <c r="CK25" s="608"/>
      <c r="CL25" s="608"/>
      <c r="CM25" s="608"/>
      <c r="CN25" s="608"/>
      <c r="CO25" s="608"/>
      <c r="CP25" s="608"/>
      <c r="CQ25" s="609"/>
      <c r="CR25" s="610">
        <v>4956646</v>
      </c>
      <c r="CS25" s="631"/>
      <c r="CT25" s="631"/>
      <c r="CU25" s="631"/>
      <c r="CV25" s="631"/>
      <c r="CW25" s="631"/>
      <c r="CX25" s="631"/>
      <c r="CY25" s="632"/>
      <c r="CZ25" s="615">
        <v>12.3</v>
      </c>
      <c r="DA25" s="643"/>
      <c r="DB25" s="643"/>
      <c r="DC25" s="645"/>
      <c r="DD25" s="619">
        <v>4378353</v>
      </c>
      <c r="DE25" s="631"/>
      <c r="DF25" s="631"/>
      <c r="DG25" s="631"/>
      <c r="DH25" s="631"/>
      <c r="DI25" s="631"/>
      <c r="DJ25" s="631"/>
      <c r="DK25" s="632"/>
      <c r="DL25" s="619">
        <v>3632226</v>
      </c>
      <c r="DM25" s="631"/>
      <c r="DN25" s="631"/>
      <c r="DO25" s="631"/>
      <c r="DP25" s="631"/>
      <c r="DQ25" s="631"/>
      <c r="DR25" s="631"/>
      <c r="DS25" s="631"/>
      <c r="DT25" s="631"/>
      <c r="DU25" s="631"/>
      <c r="DV25" s="632"/>
      <c r="DW25" s="615">
        <v>16.7</v>
      </c>
      <c r="DX25" s="643"/>
      <c r="DY25" s="643"/>
      <c r="DZ25" s="643"/>
      <c r="EA25" s="643"/>
      <c r="EB25" s="643"/>
      <c r="EC25" s="644"/>
    </row>
    <row r="26" spans="2:133" ht="11.25" customHeight="1" x14ac:dyDescent="0.2">
      <c r="B26" s="607" t="s">
        <v>283</v>
      </c>
      <c r="C26" s="608"/>
      <c r="D26" s="608"/>
      <c r="E26" s="608"/>
      <c r="F26" s="608"/>
      <c r="G26" s="608"/>
      <c r="H26" s="608"/>
      <c r="I26" s="608"/>
      <c r="J26" s="608"/>
      <c r="K26" s="608"/>
      <c r="L26" s="608"/>
      <c r="M26" s="608"/>
      <c r="N26" s="608"/>
      <c r="O26" s="608"/>
      <c r="P26" s="608"/>
      <c r="Q26" s="609"/>
      <c r="R26" s="610">
        <v>6710</v>
      </c>
      <c r="S26" s="611"/>
      <c r="T26" s="611"/>
      <c r="U26" s="611"/>
      <c r="V26" s="611"/>
      <c r="W26" s="611"/>
      <c r="X26" s="611"/>
      <c r="Y26" s="612"/>
      <c r="Z26" s="613">
        <v>0</v>
      </c>
      <c r="AA26" s="613"/>
      <c r="AB26" s="613"/>
      <c r="AC26" s="613"/>
      <c r="AD26" s="614">
        <v>6710</v>
      </c>
      <c r="AE26" s="614"/>
      <c r="AF26" s="614"/>
      <c r="AG26" s="614"/>
      <c r="AH26" s="614"/>
      <c r="AI26" s="614"/>
      <c r="AJ26" s="614"/>
      <c r="AK26" s="614"/>
      <c r="AL26" s="615">
        <v>0</v>
      </c>
      <c r="AM26" s="616"/>
      <c r="AN26" s="616"/>
      <c r="AO26" s="617"/>
      <c r="AP26" s="607" t="s">
        <v>284</v>
      </c>
      <c r="AQ26" s="626"/>
      <c r="AR26" s="626"/>
      <c r="AS26" s="626"/>
      <c r="AT26" s="626"/>
      <c r="AU26" s="626"/>
      <c r="AV26" s="626"/>
      <c r="AW26" s="626"/>
      <c r="AX26" s="626"/>
      <c r="AY26" s="626"/>
      <c r="AZ26" s="626"/>
      <c r="BA26" s="626"/>
      <c r="BB26" s="626"/>
      <c r="BC26" s="626"/>
      <c r="BD26" s="626"/>
      <c r="BE26" s="626"/>
      <c r="BF26" s="627"/>
      <c r="BG26" s="610" t="s">
        <v>122</v>
      </c>
      <c r="BH26" s="611"/>
      <c r="BI26" s="611"/>
      <c r="BJ26" s="611"/>
      <c r="BK26" s="611"/>
      <c r="BL26" s="611"/>
      <c r="BM26" s="611"/>
      <c r="BN26" s="612"/>
      <c r="BO26" s="613" t="s">
        <v>122</v>
      </c>
      <c r="BP26" s="613"/>
      <c r="BQ26" s="613"/>
      <c r="BR26" s="613"/>
      <c r="BS26" s="614" t="s">
        <v>122</v>
      </c>
      <c r="BT26" s="614"/>
      <c r="BU26" s="614"/>
      <c r="BV26" s="614"/>
      <c r="BW26" s="614"/>
      <c r="BX26" s="614"/>
      <c r="BY26" s="614"/>
      <c r="BZ26" s="614"/>
      <c r="CA26" s="614"/>
      <c r="CB26" s="618"/>
      <c r="CD26" s="607" t="s">
        <v>285</v>
      </c>
      <c r="CE26" s="608"/>
      <c r="CF26" s="608"/>
      <c r="CG26" s="608"/>
      <c r="CH26" s="608"/>
      <c r="CI26" s="608"/>
      <c r="CJ26" s="608"/>
      <c r="CK26" s="608"/>
      <c r="CL26" s="608"/>
      <c r="CM26" s="608"/>
      <c r="CN26" s="608"/>
      <c r="CO26" s="608"/>
      <c r="CP26" s="608"/>
      <c r="CQ26" s="609"/>
      <c r="CR26" s="610">
        <v>2726521</v>
      </c>
      <c r="CS26" s="611"/>
      <c r="CT26" s="611"/>
      <c r="CU26" s="611"/>
      <c r="CV26" s="611"/>
      <c r="CW26" s="611"/>
      <c r="CX26" s="611"/>
      <c r="CY26" s="612"/>
      <c r="CZ26" s="615">
        <v>6.8</v>
      </c>
      <c r="DA26" s="643"/>
      <c r="DB26" s="643"/>
      <c r="DC26" s="645"/>
      <c r="DD26" s="619">
        <v>2451896</v>
      </c>
      <c r="DE26" s="611"/>
      <c r="DF26" s="611"/>
      <c r="DG26" s="611"/>
      <c r="DH26" s="611"/>
      <c r="DI26" s="611"/>
      <c r="DJ26" s="611"/>
      <c r="DK26" s="612"/>
      <c r="DL26" s="619" t="s">
        <v>122</v>
      </c>
      <c r="DM26" s="611"/>
      <c r="DN26" s="611"/>
      <c r="DO26" s="611"/>
      <c r="DP26" s="611"/>
      <c r="DQ26" s="611"/>
      <c r="DR26" s="611"/>
      <c r="DS26" s="611"/>
      <c r="DT26" s="611"/>
      <c r="DU26" s="611"/>
      <c r="DV26" s="612"/>
      <c r="DW26" s="615" t="s">
        <v>122</v>
      </c>
      <c r="DX26" s="643"/>
      <c r="DY26" s="643"/>
      <c r="DZ26" s="643"/>
      <c r="EA26" s="643"/>
      <c r="EB26" s="643"/>
      <c r="EC26" s="644"/>
    </row>
    <row r="27" spans="2:133" ht="11.25" customHeight="1" x14ac:dyDescent="0.2">
      <c r="B27" s="607" t="s">
        <v>286</v>
      </c>
      <c r="C27" s="608"/>
      <c r="D27" s="608"/>
      <c r="E27" s="608"/>
      <c r="F27" s="608"/>
      <c r="G27" s="608"/>
      <c r="H27" s="608"/>
      <c r="I27" s="608"/>
      <c r="J27" s="608"/>
      <c r="K27" s="608"/>
      <c r="L27" s="608"/>
      <c r="M27" s="608"/>
      <c r="N27" s="608"/>
      <c r="O27" s="608"/>
      <c r="P27" s="608"/>
      <c r="Q27" s="609"/>
      <c r="R27" s="610">
        <v>110388</v>
      </c>
      <c r="S27" s="611"/>
      <c r="T27" s="611"/>
      <c r="U27" s="611"/>
      <c r="V27" s="611"/>
      <c r="W27" s="611"/>
      <c r="X27" s="611"/>
      <c r="Y27" s="612"/>
      <c r="Z27" s="613">
        <v>0.3</v>
      </c>
      <c r="AA27" s="613"/>
      <c r="AB27" s="613"/>
      <c r="AC27" s="613"/>
      <c r="AD27" s="614" t="s">
        <v>122</v>
      </c>
      <c r="AE27" s="614"/>
      <c r="AF27" s="614"/>
      <c r="AG27" s="614"/>
      <c r="AH27" s="614"/>
      <c r="AI27" s="614"/>
      <c r="AJ27" s="614"/>
      <c r="AK27" s="614"/>
      <c r="AL27" s="615" t="s">
        <v>122</v>
      </c>
      <c r="AM27" s="616"/>
      <c r="AN27" s="616"/>
      <c r="AO27" s="617"/>
      <c r="AP27" s="607" t="s">
        <v>287</v>
      </c>
      <c r="AQ27" s="608"/>
      <c r="AR27" s="608"/>
      <c r="AS27" s="608"/>
      <c r="AT27" s="608"/>
      <c r="AU27" s="608"/>
      <c r="AV27" s="608"/>
      <c r="AW27" s="608"/>
      <c r="AX27" s="608"/>
      <c r="AY27" s="608"/>
      <c r="AZ27" s="608"/>
      <c r="BA27" s="608"/>
      <c r="BB27" s="608"/>
      <c r="BC27" s="608"/>
      <c r="BD27" s="608"/>
      <c r="BE27" s="608"/>
      <c r="BF27" s="609"/>
      <c r="BG27" s="610">
        <v>14924172</v>
      </c>
      <c r="BH27" s="611"/>
      <c r="BI27" s="611"/>
      <c r="BJ27" s="611"/>
      <c r="BK27" s="611"/>
      <c r="BL27" s="611"/>
      <c r="BM27" s="611"/>
      <c r="BN27" s="612"/>
      <c r="BO27" s="613">
        <v>100</v>
      </c>
      <c r="BP27" s="613"/>
      <c r="BQ27" s="613"/>
      <c r="BR27" s="613"/>
      <c r="BS27" s="614" t="s">
        <v>122</v>
      </c>
      <c r="BT27" s="614"/>
      <c r="BU27" s="614"/>
      <c r="BV27" s="614"/>
      <c r="BW27" s="614"/>
      <c r="BX27" s="614"/>
      <c r="BY27" s="614"/>
      <c r="BZ27" s="614"/>
      <c r="CA27" s="614"/>
      <c r="CB27" s="618"/>
      <c r="CD27" s="607" t="s">
        <v>288</v>
      </c>
      <c r="CE27" s="608"/>
      <c r="CF27" s="608"/>
      <c r="CG27" s="608"/>
      <c r="CH27" s="608"/>
      <c r="CI27" s="608"/>
      <c r="CJ27" s="608"/>
      <c r="CK27" s="608"/>
      <c r="CL27" s="608"/>
      <c r="CM27" s="608"/>
      <c r="CN27" s="608"/>
      <c r="CO27" s="608"/>
      <c r="CP27" s="608"/>
      <c r="CQ27" s="609"/>
      <c r="CR27" s="610">
        <v>9619344</v>
      </c>
      <c r="CS27" s="631"/>
      <c r="CT27" s="631"/>
      <c r="CU27" s="631"/>
      <c r="CV27" s="631"/>
      <c r="CW27" s="631"/>
      <c r="CX27" s="631"/>
      <c r="CY27" s="632"/>
      <c r="CZ27" s="615">
        <v>23.9</v>
      </c>
      <c r="DA27" s="643"/>
      <c r="DB27" s="643"/>
      <c r="DC27" s="645"/>
      <c r="DD27" s="619">
        <v>4028156</v>
      </c>
      <c r="DE27" s="631"/>
      <c r="DF27" s="631"/>
      <c r="DG27" s="631"/>
      <c r="DH27" s="631"/>
      <c r="DI27" s="631"/>
      <c r="DJ27" s="631"/>
      <c r="DK27" s="632"/>
      <c r="DL27" s="619">
        <v>2812563</v>
      </c>
      <c r="DM27" s="631"/>
      <c r="DN27" s="631"/>
      <c r="DO27" s="631"/>
      <c r="DP27" s="631"/>
      <c r="DQ27" s="631"/>
      <c r="DR27" s="631"/>
      <c r="DS27" s="631"/>
      <c r="DT27" s="631"/>
      <c r="DU27" s="631"/>
      <c r="DV27" s="632"/>
      <c r="DW27" s="615">
        <v>12.9</v>
      </c>
      <c r="DX27" s="643"/>
      <c r="DY27" s="643"/>
      <c r="DZ27" s="643"/>
      <c r="EA27" s="643"/>
      <c r="EB27" s="643"/>
      <c r="EC27" s="644"/>
    </row>
    <row r="28" spans="2:133" ht="11.25" customHeight="1" x14ac:dyDescent="0.2">
      <c r="B28" s="607" t="s">
        <v>289</v>
      </c>
      <c r="C28" s="608"/>
      <c r="D28" s="608"/>
      <c r="E28" s="608"/>
      <c r="F28" s="608"/>
      <c r="G28" s="608"/>
      <c r="H28" s="608"/>
      <c r="I28" s="608"/>
      <c r="J28" s="608"/>
      <c r="K28" s="608"/>
      <c r="L28" s="608"/>
      <c r="M28" s="608"/>
      <c r="N28" s="608"/>
      <c r="O28" s="608"/>
      <c r="P28" s="608"/>
      <c r="Q28" s="609"/>
      <c r="R28" s="610">
        <v>354276</v>
      </c>
      <c r="S28" s="611"/>
      <c r="T28" s="611"/>
      <c r="U28" s="611"/>
      <c r="V28" s="611"/>
      <c r="W28" s="611"/>
      <c r="X28" s="611"/>
      <c r="Y28" s="612"/>
      <c r="Z28" s="613">
        <v>0.8</v>
      </c>
      <c r="AA28" s="613"/>
      <c r="AB28" s="613"/>
      <c r="AC28" s="613"/>
      <c r="AD28" s="614">
        <v>64284</v>
      </c>
      <c r="AE28" s="614"/>
      <c r="AF28" s="614"/>
      <c r="AG28" s="614"/>
      <c r="AH28" s="614"/>
      <c r="AI28" s="614"/>
      <c r="AJ28" s="614"/>
      <c r="AK28" s="614"/>
      <c r="AL28" s="615">
        <v>0.3</v>
      </c>
      <c r="AM28" s="616"/>
      <c r="AN28" s="616"/>
      <c r="AO28" s="617"/>
      <c r="AP28" s="607"/>
      <c r="AQ28" s="608"/>
      <c r="AR28" s="608"/>
      <c r="AS28" s="608"/>
      <c r="AT28" s="608"/>
      <c r="AU28" s="608"/>
      <c r="AV28" s="608"/>
      <c r="AW28" s="608"/>
      <c r="AX28" s="608"/>
      <c r="AY28" s="608"/>
      <c r="AZ28" s="608"/>
      <c r="BA28" s="608"/>
      <c r="BB28" s="608"/>
      <c r="BC28" s="608"/>
      <c r="BD28" s="608"/>
      <c r="BE28" s="608"/>
      <c r="BF28" s="609"/>
      <c r="BG28" s="610"/>
      <c r="BH28" s="611"/>
      <c r="BI28" s="611"/>
      <c r="BJ28" s="611"/>
      <c r="BK28" s="611"/>
      <c r="BL28" s="611"/>
      <c r="BM28" s="611"/>
      <c r="BN28" s="612"/>
      <c r="BO28" s="613"/>
      <c r="BP28" s="613"/>
      <c r="BQ28" s="613"/>
      <c r="BR28" s="613"/>
      <c r="BS28" s="619"/>
      <c r="BT28" s="611"/>
      <c r="BU28" s="611"/>
      <c r="BV28" s="611"/>
      <c r="BW28" s="611"/>
      <c r="BX28" s="611"/>
      <c r="BY28" s="611"/>
      <c r="BZ28" s="611"/>
      <c r="CA28" s="611"/>
      <c r="CB28" s="620"/>
      <c r="CD28" s="607" t="s">
        <v>290</v>
      </c>
      <c r="CE28" s="608"/>
      <c r="CF28" s="608"/>
      <c r="CG28" s="608"/>
      <c r="CH28" s="608"/>
      <c r="CI28" s="608"/>
      <c r="CJ28" s="608"/>
      <c r="CK28" s="608"/>
      <c r="CL28" s="608"/>
      <c r="CM28" s="608"/>
      <c r="CN28" s="608"/>
      <c r="CO28" s="608"/>
      <c r="CP28" s="608"/>
      <c r="CQ28" s="609"/>
      <c r="CR28" s="610">
        <v>2004792</v>
      </c>
      <c r="CS28" s="611"/>
      <c r="CT28" s="611"/>
      <c r="CU28" s="611"/>
      <c r="CV28" s="611"/>
      <c r="CW28" s="611"/>
      <c r="CX28" s="611"/>
      <c r="CY28" s="612"/>
      <c r="CZ28" s="615">
        <v>5</v>
      </c>
      <c r="DA28" s="643"/>
      <c r="DB28" s="643"/>
      <c r="DC28" s="645"/>
      <c r="DD28" s="619">
        <v>2004792</v>
      </c>
      <c r="DE28" s="611"/>
      <c r="DF28" s="611"/>
      <c r="DG28" s="611"/>
      <c r="DH28" s="611"/>
      <c r="DI28" s="611"/>
      <c r="DJ28" s="611"/>
      <c r="DK28" s="612"/>
      <c r="DL28" s="619">
        <v>2004792</v>
      </c>
      <c r="DM28" s="611"/>
      <c r="DN28" s="611"/>
      <c r="DO28" s="611"/>
      <c r="DP28" s="611"/>
      <c r="DQ28" s="611"/>
      <c r="DR28" s="611"/>
      <c r="DS28" s="611"/>
      <c r="DT28" s="611"/>
      <c r="DU28" s="611"/>
      <c r="DV28" s="612"/>
      <c r="DW28" s="615">
        <v>9.1999999999999993</v>
      </c>
      <c r="DX28" s="643"/>
      <c r="DY28" s="643"/>
      <c r="DZ28" s="643"/>
      <c r="EA28" s="643"/>
      <c r="EB28" s="643"/>
      <c r="EC28" s="644"/>
    </row>
    <row r="29" spans="2:133" ht="11.25" customHeight="1" x14ac:dyDescent="0.2">
      <c r="B29" s="607" t="s">
        <v>291</v>
      </c>
      <c r="C29" s="608"/>
      <c r="D29" s="608"/>
      <c r="E29" s="608"/>
      <c r="F29" s="608"/>
      <c r="G29" s="608"/>
      <c r="H29" s="608"/>
      <c r="I29" s="608"/>
      <c r="J29" s="608"/>
      <c r="K29" s="608"/>
      <c r="L29" s="608"/>
      <c r="M29" s="608"/>
      <c r="N29" s="608"/>
      <c r="O29" s="608"/>
      <c r="P29" s="608"/>
      <c r="Q29" s="609"/>
      <c r="R29" s="610">
        <v>201679</v>
      </c>
      <c r="S29" s="611"/>
      <c r="T29" s="611"/>
      <c r="U29" s="611"/>
      <c r="V29" s="611"/>
      <c r="W29" s="611"/>
      <c r="X29" s="611"/>
      <c r="Y29" s="612"/>
      <c r="Z29" s="613">
        <v>0.5</v>
      </c>
      <c r="AA29" s="613"/>
      <c r="AB29" s="613"/>
      <c r="AC29" s="613"/>
      <c r="AD29" s="614" t="s">
        <v>122</v>
      </c>
      <c r="AE29" s="614"/>
      <c r="AF29" s="614"/>
      <c r="AG29" s="614"/>
      <c r="AH29" s="614"/>
      <c r="AI29" s="614"/>
      <c r="AJ29" s="614"/>
      <c r="AK29" s="614"/>
      <c r="AL29" s="615" t="s">
        <v>122</v>
      </c>
      <c r="AM29" s="616"/>
      <c r="AN29" s="616"/>
      <c r="AO29" s="617"/>
      <c r="AP29" s="633"/>
      <c r="AQ29" s="634"/>
      <c r="AR29" s="634"/>
      <c r="AS29" s="634"/>
      <c r="AT29" s="634"/>
      <c r="AU29" s="634"/>
      <c r="AV29" s="634"/>
      <c r="AW29" s="634"/>
      <c r="AX29" s="634"/>
      <c r="AY29" s="634"/>
      <c r="AZ29" s="634"/>
      <c r="BA29" s="634"/>
      <c r="BB29" s="634"/>
      <c r="BC29" s="634"/>
      <c r="BD29" s="634"/>
      <c r="BE29" s="634"/>
      <c r="BF29" s="635"/>
      <c r="BG29" s="610"/>
      <c r="BH29" s="611"/>
      <c r="BI29" s="611"/>
      <c r="BJ29" s="611"/>
      <c r="BK29" s="611"/>
      <c r="BL29" s="611"/>
      <c r="BM29" s="611"/>
      <c r="BN29" s="612"/>
      <c r="BO29" s="613"/>
      <c r="BP29" s="613"/>
      <c r="BQ29" s="613"/>
      <c r="BR29" s="613"/>
      <c r="BS29" s="614"/>
      <c r="BT29" s="614"/>
      <c r="BU29" s="614"/>
      <c r="BV29" s="614"/>
      <c r="BW29" s="614"/>
      <c r="BX29" s="614"/>
      <c r="BY29" s="614"/>
      <c r="BZ29" s="614"/>
      <c r="CA29" s="614"/>
      <c r="CB29" s="618"/>
      <c r="CD29" s="648" t="s">
        <v>292</v>
      </c>
      <c r="CE29" s="649"/>
      <c r="CF29" s="607" t="s">
        <v>66</v>
      </c>
      <c r="CG29" s="608"/>
      <c r="CH29" s="608"/>
      <c r="CI29" s="608"/>
      <c r="CJ29" s="608"/>
      <c r="CK29" s="608"/>
      <c r="CL29" s="608"/>
      <c r="CM29" s="608"/>
      <c r="CN29" s="608"/>
      <c r="CO29" s="608"/>
      <c r="CP29" s="608"/>
      <c r="CQ29" s="609"/>
      <c r="CR29" s="610">
        <v>2004792</v>
      </c>
      <c r="CS29" s="631"/>
      <c r="CT29" s="631"/>
      <c r="CU29" s="631"/>
      <c r="CV29" s="631"/>
      <c r="CW29" s="631"/>
      <c r="CX29" s="631"/>
      <c r="CY29" s="632"/>
      <c r="CZ29" s="615">
        <v>5</v>
      </c>
      <c r="DA29" s="643"/>
      <c r="DB29" s="643"/>
      <c r="DC29" s="645"/>
      <c r="DD29" s="619">
        <v>2004792</v>
      </c>
      <c r="DE29" s="631"/>
      <c r="DF29" s="631"/>
      <c r="DG29" s="631"/>
      <c r="DH29" s="631"/>
      <c r="DI29" s="631"/>
      <c r="DJ29" s="631"/>
      <c r="DK29" s="632"/>
      <c r="DL29" s="619">
        <v>2004792</v>
      </c>
      <c r="DM29" s="631"/>
      <c r="DN29" s="631"/>
      <c r="DO29" s="631"/>
      <c r="DP29" s="631"/>
      <c r="DQ29" s="631"/>
      <c r="DR29" s="631"/>
      <c r="DS29" s="631"/>
      <c r="DT29" s="631"/>
      <c r="DU29" s="631"/>
      <c r="DV29" s="632"/>
      <c r="DW29" s="615">
        <v>9.1999999999999993</v>
      </c>
      <c r="DX29" s="643"/>
      <c r="DY29" s="643"/>
      <c r="DZ29" s="643"/>
      <c r="EA29" s="643"/>
      <c r="EB29" s="643"/>
      <c r="EC29" s="644"/>
    </row>
    <row r="30" spans="2:133" ht="11.25" customHeight="1" x14ac:dyDescent="0.2">
      <c r="B30" s="607" t="s">
        <v>293</v>
      </c>
      <c r="C30" s="608"/>
      <c r="D30" s="608"/>
      <c r="E30" s="608"/>
      <c r="F30" s="608"/>
      <c r="G30" s="608"/>
      <c r="H30" s="608"/>
      <c r="I30" s="608"/>
      <c r="J30" s="608"/>
      <c r="K30" s="608"/>
      <c r="L30" s="608"/>
      <c r="M30" s="608"/>
      <c r="N30" s="608"/>
      <c r="O30" s="608"/>
      <c r="P30" s="608"/>
      <c r="Q30" s="609"/>
      <c r="R30" s="610">
        <v>6552169</v>
      </c>
      <c r="S30" s="611"/>
      <c r="T30" s="611"/>
      <c r="U30" s="611"/>
      <c r="V30" s="611"/>
      <c r="W30" s="611"/>
      <c r="X30" s="611"/>
      <c r="Y30" s="612"/>
      <c r="Z30" s="613">
        <v>15.1</v>
      </c>
      <c r="AA30" s="613"/>
      <c r="AB30" s="613"/>
      <c r="AC30" s="613"/>
      <c r="AD30" s="614" t="s">
        <v>122</v>
      </c>
      <c r="AE30" s="614"/>
      <c r="AF30" s="614"/>
      <c r="AG30" s="614"/>
      <c r="AH30" s="614"/>
      <c r="AI30" s="614"/>
      <c r="AJ30" s="614"/>
      <c r="AK30" s="614"/>
      <c r="AL30" s="615" t="s">
        <v>122</v>
      </c>
      <c r="AM30" s="616"/>
      <c r="AN30" s="616"/>
      <c r="AO30" s="617"/>
      <c r="AP30" s="592" t="s">
        <v>211</v>
      </c>
      <c r="AQ30" s="593"/>
      <c r="AR30" s="593"/>
      <c r="AS30" s="593"/>
      <c r="AT30" s="593"/>
      <c r="AU30" s="593"/>
      <c r="AV30" s="593"/>
      <c r="AW30" s="593"/>
      <c r="AX30" s="593"/>
      <c r="AY30" s="593"/>
      <c r="AZ30" s="593"/>
      <c r="BA30" s="593"/>
      <c r="BB30" s="593"/>
      <c r="BC30" s="593"/>
      <c r="BD30" s="593"/>
      <c r="BE30" s="593"/>
      <c r="BF30" s="594"/>
      <c r="BG30" s="592" t="s">
        <v>294</v>
      </c>
      <c r="BH30" s="646"/>
      <c r="BI30" s="646"/>
      <c r="BJ30" s="646"/>
      <c r="BK30" s="646"/>
      <c r="BL30" s="646"/>
      <c r="BM30" s="646"/>
      <c r="BN30" s="646"/>
      <c r="BO30" s="646"/>
      <c r="BP30" s="646"/>
      <c r="BQ30" s="647"/>
      <c r="BR30" s="592" t="s">
        <v>295</v>
      </c>
      <c r="BS30" s="646"/>
      <c r="BT30" s="646"/>
      <c r="BU30" s="646"/>
      <c r="BV30" s="646"/>
      <c r="BW30" s="646"/>
      <c r="BX30" s="646"/>
      <c r="BY30" s="646"/>
      <c r="BZ30" s="646"/>
      <c r="CA30" s="646"/>
      <c r="CB30" s="647"/>
      <c r="CD30" s="650"/>
      <c r="CE30" s="651"/>
      <c r="CF30" s="607" t="s">
        <v>296</v>
      </c>
      <c r="CG30" s="608"/>
      <c r="CH30" s="608"/>
      <c r="CI30" s="608"/>
      <c r="CJ30" s="608"/>
      <c r="CK30" s="608"/>
      <c r="CL30" s="608"/>
      <c r="CM30" s="608"/>
      <c r="CN30" s="608"/>
      <c r="CO30" s="608"/>
      <c r="CP30" s="608"/>
      <c r="CQ30" s="609"/>
      <c r="CR30" s="610">
        <v>1952608</v>
      </c>
      <c r="CS30" s="611"/>
      <c r="CT30" s="611"/>
      <c r="CU30" s="611"/>
      <c r="CV30" s="611"/>
      <c r="CW30" s="611"/>
      <c r="CX30" s="611"/>
      <c r="CY30" s="612"/>
      <c r="CZ30" s="615">
        <v>4.8</v>
      </c>
      <c r="DA30" s="643"/>
      <c r="DB30" s="643"/>
      <c r="DC30" s="645"/>
      <c r="DD30" s="619">
        <v>1952608</v>
      </c>
      <c r="DE30" s="611"/>
      <c r="DF30" s="611"/>
      <c r="DG30" s="611"/>
      <c r="DH30" s="611"/>
      <c r="DI30" s="611"/>
      <c r="DJ30" s="611"/>
      <c r="DK30" s="612"/>
      <c r="DL30" s="619">
        <v>1952608</v>
      </c>
      <c r="DM30" s="611"/>
      <c r="DN30" s="611"/>
      <c r="DO30" s="611"/>
      <c r="DP30" s="611"/>
      <c r="DQ30" s="611"/>
      <c r="DR30" s="611"/>
      <c r="DS30" s="611"/>
      <c r="DT30" s="611"/>
      <c r="DU30" s="611"/>
      <c r="DV30" s="612"/>
      <c r="DW30" s="615">
        <v>9</v>
      </c>
      <c r="DX30" s="643"/>
      <c r="DY30" s="643"/>
      <c r="DZ30" s="643"/>
      <c r="EA30" s="643"/>
      <c r="EB30" s="643"/>
      <c r="EC30" s="644"/>
    </row>
    <row r="31" spans="2:133" ht="11.25" customHeight="1" x14ac:dyDescent="0.2">
      <c r="B31" s="623" t="s">
        <v>297</v>
      </c>
      <c r="C31" s="624"/>
      <c r="D31" s="624"/>
      <c r="E31" s="624"/>
      <c r="F31" s="624"/>
      <c r="G31" s="624"/>
      <c r="H31" s="624"/>
      <c r="I31" s="624"/>
      <c r="J31" s="624"/>
      <c r="K31" s="624"/>
      <c r="L31" s="624"/>
      <c r="M31" s="624"/>
      <c r="N31" s="624"/>
      <c r="O31" s="624"/>
      <c r="P31" s="624"/>
      <c r="Q31" s="625"/>
      <c r="R31" s="610" t="s">
        <v>122</v>
      </c>
      <c r="S31" s="611"/>
      <c r="T31" s="611"/>
      <c r="U31" s="611"/>
      <c r="V31" s="611"/>
      <c r="W31" s="611"/>
      <c r="X31" s="611"/>
      <c r="Y31" s="612"/>
      <c r="Z31" s="613" t="s">
        <v>122</v>
      </c>
      <c r="AA31" s="613"/>
      <c r="AB31" s="613"/>
      <c r="AC31" s="613"/>
      <c r="AD31" s="614" t="s">
        <v>122</v>
      </c>
      <c r="AE31" s="614"/>
      <c r="AF31" s="614"/>
      <c r="AG31" s="614"/>
      <c r="AH31" s="614"/>
      <c r="AI31" s="614"/>
      <c r="AJ31" s="614"/>
      <c r="AK31" s="614"/>
      <c r="AL31" s="615" t="s">
        <v>122</v>
      </c>
      <c r="AM31" s="616"/>
      <c r="AN31" s="616"/>
      <c r="AO31" s="617"/>
      <c r="AP31" s="658" t="s">
        <v>298</v>
      </c>
      <c r="AQ31" s="659"/>
      <c r="AR31" s="659"/>
      <c r="AS31" s="659"/>
      <c r="AT31" s="664" t="s">
        <v>299</v>
      </c>
      <c r="AU31" s="200"/>
      <c r="AV31" s="200"/>
      <c r="AW31" s="200"/>
      <c r="AX31" s="596" t="s">
        <v>177</v>
      </c>
      <c r="AY31" s="597"/>
      <c r="AZ31" s="597"/>
      <c r="BA31" s="597"/>
      <c r="BB31" s="597"/>
      <c r="BC31" s="597"/>
      <c r="BD31" s="597"/>
      <c r="BE31" s="597"/>
      <c r="BF31" s="598"/>
      <c r="BG31" s="657">
        <v>99</v>
      </c>
      <c r="BH31" s="654"/>
      <c r="BI31" s="654"/>
      <c r="BJ31" s="654"/>
      <c r="BK31" s="654"/>
      <c r="BL31" s="654"/>
      <c r="BM31" s="605">
        <v>97.1</v>
      </c>
      <c r="BN31" s="654"/>
      <c r="BO31" s="654"/>
      <c r="BP31" s="654"/>
      <c r="BQ31" s="655"/>
      <c r="BR31" s="657">
        <v>99</v>
      </c>
      <c r="BS31" s="654"/>
      <c r="BT31" s="654"/>
      <c r="BU31" s="654"/>
      <c r="BV31" s="654"/>
      <c r="BW31" s="654"/>
      <c r="BX31" s="605">
        <v>97.2</v>
      </c>
      <c r="BY31" s="654"/>
      <c r="BZ31" s="654"/>
      <c r="CA31" s="654"/>
      <c r="CB31" s="655"/>
      <c r="CD31" s="650"/>
      <c r="CE31" s="651"/>
      <c r="CF31" s="607" t="s">
        <v>300</v>
      </c>
      <c r="CG31" s="608"/>
      <c r="CH31" s="608"/>
      <c r="CI31" s="608"/>
      <c r="CJ31" s="608"/>
      <c r="CK31" s="608"/>
      <c r="CL31" s="608"/>
      <c r="CM31" s="608"/>
      <c r="CN31" s="608"/>
      <c r="CO31" s="608"/>
      <c r="CP31" s="608"/>
      <c r="CQ31" s="609"/>
      <c r="CR31" s="610">
        <v>52184</v>
      </c>
      <c r="CS31" s="631"/>
      <c r="CT31" s="631"/>
      <c r="CU31" s="631"/>
      <c r="CV31" s="631"/>
      <c r="CW31" s="631"/>
      <c r="CX31" s="631"/>
      <c r="CY31" s="632"/>
      <c r="CZ31" s="615">
        <v>0.1</v>
      </c>
      <c r="DA31" s="643"/>
      <c r="DB31" s="643"/>
      <c r="DC31" s="645"/>
      <c r="DD31" s="619">
        <v>52184</v>
      </c>
      <c r="DE31" s="631"/>
      <c r="DF31" s="631"/>
      <c r="DG31" s="631"/>
      <c r="DH31" s="631"/>
      <c r="DI31" s="631"/>
      <c r="DJ31" s="631"/>
      <c r="DK31" s="632"/>
      <c r="DL31" s="619">
        <v>52184</v>
      </c>
      <c r="DM31" s="631"/>
      <c r="DN31" s="631"/>
      <c r="DO31" s="631"/>
      <c r="DP31" s="631"/>
      <c r="DQ31" s="631"/>
      <c r="DR31" s="631"/>
      <c r="DS31" s="631"/>
      <c r="DT31" s="631"/>
      <c r="DU31" s="631"/>
      <c r="DV31" s="632"/>
      <c r="DW31" s="615">
        <v>0.2</v>
      </c>
      <c r="DX31" s="643"/>
      <c r="DY31" s="643"/>
      <c r="DZ31" s="643"/>
      <c r="EA31" s="643"/>
      <c r="EB31" s="643"/>
      <c r="EC31" s="644"/>
    </row>
    <row r="32" spans="2:133" ht="11.25" customHeight="1" x14ac:dyDescent="0.2">
      <c r="B32" s="607" t="s">
        <v>301</v>
      </c>
      <c r="C32" s="608"/>
      <c r="D32" s="608"/>
      <c r="E32" s="608"/>
      <c r="F32" s="608"/>
      <c r="G32" s="608"/>
      <c r="H32" s="608"/>
      <c r="I32" s="608"/>
      <c r="J32" s="608"/>
      <c r="K32" s="608"/>
      <c r="L32" s="608"/>
      <c r="M32" s="608"/>
      <c r="N32" s="608"/>
      <c r="O32" s="608"/>
      <c r="P32" s="608"/>
      <c r="Q32" s="609"/>
      <c r="R32" s="610">
        <v>2617568</v>
      </c>
      <c r="S32" s="611"/>
      <c r="T32" s="611"/>
      <c r="U32" s="611"/>
      <c r="V32" s="611"/>
      <c r="W32" s="611"/>
      <c r="X32" s="611"/>
      <c r="Y32" s="612"/>
      <c r="Z32" s="613">
        <v>6</v>
      </c>
      <c r="AA32" s="613"/>
      <c r="AB32" s="613"/>
      <c r="AC32" s="613"/>
      <c r="AD32" s="614" t="s">
        <v>122</v>
      </c>
      <c r="AE32" s="614"/>
      <c r="AF32" s="614"/>
      <c r="AG32" s="614"/>
      <c r="AH32" s="614"/>
      <c r="AI32" s="614"/>
      <c r="AJ32" s="614"/>
      <c r="AK32" s="614"/>
      <c r="AL32" s="615" t="s">
        <v>122</v>
      </c>
      <c r="AM32" s="616"/>
      <c r="AN32" s="616"/>
      <c r="AO32" s="617"/>
      <c r="AP32" s="660"/>
      <c r="AQ32" s="661"/>
      <c r="AR32" s="661"/>
      <c r="AS32" s="661"/>
      <c r="AT32" s="665"/>
      <c r="AU32" s="196" t="s">
        <v>302</v>
      </c>
      <c r="AX32" s="607" t="s">
        <v>303</v>
      </c>
      <c r="AY32" s="608"/>
      <c r="AZ32" s="608"/>
      <c r="BA32" s="608"/>
      <c r="BB32" s="608"/>
      <c r="BC32" s="608"/>
      <c r="BD32" s="608"/>
      <c r="BE32" s="608"/>
      <c r="BF32" s="609"/>
      <c r="BG32" s="667">
        <v>98.5</v>
      </c>
      <c r="BH32" s="631"/>
      <c r="BI32" s="631"/>
      <c r="BJ32" s="631"/>
      <c r="BK32" s="631"/>
      <c r="BL32" s="631"/>
      <c r="BM32" s="616">
        <v>96.2</v>
      </c>
      <c r="BN32" s="631"/>
      <c r="BO32" s="631"/>
      <c r="BP32" s="631"/>
      <c r="BQ32" s="656"/>
      <c r="BR32" s="667">
        <v>98.4</v>
      </c>
      <c r="BS32" s="631"/>
      <c r="BT32" s="631"/>
      <c r="BU32" s="631"/>
      <c r="BV32" s="631"/>
      <c r="BW32" s="631"/>
      <c r="BX32" s="616">
        <v>96.5</v>
      </c>
      <c r="BY32" s="631"/>
      <c r="BZ32" s="631"/>
      <c r="CA32" s="631"/>
      <c r="CB32" s="656"/>
      <c r="CD32" s="652"/>
      <c r="CE32" s="653"/>
      <c r="CF32" s="607" t="s">
        <v>304</v>
      </c>
      <c r="CG32" s="608"/>
      <c r="CH32" s="608"/>
      <c r="CI32" s="608"/>
      <c r="CJ32" s="608"/>
      <c r="CK32" s="608"/>
      <c r="CL32" s="608"/>
      <c r="CM32" s="608"/>
      <c r="CN32" s="608"/>
      <c r="CO32" s="608"/>
      <c r="CP32" s="608"/>
      <c r="CQ32" s="609"/>
      <c r="CR32" s="610" t="s">
        <v>122</v>
      </c>
      <c r="CS32" s="611"/>
      <c r="CT32" s="611"/>
      <c r="CU32" s="611"/>
      <c r="CV32" s="611"/>
      <c r="CW32" s="611"/>
      <c r="CX32" s="611"/>
      <c r="CY32" s="612"/>
      <c r="CZ32" s="615" t="s">
        <v>122</v>
      </c>
      <c r="DA32" s="643"/>
      <c r="DB32" s="643"/>
      <c r="DC32" s="645"/>
      <c r="DD32" s="619" t="s">
        <v>122</v>
      </c>
      <c r="DE32" s="611"/>
      <c r="DF32" s="611"/>
      <c r="DG32" s="611"/>
      <c r="DH32" s="611"/>
      <c r="DI32" s="611"/>
      <c r="DJ32" s="611"/>
      <c r="DK32" s="612"/>
      <c r="DL32" s="619" t="s">
        <v>122</v>
      </c>
      <c r="DM32" s="611"/>
      <c r="DN32" s="611"/>
      <c r="DO32" s="611"/>
      <c r="DP32" s="611"/>
      <c r="DQ32" s="611"/>
      <c r="DR32" s="611"/>
      <c r="DS32" s="611"/>
      <c r="DT32" s="611"/>
      <c r="DU32" s="611"/>
      <c r="DV32" s="612"/>
      <c r="DW32" s="615" t="s">
        <v>122</v>
      </c>
      <c r="DX32" s="643"/>
      <c r="DY32" s="643"/>
      <c r="DZ32" s="643"/>
      <c r="EA32" s="643"/>
      <c r="EB32" s="643"/>
      <c r="EC32" s="644"/>
    </row>
    <row r="33" spans="2:133" ht="11.25" customHeight="1" x14ac:dyDescent="0.2">
      <c r="B33" s="607" t="s">
        <v>305</v>
      </c>
      <c r="C33" s="608"/>
      <c r="D33" s="608"/>
      <c r="E33" s="608"/>
      <c r="F33" s="608"/>
      <c r="G33" s="608"/>
      <c r="H33" s="608"/>
      <c r="I33" s="608"/>
      <c r="J33" s="608"/>
      <c r="K33" s="608"/>
      <c r="L33" s="608"/>
      <c r="M33" s="608"/>
      <c r="N33" s="608"/>
      <c r="O33" s="608"/>
      <c r="P33" s="608"/>
      <c r="Q33" s="609"/>
      <c r="R33" s="610">
        <v>136626</v>
      </c>
      <c r="S33" s="611"/>
      <c r="T33" s="611"/>
      <c r="U33" s="611"/>
      <c r="V33" s="611"/>
      <c r="W33" s="611"/>
      <c r="X33" s="611"/>
      <c r="Y33" s="612"/>
      <c r="Z33" s="613">
        <v>0.3</v>
      </c>
      <c r="AA33" s="613"/>
      <c r="AB33" s="613"/>
      <c r="AC33" s="613"/>
      <c r="AD33" s="614">
        <v>20201</v>
      </c>
      <c r="AE33" s="614"/>
      <c r="AF33" s="614"/>
      <c r="AG33" s="614"/>
      <c r="AH33" s="614"/>
      <c r="AI33" s="614"/>
      <c r="AJ33" s="614"/>
      <c r="AK33" s="614"/>
      <c r="AL33" s="615">
        <v>0.1</v>
      </c>
      <c r="AM33" s="616"/>
      <c r="AN33" s="616"/>
      <c r="AO33" s="617"/>
      <c r="AP33" s="662"/>
      <c r="AQ33" s="663"/>
      <c r="AR33" s="663"/>
      <c r="AS33" s="663"/>
      <c r="AT33" s="666"/>
      <c r="AU33" s="201"/>
      <c r="AV33" s="201"/>
      <c r="AW33" s="201"/>
      <c r="AX33" s="633" t="s">
        <v>306</v>
      </c>
      <c r="AY33" s="634"/>
      <c r="AZ33" s="634"/>
      <c r="BA33" s="634"/>
      <c r="BB33" s="634"/>
      <c r="BC33" s="634"/>
      <c r="BD33" s="634"/>
      <c r="BE33" s="634"/>
      <c r="BF33" s="635"/>
      <c r="BG33" s="668">
        <v>99.4</v>
      </c>
      <c r="BH33" s="669"/>
      <c r="BI33" s="669"/>
      <c r="BJ33" s="669"/>
      <c r="BK33" s="669"/>
      <c r="BL33" s="669"/>
      <c r="BM33" s="670">
        <v>98</v>
      </c>
      <c r="BN33" s="669"/>
      <c r="BO33" s="669"/>
      <c r="BP33" s="669"/>
      <c r="BQ33" s="671"/>
      <c r="BR33" s="668">
        <v>99.4</v>
      </c>
      <c r="BS33" s="669"/>
      <c r="BT33" s="669"/>
      <c r="BU33" s="669"/>
      <c r="BV33" s="669"/>
      <c r="BW33" s="669"/>
      <c r="BX33" s="670">
        <v>97.9</v>
      </c>
      <c r="BY33" s="669"/>
      <c r="BZ33" s="669"/>
      <c r="CA33" s="669"/>
      <c r="CB33" s="671"/>
      <c r="CD33" s="607" t="s">
        <v>307</v>
      </c>
      <c r="CE33" s="608"/>
      <c r="CF33" s="608"/>
      <c r="CG33" s="608"/>
      <c r="CH33" s="608"/>
      <c r="CI33" s="608"/>
      <c r="CJ33" s="608"/>
      <c r="CK33" s="608"/>
      <c r="CL33" s="608"/>
      <c r="CM33" s="608"/>
      <c r="CN33" s="608"/>
      <c r="CO33" s="608"/>
      <c r="CP33" s="608"/>
      <c r="CQ33" s="609"/>
      <c r="CR33" s="610">
        <v>19005953</v>
      </c>
      <c r="CS33" s="631"/>
      <c r="CT33" s="631"/>
      <c r="CU33" s="631"/>
      <c r="CV33" s="631"/>
      <c r="CW33" s="631"/>
      <c r="CX33" s="631"/>
      <c r="CY33" s="632"/>
      <c r="CZ33" s="615">
        <v>47.2</v>
      </c>
      <c r="DA33" s="643"/>
      <c r="DB33" s="643"/>
      <c r="DC33" s="645"/>
      <c r="DD33" s="619">
        <v>16530272</v>
      </c>
      <c r="DE33" s="631"/>
      <c r="DF33" s="631"/>
      <c r="DG33" s="631"/>
      <c r="DH33" s="631"/>
      <c r="DI33" s="631"/>
      <c r="DJ33" s="631"/>
      <c r="DK33" s="632"/>
      <c r="DL33" s="619">
        <v>10102838</v>
      </c>
      <c r="DM33" s="631"/>
      <c r="DN33" s="631"/>
      <c r="DO33" s="631"/>
      <c r="DP33" s="631"/>
      <c r="DQ33" s="631"/>
      <c r="DR33" s="631"/>
      <c r="DS33" s="631"/>
      <c r="DT33" s="631"/>
      <c r="DU33" s="631"/>
      <c r="DV33" s="632"/>
      <c r="DW33" s="615">
        <v>46.4</v>
      </c>
      <c r="DX33" s="643"/>
      <c r="DY33" s="643"/>
      <c r="DZ33" s="643"/>
      <c r="EA33" s="643"/>
      <c r="EB33" s="643"/>
      <c r="EC33" s="644"/>
    </row>
    <row r="34" spans="2:133" ht="11.25" customHeight="1" x14ac:dyDescent="0.2">
      <c r="B34" s="607" t="s">
        <v>308</v>
      </c>
      <c r="C34" s="608"/>
      <c r="D34" s="608"/>
      <c r="E34" s="608"/>
      <c r="F34" s="608"/>
      <c r="G34" s="608"/>
      <c r="H34" s="608"/>
      <c r="I34" s="608"/>
      <c r="J34" s="608"/>
      <c r="K34" s="608"/>
      <c r="L34" s="608"/>
      <c r="M34" s="608"/>
      <c r="N34" s="608"/>
      <c r="O34" s="608"/>
      <c r="P34" s="608"/>
      <c r="Q34" s="609"/>
      <c r="R34" s="610">
        <v>3507479</v>
      </c>
      <c r="S34" s="611"/>
      <c r="T34" s="611"/>
      <c r="U34" s="611"/>
      <c r="V34" s="611"/>
      <c r="W34" s="611"/>
      <c r="X34" s="611"/>
      <c r="Y34" s="612"/>
      <c r="Z34" s="613">
        <v>8.1</v>
      </c>
      <c r="AA34" s="613"/>
      <c r="AB34" s="613"/>
      <c r="AC34" s="613"/>
      <c r="AD34" s="614" t="s">
        <v>122</v>
      </c>
      <c r="AE34" s="614"/>
      <c r="AF34" s="614"/>
      <c r="AG34" s="614"/>
      <c r="AH34" s="614"/>
      <c r="AI34" s="614"/>
      <c r="AJ34" s="614"/>
      <c r="AK34" s="614"/>
      <c r="AL34" s="615" t="s">
        <v>122</v>
      </c>
      <c r="AM34" s="616"/>
      <c r="AN34" s="616"/>
      <c r="AO34" s="617"/>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07" t="s">
        <v>309</v>
      </c>
      <c r="CE34" s="608"/>
      <c r="CF34" s="608"/>
      <c r="CG34" s="608"/>
      <c r="CH34" s="608"/>
      <c r="CI34" s="608"/>
      <c r="CJ34" s="608"/>
      <c r="CK34" s="608"/>
      <c r="CL34" s="608"/>
      <c r="CM34" s="608"/>
      <c r="CN34" s="608"/>
      <c r="CO34" s="608"/>
      <c r="CP34" s="608"/>
      <c r="CQ34" s="609"/>
      <c r="CR34" s="610">
        <v>6269882</v>
      </c>
      <c r="CS34" s="611"/>
      <c r="CT34" s="611"/>
      <c r="CU34" s="611"/>
      <c r="CV34" s="611"/>
      <c r="CW34" s="611"/>
      <c r="CX34" s="611"/>
      <c r="CY34" s="612"/>
      <c r="CZ34" s="615">
        <v>15.6</v>
      </c>
      <c r="DA34" s="643"/>
      <c r="DB34" s="643"/>
      <c r="DC34" s="645"/>
      <c r="DD34" s="619">
        <v>4964258</v>
      </c>
      <c r="DE34" s="611"/>
      <c r="DF34" s="611"/>
      <c r="DG34" s="611"/>
      <c r="DH34" s="611"/>
      <c r="DI34" s="611"/>
      <c r="DJ34" s="611"/>
      <c r="DK34" s="612"/>
      <c r="DL34" s="619">
        <v>3808261</v>
      </c>
      <c r="DM34" s="611"/>
      <c r="DN34" s="611"/>
      <c r="DO34" s="611"/>
      <c r="DP34" s="611"/>
      <c r="DQ34" s="611"/>
      <c r="DR34" s="611"/>
      <c r="DS34" s="611"/>
      <c r="DT34" s="611"/>
      <c r="DU34" s="611"/>
      <c r="DV34" s="612"/>
      <c r="DW34" s="615">
        <v>17.5</v>
      </c>
      <c r="DX34" s="643"/>
      <c r="DY34" s="643"/>
      <c r="DZ34" s="643"/>
      <c r="EA34" s="643"/>
      <c r="EB34" s="643"/>
      <c r="EC34" s="644"/>
    </row>
    <row r="35" spans="2:133" ht="11.25" customHeight="1" x14ac:dyDescent="0.2">
      <c r="B35" s="607" t="s">
        <v>310</v>
      </c>
      <c r="C35" s="608"/>
      <c r="D35" s="608"/>
      <c r="E35" s="608"/>
      <c r="F35" s="608"/>
      <c r="G35" s="608"/>
      <c r="H35" s="608"/>
      <c r="I35" s="608"/>
      <c r="J35" s="608"/>
      <c r="K35" s="608"/>
      <c r="L35" s="608"/>
      <c r="M35" s="608"/>
      <c r="N35" s="608"/>
      <c r="O35" s="608"/>
      <c r="P35" s="608"/>
      <c r="Q35" s="609"/>
      <c r="R35" s="610">
        <v>66079</v>
      </c>
      <c r="S35" s="611"/>
      <c r="T35" s="611"/>
      <c r="U35" s="611"/>
      <c r="V35" s="611"/>
      <c r="W35" s="611"/>
      <c r="X35" s="611"/>
      <c r="Y35" s="612"/>
      <c r="Z35" s="613">
        <v>0.2</v>
      </c>
      <c r="AA35" s="613"/>
      <c r="AB35" s="613"/>
      <c r="AC35" s="613"/>
      <c r="AD35" s="614" t="s">
        <v>122</v>
      </c>
      <c r="AE35" s="614"/>
      <c r="AF35" s="614"/>
      <c r="AG35" s="614"/>
      <c r="AH35" s="614"/>
      <c r="AI35" s="614"/>
      <c r="AJ35" s="614"/>
      <c r="AK35" s="614"/>
      <c r="AL35" s="615" t="s">
        <v>122</v>
      </c>
      <c r="AM35" s="616"/>
      <c r="AN35" s="616"/>
      <c r="AO35" s="617"/>
      <c r="AP35" s="206"/>
      <c r="AQ35" s="592" t="s">
        <v>311</v>
      </c>
      <c r="AR35" s="593"/>
      <c r="AS35" s="593"/>
      <c r="AT35" s="593"/>
      <c r="AU35" s="593"/>
      <c r="AV35" s="593"/>
      <c r="AW35" s="593"/>
      <c r="AX35" s="593"/>
      <c r="AY35" s="593"/>
      <c r="AZ35" s="593"/>
      <c r="BA35" s="593"/>
      <c r="BB35" s="593"/>
      <c r="BC35" s="593"/>
      <c r="BD35" s="593"/>
      <c r="BE35" s="593"/>
      <c r="BF35" s="594"/>
      <c r="BG35" s="592" t="s">
        <v>312</v>
      </c>
      <c r="BH35" s="593"/>
      <c r="BI35" s="593"/>
      <c r="BJ35" s="593"/>
      <c r="BK35" s="593"/>
      <c r="BL35" s="593"/>
      <c r="BM35" s="593"/>
      <c r="BN35" s="593"/>
      <c r="BO35" s="593"/>
      <c r="BP35" s="593"/>
      <c r="BQ35" s="593"/>
      <c r="BR35" s="593"/>
      <c r="BS35" s="593"/>
      <c r="BT35" s="593"/>
      <c r="BU35" s="593"/>
      <c r="BV35" s="593"/>
      <c r="BW35" s="593"/>
      <c r="BX35" s="593"/>
      <c r="BY35" s="593"/>
      <c r="BZ35" s="593"/>
      <c r="CA35" s="593"/>
      <c r="CB35" s="594"/>
      <c r="CD35" s="607" t="s">
        <v>313</v>
      </c>
      <c r="CE35" s="608"/>
      <c r="CF35" s="608"/>
      <c r="CG35" s="608"/>
      <c r="CH35" s="608"/>
      <c r="CI35" s="608"/>
      <c r="CJ35" s="608"/>
      <c r="CK35" s="608"/>
      <c r="CL35" s="608"/>
      <c r="CM35" s="608"/>
      <c r="CN35" s="608"/>
      <c r="CO35" s="608"/>
      <c r="CP35" s="608"/>
      <c r="CQ35" s="609"/>
      <c r="CR35" s="610">
        <v>246514</v>
      </c>
      <c r="CS35" s="631"/>
      <c r="CT35" s="631"/>
      <c r="CU35" s="631"/>
      <c r="CV35" s="631"/>
      <c r="CW35" s="631"/>
      <c r="CX35" s="631"/>
      <c r="CY35" s="632"/>
      <c r="CZ35" s="615">
        <v>0.6</v>
      </c>
      <c r="DA35" s="643"/>
      <c r="DB35" s="643"/>
      <c r="DC35" s="645"/>
      <c r="DD35" s="619">
        <v>240890</v>
      </c>
      <c r="DE35" s="631"/>
      <c r="DF35" s="631"/>
      <c r="DG35" s="631"/>
      <c r="DH35" s="631"/>
      <c r="DI35" s="631"/>
      <c r="DJ35" s="631"/>
      <c r="DK35" s="632"/>
      <c r="DL35" s="619">
        <v>240779</v>
      </c>
      <c r="DM35" s="631"/>
      <c r="DN35" s="631"/>
      <c r="DO35" s="631"/>
      <c r="DP35" s="631"/>
      <c r="DQ35" s="631"/>
      <c r="DR35" s="631"/>
      <c r="DS35" s="631"/>
      <c r="DT35" s="631"/>
      <c r="DU35" s="631"/>
      <c r="DV35" s="632"/>
      <c r="DW35" s="615">
        <v>1.1000000000000001</v>
      </c>
      <c r="DX35" s="643"/>
      <c r="DY35" s="643"/>
      <c r="DZ35" s="643"/>
      <c r="EA35" s="643"/>
      <c r="EB35" s="643"/>
      <c r="EC35" s="644"/>
    </row>
    <row r="36" spans="2:133" ht="11.25" customHeight="1" x14ac:dyDescent="0.2">
      <c r="B36" s="607" t="s">
        <v>314</v>
      </c>
      <c r="C36" s="608"/>
      <c r="D36" s="608"/>
      <c r="E36" s="608"/>
      <c r="F36" s="608"/>
      <c r="G36" s="608"/>
      <c r="H36" s="608"/>
      <c r="I36" s="608"/>
      <c r="J36" s="608"/>
      <c r="K36" s="608"/>
      <c r="L36" s="608"/>
      <c r="M36" s="608"/>
      <c r="N36" s="608"/>
      <c r="O36" s="608"/>
      <c r="P36" s="608"/>
      <c r="Q36" s="609"/>
      <c r="R36" s="610">
        <v>3101043</v>
      </c>
      <c r="S36" s="611"/>
      <c r="T36" s="611"/>
      <c r="U36" s="611"/>
      <c r="V36" s="611"/>
      <c r="W36" s="611"/>
      <c r="X36" s="611"/>
      <c r="Y36" s="612"/>
      <c r="Z36" s="613">
        <v>7.1</v>
      </c>
      <c r="AA36" s="613"/>
      <c r="AB36" s="613"/>
      <c r="AC36" s="613"/>
      <c r="AD36" s="614" t="s">
        <v>122</v>
      </c>
      <c r="AE36" s="614"/>
      <c r="AF36" s="614"/>
      <c r="AG36" s="614"/>
      <c r="AH36" s="614"/>
      <c r="AI36" s="614"/>
      <c r="AJ36" s="614"/>
      <c r="AK36" s="614"/>
      <c r="AL36" s="615" t="s">
        <v>122</v>
      </c>
      <c r="AM36" s="616"/>
      <c r="AN36" s="616"/>
      <c r="AO36" s="617"/>
      <c r="AP36" s="206"/>
      <c r="AQ36" s="676" t="s">
        <v>315</v>
      </c>
      <c r="AR36" s="677"/>
      <c r="AS36" s="677"/>
      <c r="AT36" s="677"/>
      <c r="AU36" s="677"/>
      <c r="AV36" s="677"/>
      <c r="AW36" s="677"/>
      <c r="AX36" s="677"/>
      <c r="AY36" s="678"/>
      <c r="AZ36" s="599">
        <v>4573985</v>
      </c>
      <c r="BA36" s="600"/>
      <c r="BB36" s="600"/>
      <c r="BC36" s="600"/>
      <c r="BD36" s="600"/>
      <c r="BE36" s="600"/>
      <c r="BF36" s="672"/>
      <c r="BG36" s="596" t="s">
        <v>316</v>
      </c>
      <c r="BH36" s="597"/>
      <c r="BI36" s="597"/>
      <c r="BJ36" s="597"/>
      <c r="BK36" s="597"/>
      <c r="BL36" s="597"/>
      <c r="BM36" s="597"/>
      <c r="BN36" s="597"/>
      <c r="BO36" s="597"/>
      <c r="BP36" s="597"/>
      <c r="BQ36" s="597"/>
      <c r="BR36" s="597"/>
      <c r="BS36" s="597"/>
      <c r="BT36" s="597"/>
      <c r="BU36" s="598"/>
      <c r="BV36" s="599">
        <v>94020</v>
      </c>
      <c r="BW36" s="600"/>
      <c r="BX36" s="600"/>
      <c r="BY36" s="600"/>
      <c r="BZ36" s="600"/>
      <c r="CA36" s="600"/>
      <c r="CB36" s="672"/>
      <c r="CD36" s="607" t="s">
        <v>317</v>
      </c>
      <c r="CE36" s="608"/>
      <c r="CF36" s="608"/>
      <c r="CG36" s="608"/>
      <c r="CH36" s="608"/>
      <c r="CI36" s="608"/>
      <c r="CJ36" s="608"/>
      <c r="CK36" s="608"/>
      <c r="CL36" s="608"/>
      <c r="CM36" s="608"/>
      <c r="CN36" s="608"/>
      <c r="CO36" s="608"/>
      <c r="CP36" s="608"/>
      <c r="CQ36" s="609"/>
      <c r="CR36" s="610">
        <v>5842527</v>
      </c>
      <c r="CS36" s="611"/>
      <c r="CT36" s="611"/>
      <c r="CU36" s="611"/>
      <c r="CV36" s="611"/>
      <c r="CW36" s="611"/>
      <c r="CX36" s="611"/>
      <c r="CY36" s="612"/>
      <c r="CZ36" s="615">
        <v>14.5</v>
      </c>
      <c r="DA36" s="643"/>
      <c r="DB36" s="643"/>
      <c r="DC36" s="645"/>
      <c r="DD36" s="619">
        <v>5477839</v>
      </c>
      <c r="DE36" s="611"/>
      <c r="DF36" s="611"/>
      <c r="DG36" s="611"/>
      <c r="DH36" s="611"/>
      <c r="DI36" s="611"/>
      <c r="DJ36" s="611"/>
      <c r="DK36" s="612"/>
      <c r="DL36" s="619">
        <v>3110725</v>
      </c>
      <c r="DM36" s="611"/>
      <c r="DN36" s="611"/>
      <c r="DO36" s="611"/>
      <c r="DP36" s="611"/>
      <c r="DQ36" s="611"/>
      <c r="DR36" s="611"/>
      <c r="DS36" s="611"/>
      <c r="DT36" s="611"/>
      <c r="DU36" s="611"/>
      <c r="DV36" s="612"/>
      <c r="DW36" s="615">
        <v>14.3</v>
      </c>
      <c r="DX36" s="643"/>
      <c r="DY36" s="643"/>
      <c r="DZ36" s="643"/>
      <c r="EA36" s="643"/>
      <c r="EB36" s="643"/>
      <c r="EC36" s="644"/>
    </row>
    <row r="37" spans="2:133" ht="11.25" customHeight="1" x14ac:dyDescent="0.2">
      <c r="B37" s="607" t="s">
        <v>318</v>
      </c>
      <c r="C37" s="608"/>
      <c r="D37" s="608"/>
      <c r="E37" s="608"/>
      <c r="F37" s="608"/>
      <c r="G37" s="608"/>
      <c r="H37" s="608"/>
      <c r="I37" s="608"/>
      <c r="J37" s="608"/>
      <c r="K37" s="608"/>
      <c r="L37" s="608"/>
      <c r="M37" s="608"/>
      <c r="N37" s="608"/>
      <c r="O37" s="608"/>
      <c r="P37" s="608"/>
      <c r="Q37" s="609"/>
      <c r="R37" s="610">
        <v>1307037</v>
      </c>
      <c r="S37" s="611"/>
      <c r="T37" s="611"/>
      <c r="U37" s="611"/>
      <c r="V37" s="611"/>
      <c r="W37" s="611"/>
      <c r="X37" s="611"/>
      <c r="Y37" s="612"/>
      <c r="Z37" s="613">
        <v>3</v>
      </c>
      <c r="AA37" s="613"/>
      <c r="AB37" s="613"/>
      <c r="AC37" s="613"/>
      <c r="AD37" s="614">
        <v>328</v>
      </c>
      <c r="AE37" s="614"/>
      <c r="AF37" s="614"/>
      <c r="AG37" s="614"/>
      <c r="AH37" s="614"/>
      <c r="AI37" s="614"/>
      <c r="AJ37" s="614"/>
      <c r="AK37" s="614"/>
      <c r="AL37" s="615">
        <v>0</v>
      </c>
      <c r="AM37" s="616"/>
      <c r="AN37" s="616"/>
      <c r="AO37" s="617"/>
      <c r="AQ37" s="673" t="s">
        <v>319</v>
      </c>
      <c r="AR37" s="674"/>
      <c r="AS37" s="674"/>
      <c r="AT37" s="674"/>
      <c r="AU37" s="674"/>
      <c r="AV37" s="674"/>
      <c r="AW37" s="674"/>
      <c r="AX37" s="674"/>
      <c r="AY37" s="675"/>
      <c r="AZ37" s="610">
        <v>1282306</v>
      </c>
      <c r="BA37" s="611"/>
      <c r="BB37" s="611"/>
      <c r="BC37" s="611"/>
      <c r="BD37" s="631"/>
      <c r="BE37" s="631"/>
      <c r="BF37" s="656"/>
      <c r="BG37" s="607" t="s">
        <v>320</v>
      </c>
      <c r="BH37" s="608"/>
      <c r="BI37" s="608"/>
      <c r="BJ37" s="608"/>
      <c r="BK37" s="608"/>
      <c r="BL37" s="608"/>
      <c r="BM37" s="608"/>
      <c r="BN37" s="608"/>
      <c r="BO37" s="608"/>
      <c r="BP37" s="608"/>
      <c r="BQ37" s="608"/>
      <c r="BR37" s="608"/>
      <c r="BS37" s="608"/>
      <c r="BT37" s="608"/>
      <c r="BU37" s="609"/>
      <c r="BV37" s="610">
        <v>9079</v>
      </c>
      <c r="BW37" s="611"/>
      <c r="BX37" s="611"/>
      <c r="BY37" s="611"/>
      <c r="BZ37" s="611"/>
      <c r="CA37" s="611"/>
      <c r="CB37" s="620"/>
      <c r="CD37" s="607" t="s">
        <v>321</v>
      </c>
      <c r="CE37" s="608"/>
      <c r="CF37" s="608"/>
      <c r="CG37" s="608"/>
      <c r="CH37" s="608"/>
      <c r="CI37" s="608"/>
      <c r="CJ37" s="608"/>
      <c r="CK37" s="608"/>
      <c r="CL37" s="608"/>
      <c r="CM37" s="608"/>
      <c r="CN37" s="608"/>
      <c r="CO37" s="608"/>
      <c r="CP37" s="608"/>
      <c r="CQ37" s="609"/>
      <c r="CR37" s="610">
        <v>1835235</v>
      </c>
      <c r="CS37" s="631"/>
      <c r="CT37" s="631"/>
      <c r="CU37" s="631"/>
      <c r="CV37" s="631"/>
      <c r="CW37" s="631"/>
      <c r="CX37" s="631"/>
      <c r="CY37" s="632"/>
      <c r="CZ37" s="615">
        <v>4.5999999999999996</v>
      </c>
      <c r="DA37" s="643"/>
      <c r="DB37" s="643"/>
      <c r="DC37" s="645"/>
      <c r="DD37" s="619">
        <v>1829061</v>
      </c>
      <c r="DE37" s="631"/>
      <c r="DF37" s="631"/>
      <c r="DG37" s="631"/>
      <c r="DH37" s="631"/>
      <c r="DI37" s="631"/>
      <c r="DJ37" s="631"/>
      <c r="DK37" s="632"/>
      <c r="DL37" s="619">
        <v>1487239</v>
      </c>
      <c r="DM37" s="631"/>
      <c r="DN37" s="631"/>
      <c r="DO37" s="631"/>
      <c r="DP37" s="631"/>
      <c r="DQ37" s="631"/>
      <c r="DR37" s="631"/>
      <c r="DS37" s="631"/>
      <c r="DT37" s="631"/>
      <c r="DU37" s="631"/>
      <c r="DV37" s="632"/>
      <c r="DW37" s="615">
        <v>6.8</v>
      </c>
      <c r="DX37" s="643"/>
      <c r="DY37" s="643"/>
      <c r="DZ37" s="643"/>
      <c r="EA37" s="643"/>
      <c r="EB37" s="643"/>
      <c r="EC37" s="644"/>
    </row>
    <row r="38" spans="2:133" ht="11.25" customHeight="1" x14ac:dyDescent="0.2">
      <c r="B38" s="607" t="s">
        <v>322</v>
      </c>
      <c r="C38" s="608"/>
      <c r="D38" s="608"/>
      <c r="E38" s="608"/>
      <c r="F38" s="608"/>
      <c r="G38" s="608"/>
      <c r="H38" s="608"/>
      <c r="I38" s="608"/>
      <c r="J38" s="608"/>
      <c r="K38" s="608"/>
      <c r="L38" s="608"/>
      <c r="M38" s="608"/>
      <c r="N38" s="608"/>
      <c r="O38" s="608"/>
      <c r="P38" s="608"/>
      <c r="Q38" s="609"/>
      <c r="R38" s="610">
        <v>2095000</v>
      </c>
      <c r="S38" s="611"/>
      <c r="T38" s="611"/>
      <c r="U38" s="611"/>
      <c r="V38" s="611"/>
      <c r="W38" s="611"/>
      <c r="X38" s="611"/>
      <c r="Y38" s="612"/>
      <c r="Z38" s="613">
        <v>4.8</v>
      </c>
      <c r="AA38" s="613"/>
      <c r="AB38" s="613"/>
      <c r="AC38" s="613"/>
      <c r="AD38" s="614" t="s">
        <v>122</v>
      </c>
      <c r="AE38" s="614"/>
      <c r="AF38" s="614"/>
      <c r="AG38" s="614"/>
      <c r="AH38" s="614"/>
      <c r="AI38" s="614"/>
      <c r="AJ38" s="614"/>
      <c r="AK38" s="614"/>
      <c r="AL38" s="615" t="s">
        <v>122</v>
      </c>
      <c r="AM38" s="616"/>
      <c r="AN38" s="616"/>
      <c r="AO38" s="617"/>
      <c r="AQ38" s="673" t="s">
        <v>323</v>
      </c>
      <c r="AR38" s="674"/>
      <c r="AS38" s="674"/>
      <c r="AT38" s="674"/>
      <c r="AU38" s="674"/>
      <c r="AV38" s="674"/>
      <c r="AW38" s="674"/>
      <c r="AX38" s="674"/>
      <c r="AY38" s="675"/>
      <c r="AZ38" s="610">
        <v>99620</v>
      </c>
      <c r="BA38" s="611"/>
      <c r="BB38" s="611"/>
      <c r="BC38" s="611"/>
      <c r="BD38" s="631"/>
      <c r="BE38" s="631"/>
      <c r="BF38" s="656"/>
      <c r="BG38" s="607" t="s">
        <v>324</v>
      </c>
      <c r="BH38" s="608"/>
      <c r="BI38" s="608"/>
      <c r="BJ38" s="608"/>
      <c r="BK38" s="608"/>
      <c r="BL38" s="608"/>
      <c r="BM38" s="608"/>
      <c r="BN38" s="608"/>
      <c r="BO38" s="608"/>
      <c r="BP38" s="608"/>
      <c r="BQ38" s="608"/>
      <c r="BR38" s="608"/>
      <c r="BS38" s="608"/>
      <c r="BT38" s="608"/>
      <c r="BU38" s="609"/>
      <c r="BV38" s="610">
        <v>11438</v>
      </c>
      <c r="BW38" s="611"/>
      <c r="BX38" s="611"/>
      <c r="BY38" s="611"/>
      <c r="BZ38" s="611"/>
      <c r="CA38" s="611"/>
      <c r="CB38" s="620"/>
      <c r="CD38" s="607" t="s">
        <v>325</v>
      </c>
      <c r="CE38" s="608"/>
      <c r="CF38" s="608"/>
      <c r="CG38" s="608"/>
      <c r="CH38" s="608"/>
      <c r="CI38" s="608"/>
      <c r="CJ38" s="608"/>
      <c r="CK38" s="608"/>
      <c r="CL38" s="608"/>
      <c r="CM38" s="608"/>
      <c r="CN38" s="608"/>
      <c r="CO38" s="608"/>
      <c r="CP38" s="608"/>
      <c r="CQ38" s="609"/>
      <c r="CR38" s="610">
        <v>3269662</v>
      </c>
      <c r="CS38" s="611"/>
      <c r="CT38" s="611"/>
      <c r="CU38" s="611"/>
      <c r="CV38" s="611"/>
      <c r="CW38" s="611"/>
      <c r="CX38" s="611"/>
      <c r="CY38" s="612"/>
      <c r="CZ38" s="615">
        <v>8.1</v>
      </c>
      <c r="DA38" s="643"/>
      <c r="DB38" s="643"/>
      <c r="DC38" s="645"/>
      <c r="DD38" s="619">
        <v>2701105</v>
      </c>
      <c r="DE38" s="611"/>
      <c r="DF38" s="611"/>
      <c r="DG38" s="611"/>
      <c r="DH38" s="611"/>
      <c r="DI38" s="611"/>
      <c r="DJ38" s="611"/>
      <c r="DK38" s="612"/>
      <c r="DL38" s="619">
        <v>2524857</v>
      </c>
      <c r="DM38" s="611"/>
      <c r="DN38" s="611"/>
      <c r="DO38" s="611"/>
      <c r="DP38" s="611"/>
      <c r="DQ38" s="611"/>
      <c r="DR38" s="611"/>
      <c r="DS38" s="611"/>
      <c r="DT38" s="611"/>
      <c r="DU38" s="611"/>
      <c r="DV38" s="612"/>
      <c r="DW38" s="615">
        <v>11.6</v>
      </c>
      <c r="DX38" s="643"/>
      <c r="DY38" s="643"/>
      <c r="DZ38" s="643"/>
      <c r="EA38" s="643"/>
      <c r="EB38" s="643"/>
      <c r="EC38" s="644"/>
    </row>
    <row r="39" spans="2:133" ht="11.25" customHeight="1" x14ac:dyDescent="0.2">
      <c r="B39" s="607" t="s">
        <v>326</v>
      </c>
      <c r="C39" s="608"/>
      <c r="D39" s="608"/>
      <c r="E39" s="608"/>
      <c r="F39" s="608"/>
      <c r="G39" s="608"/>
      <c r="H39" s="608"/>
      <c r="I39" s="608"/>
      <c r="J39" s="608"/>
      <c r="K39" s="608"/>
      <c r="L39" s="608"/>
      <c r="M39" s="608"/>
      <c r="N39" s="608"/>
      <c r="O39" s="608"/>
      <c r="P39" s="608"/>
      <c r="Q39" s="609"/>
      <c r="R39" s="610" t="s">
        <v>122</v>
      </c>
      <c r="S39" s="611"/>
      <c r="T39" s="611"/>
      <c r="U39" s="611"/>
      <c r="V39" s="611"/>
      <c r="W39" s="611"/>
      <c r="X39" s="611"/>
      <c r="Y39" s="612"/>
      <c r="Z39" s="613" t="s">
        <v>122</v>
      </c>
      <c r="AA39" s="613"/>
      <c r="AB39" s="613"/>
      <c r="AC39" s="613"/>
      <c r="AD39" s="614" t="s">
        <v>122</v>
      </c>
      <c r="AE39" s="614"/>
      <c r="AF39" s="614"/>
      <c r="AG39" s="614"/>
      <c r="AH39" s="614"/>
      <c r="AI39" s="614"/>
      <c r="AJ39" s="614"/>
      <c r="AK39" s="614"/>
      <c r="AL39" s="615" t="s">
        <v>122</v>
      </c>
      <c r="AM39" s="616"/>
      <c r="AN39" s="616"/>
      <c r="AO39" s="617"/>
      <c r="AQ39" s="673" t="s">
        <v>327</v>
      </c>
      <c r="AR39" s="674"/>
      <c r="AS39" s="674"/>
      <c r="AT39" s="674"/>
      <c r="AU39" s="674"/>
      <c r="AV39" s="674"/>
      <c r="AW39" s="674"/>
      <c r="AX39" s="674"/>
      <c r="AY39" s="675"/>
      <c r="AZ39" s="610">
        <v>22017</v>
      </c>
      <c r="BA39" s="611"/>
      <c r="BB39" s="611"/>
      <c r="BC39" s="611"/>
      <c r="BD39" s="631"/>
      <c r="BE39" s="631"/>
      <c r="BF39" s="656"/>
      <c r="BG39" s="607" t="s">
        <v>328</v>
      </c>
      <c r="BH39" s="608"/>
      <c r="BI39" s="608"/>
      <c r="BJ39" s="608"/>
      <c r="BK39" s="608"/>
      <c r="BL39" s="608"/>
      <c r="BM39" s="608"/>
      <c r="BN39" s="608"/>
      <c r="BO39" s="608"/>
      <c r="BP39" s="608"/>
      <c r="BQ39" s="608"/>
      <c r="BR39" s="608"/>
      <c r="BS39" s="608"/>
      <c r="BT39" s="608"/>
      <c r="BU39" s="609"/>
      <c r="BV39" s="610">
        <v>17040</v>
      </c>
      <c r="BW39" s="611"/>
      <c r="BX39" s="611"/>
      <c r="BY39" s="611"/>
      <c r="BZ39" s="611"/>
      <c r="CA39" s="611"/>
      <c r="CB39" s="620"/>
      <c r="CD39" s="607" t="s">
        <v>329</v>
      </c>
      <c r="CE39" s="608"/>
      <c r="CF39" s="608"/>
      <c r="CG39" s="608"/>
      <c r="CH39" s="608"/>
      <c r="CI39" s="608"/>
      <c r="CJ39" s="608"/>
      <c r="CK39" s="608"/>
      <c r="CL39" s="608"/>
      <c r="CM39" s="608"/>
      <c r="CN39" s="608"/>
      <c r="CO39" s="608"/>
      <c r="CP39" s="608"/>
      <c r="CQ39" s="609"/>
      <c r="CR39" s="610">
        <v>2845148</v>
      </c>
      <c r="CS39" s="631"/>
      <c r="CT39" s="631"/>
      <c r="CU39" s="631"/>
      <c r="CV39" s="631"/>
      <c r="CW39" s="631"/>
      <c r="CX39" s="631"/>
      <c r="CY39" s="632"/>
      <c r="CZ39" s="615">
        <v>7.1</v>
      </c>
      <c r="DA39" s="643"/>
      <c r="DB39" s="643"/>
      <c r="DC39" s="645"/>
      <c r="DD39" s="619">
        <v>2719960</v>
      </c>
      <c r="DE39" s="631"/>
      <c r="DF39" s="631"/>
      <c r="DG39" s="631"/>
      <c r="DH39" s="631"/>
      <c r="DI39" s="631"/>
      <c r="DJ39" s="631"/>
      <c r="DK39" s="632"/>
      <c r="DL39" s="619" t="s">
        <v>122</v>
      </c>
      <c r="DM39" s="631"/>
      <c r="DN39" s="631"/>
      <c r="DO39" s="631"/>
      <c r="DP39" s="631"/>
      <c r="DQ39" s="631"/>
      <c r="DR39" s="631"/>
      <c r="DS39" s="631"/>
      <c r="DT39" s="631"/>
      <c r="DU39" s="631"/>
      <c r="DV39" s="632"/>
      <c r="DW39" s="615" t="s">
        <v>122</v>
      </c>
      <c r="DX39" s="643"/>
      <c r="DY39" s="643"/>
      <c r="DZ39" s="643"/>
      <c r="EA39" s="643"/>
      <c r="EB39" s="643"/>
      <c r="EC39" s="644"/>
    </row>
    <row r="40" spans="2:133" ht="11.25" customHeight="1" x14ac:dyDescent="0.2">
      <c r="B40" s="607" t="s">
        <v>330</v>
      </c>
      <c r="C40" s="608"/>
      <c r="D40" s="608"/>
      <c r="E40" s="608"/>
      <c r="F40" s="608"/>
      <c r="G40" s="608"/>
      <c r="H40" s="608"/>
      <c r="I40" s="608"/>
      <c r="J40" s="608"/>
      <c r="K40" s="608"/>
      <c r="L40" s="608"/>
      <c r="M40" s="608"/>
      <c r="N40" s="608"/>
      <c r="O40" s="608"/>
      <c r="P40" s="608"/>
      <c r="Q40" s="609"/>
      <c r="R40" s="610" t="s">
        <v>122</v>
      </c>
      <c r="S40" s="611"/>
      <c r="T40" s="611"/>
      <c r="U40" s="611"/>
      <c r="V40" s="611"/>
      <c r="W40" s="611"/>
      <c r="X40" s="611"/>
      <c r="Y40" s="612"/>
      <c r="Z40" s="613" t="s">
        <v>122</v>
      </c>
      <c r="AA40" s="613"/>
      <c r="AB40" s="613"/>
      <c r="AC40" s="613"/>
      <c r="AD40" s="614" t="s">
        <v>122</v>
      </c>
      <c r="AE40" s="614"/>
      <c r="AF40" s="614"/>
      <c r="AG40" s="614"/>
      <c r="AH40" s="614"/>
      <c r="AI40" s="614"/>
      <c r="AJ40" s="614"/>
      <c r="AK40" s="614"/>
      <c r="AL40" s="615" t="s">
        <v>122</v>
      </c>
      <c r="AM40" s="616"/>
      <c r="AN40" s="616"/>
      <c r="AO40" s="617"/>
      <c r="AQ40" s="673" t="s">
        <v>331</v>
      </c>
      <c r="AR40" s="674"/>
      <c r="AS40" s="674"/>
      <c r="AT40" s="674"/>
      <c r="AU40" s="674"/>
      <c r="AV40" s="674"/>
      <c r="AW40" s="674"/>
      <c r="AX40" s="674"/>
      <c r="AY40" s="675"/>
      <c r="AZ40" s="610" t="s">
        <v>122</v>
      </c>
      <c r="BA40" s="611"/>
      <c r="BB40" s="611"/>
      <c r="BC40" s="611"/>
      <c r="BD40" s="631"/>
      <c r="BE40" s="631"/>
      <c r="BF40" s="656"/>
      <c r="BG40" s="660" t="s">
        <v>332</v>
      </c>
      <c r="BH40" s="661"/>
      <c r="BI40" s="661"/>
      <c r="BJ40" s="661"/>
      <c r="BK40" s="661"/>
      <c r="BL40" s="202"/>
      <c r="BM40" s="608" t="s">
        <v>333</v>
      </c>
      <c r="BN40" s="608"/>
      <c r="BO40" s="608"/>
      <c r="BP40" s="608"/>
      <c r="BQ40" s="608"/>
      <c r="BR40" s="608"/>
      <c r="BS40" s="608"/>
      <c r="BT40" s="608"/>
      <c r="BU40" s="609"/>
      <c r="BV40" s="610">
        <v>104</v>
      </c>
      <c r="BW40" s="611"/>
      <c r="BX40" s="611"/>
      <c r="BY40" s="611"/>
      <c r="BZ40" s="611"/>
      <c r="CA40" s="611"/>
      <c r="CB40" s="620"/>
      <c r="CD40" s="607" t="s">
        <v>334</v>
      </c>
      <c r="CE40" s="608"/>
      <c r="CF40" s="608"/>
      <c r="CG40" s="608"/>
      <c r="CH40" s="608"/>
      <c r="CI40" s="608"/>
      <c r="CJ40" s="608"/>
      <c r="CK40" s="608"/>
      <c r="CL40" s="608"/>
      <c r="CM40" s="608"/>
      <c r="CN40" s="608"/>
      <c r="CO40" s="608"/>
      <c r="CP40" s="608"/>
      <c r="CQ40" s="609"/>
      <c r="CR40" s="610">
        <v>532220</v>
      </c>
      <c r="CS40" s="611"/>
      <c r="CT40" s="611"/>
      <c r="CU40" s="611"/>
      <c r="CV40" s="611"/>
      <c r="CW40" s="611"/>
      <c r="CX40" s="611"/>
      <c r="CY40" s="612"/>
      <c r="CZ40" s="615">
        <v>1.3</v>
      </c>
      <c r="DA40" s="643"/>
      <c r="DB40" s="643"/>
      <c r="DC40" s="645"/>
      <c r="DD40" s="619">
        <v>426220</v>
      </c>
      <c r="DE40" s="611"/>
      <c r="DF40" s="611"/>
      <c r="DG40" s="611"/>
      <c r="DH40" s="611"/>
      <c r="DI40" s="611"/>
      <c r="DJ40" s="611"/>
      <c r="DK40" s="612"/>
      <c r="DL40" s="619">
        <v>418216</v>
      </c>
      <c r="DM40" s="611"/>
      <c r="DN40" s="611"/>
      <c r="DO40" s="611"/>
      <c r="DP40" s="611"/>
      <c r="DQ40" s="611"/>
      <c r="DR40" s="611"/>
      <c r="DS40" s="611"/>
      <c r="DT40" s="611"/>
      <c r="DU40" s="611"/>
      <c r="DV40" s="612"/>
      <c r="DW40" s="615">
        <v>1.9</v>
      </c>
      <c r="DX40" s="643"/>
      <c r="DY40" s="643"/>
      <c r="DZ40" s="643"/>
      <c r="EA40" s="643"/>
      <c r="EB40" s="643"/>
      <c r="EC40" s="644"/>
    </row>
    <row r="41" spans="2:133" ht="11.25" customHeight="1" x14ac:dyDescent="0.2">
      <c r="B41" s="633" t="s">
        <v>335</v>
      </c>
      <c r="C41" s="634"/>
      <c r="D41" s="634"/>
      <c r="E41" s="634"/>
      <c r="F41" s="634"/>
      <c r="G41" s="634"/>
      <c r="H41" s="634"/>
      <c r="I41" s="634"/>
      <c r="J41" s="634"/>
      <c r="K41" s="634"/>
      <c r="L41" s="634"/>
      <c r="M41" s="634"/>
      <c r="N41" s="634"/>
      <c r="O41" s="634"/>
      <c r="P41" s="634"/>
      <c r="Q41" s="635"/>
      <c r="R41" s="682">
        <v>43450852</v>
      </c>
      <c r="S41" s="683"/>
      <c r="T41" s="683"/>
      <c r="U41" s="683"/>
      <c r="V41" s="683"/>
      <c r="W41" s="683"/>
      <c r="X41" s="683"/>
      <c r="Y41" s="687"/>
      <c r="Z41" s="688">
        <v>100</v>
      </c>
      <c r="AA41" s="688"/>
      <c r="AB41" s="688"/>
      <c r="AC41" s="688"/>
      <c r="AD41" s="689">
        <v>21761454</v>
      </c>
      <c r="AE41" s="689"/>
      <c r="AF41" s="689"/>
      <c r="AG41" s="689"/>
      <c r="AH41" s="689"/>
      <c r="AI41" s="689"/>
      <c r="AJ41" s="689"/>
      <c r="AK41" s="689"/>
      <c r="AL41" s="690">
        <v>100</v>
      </c>
      <c r="AM41" s="670"/>
      <c r="AN41" s="670"/>
      <c r="AO41" s="691"/>
      <c r="AQ41" s="673" t="s">
        <v>336</v>
      </c>
      <c r="AR41" s="674"/>
      <c r="AS41" s="674"/>
      <c r="AT41" s="674"/>
      <c r="AU41" s="674"/>
      <c r="AV41" s="674"/>
      <c r="AW41" s="674"/>
      <c r="AX41" s="674"/>
      <c r="AY41" s="675"/>
      <c r="AZ41" s="610">
        <v>672585</v>
      </c>
      <c r="BA41" s="611"/>
      <c r="BB41" s="611"/>
      <c r="BC41" s="611"/>
      <c r="BD41" s="631"/>
      <c r="BE41" s="631"/>
      <c r="BF41" s="656"/>
      <c r="BG41" s="660"/>
      <c r="BH41" s="661"/>
      <c r="BI41" s="661"/>
      <c r="BJ41" s="661"/>
      <c r="BK41" s="661"/>
      <c r="BL41" s="202"/>
      <c r="BM41" s="608" t="s">
        <v>337</v>
      </c>
      <c r="BN41" s="608"/>
      <c r="BO41" s="608"/>
      <c r="BP41" s="608"/>
      <c r="BQ41" s="608"/>
      <c r="BR41" s="608"/>
      <c r="BS41" s="608"/>
      <c r="BT41" s="608"/>
      <c r="BU41" s="609"/>
      <c r="BV41" s="610" t="s">
        <v>122</v>
      </c>
      <c r="BW41" s="611"/>
      <c r="BX41" s="611"/>
      <c r="BY41" s="611"/>
      <c r="BZ41" s="611"/>
      <c r="CA41" s="611"/>
      <c r="CB41" s="620"/>
      <c r="CD41" s="607" t="s">
        <v>338</v>
      </c>
      <c r="CE41" s="608"/>
      <c r="CF41" s="608"/>
      <c r="CG41" s="608"/>
      <c r="CH41" s="608"/>
      <c r="CI41" s="608"/>
      <c r="CJ41" s="608"/>
      <c r="CK41" s="608"/>
      <c r="CL41" s="608"/>
      <c r="CM41" s="608"/>
      <c r="CN41" s="608"/>
      <c r="CO41" s="608"/>
      <c r="CP41" s="608"/>
      <c r="CQ41" s="609"/>
      <c r="CR41" s="610" t="s">
        <v>122</v>
      </c>
      <c r="CS41" s="631"/>
      <c r="CT41" s="631"/>
      <c r="CU41" s="631"/>
      <c r="CV41" s="631"/>
      <c r="CW41" s="631"/>
      <c r="CX41" s="631"/>
      <c r="CY41" s="632"/>
      <c r="CZ41" s="615" t="s">
        <v>122</v>
      </c>
      <c r="DA41" s="643"/>
      <c r="DB41" s="643"/>
      <c r="DC41" s="645"/>
      <c r="DD41" s="619" t="s">
        <v>122</v>
      </c>
      <c r="DE41" s="631"/>
      <c r="DF41" s="631"/>
      <c r="DG41" s="631"/>
      <c r="DH41" s="631"/>
      <c r="DI41" s="631"/>
      <c r="DJ41" s="631"/>
      <c r="DK41" s="632"/>
      <c r="DL41" s="693"/>
      <c r="DM41" s="694"/>
      <c r="DN41" s="694"/>
      <c r="DO41" s="694"/>
      <c r="DP41" s="694"/>
      <c r="DQ41" s="694"/>
      <c r="DR41" s="694"/>
      <c r="DS41" s="694"/>
      <c r="DT41" s="694"/>
      <c r="DU41" s="694"/>
      <c r="DV41" s="695"/>
      <c r="DW41" s="684"/>
      <c r="DX41" s="685"/>
      <c r="DY41" s="685"/>
      <c r="DZ41" s="685"/>
      <c r="EA41" s="685"/>
      <c r="EB41" s="685"/>
      <c r="EC41" s="686"/>
    </row>
    <row r="42" spans="2:133" ht="11.25" customHeight="1" x14ac:dyDescent="0.2">
      <c r="AQ42" s="679" t="s">
        <v>339</v>
      </c>
      <c r="AR42" s="680"/>
      <c r="AS42" s="680"/>
      <c r="AT42" s="680"/>
      <c r="AU42" s="680"/>
      <c r="AV42" s="680"/>
      <c r="AW42" s="680"/>
      <c r="AX42" s="680"/>
      <c r="AY42" s="681"/>
      <c r="AZ42" s="682">
        <v>2497457</v>
      </c>
      <c r="BA42" s="683"/>
      <c r="BB42" s="683"/>
      <c r="BC42" s="683"/>
      <c r="BD42" s="669"/>
      <c r="BE42" s="669"/>
      <c r="BF42" s="671"/>
      <c r="BG42" s="662"/>
      <c r="BH42" s="663"/>
      <c r="BI42" s="663"/>
      <c r="BJ42" s="663"/>
      <c r="BK42" s="663"/>
      <c r="BL42" s="203"/>
      <c r="BM42" s="634" t="s">
        <v>340</v>
      </c>
      <c r="BN42" s="634"/>
      <c r="BO42" s="634"/>
      <c r="BP42" s="634"/>
      <c r="BQ42" s="634"/>
      <c r="BR42" s="634"/>
      <c r="BS42" s="634"/>
      <c r="BT42" s="634"/>
      <c r="BU42" s="635"/>
      <c r="BV42" s="682">
        <v>377</v>
      </c>
      <c r="BW42" s="683"/>
      <c r="BX42" s="683"/>
      <c r="BY42" s="683"/>
      <c r="BZ42" s="683"/>
      <c r="CA42" s="683"/>
      <c r="CB42" s="692"/>
      <c r="CD42" s="607" t="s">
        <v>341</v>
      </c>
      <c r="CE42" s="608"/>
      <c r="CF42" s="608"/>
      <c r="CG42" s="608"/>
      <c r="CH42" s="608"/>
      <c r="CI42" s="608"/>
      <c r="CJ42" s="608"/>
      <c r="CK42" s="608"/>
      <c r="CL42" s="608"/>
      <c r="CM42" s="608"/>
      <c r="CN42" s="608"/>
      <c r="CO42" s="608"/>
      <c r="CP42" s="608"/>
      <c r="CQ42" s="609"/>
      <c r="CR42" s="610">
        <v>4690905</v>
      </c>
      <c r="CS42" s="631"/>
      <c r="CT42" s="631"/>
      <c r="CU42" s="631"/>
      <c r="CV42" s="631"/>
      <c r="CW42" s="631"/>
      <c r="CX42" s="631"/>
      <c r="CY42" s="632"/>
      <c r="CZ42" s="615">
        <v>11.6</v>
      </c>
      <c r="DA42" s="643"/>
      <c r="DB42" s="643"/>
      <c r="DC42" s="645"/>
      <c r="DD42" s="619">
        <v>1508417</v>
      </c>
      <c r="DE42" s="631"/>
      <c r="DF42" s="631"/>
      <c r="DG42" s="631"/>
      <c r="DH42" s="631"/>
      <c r="DI42" s="631"/>
      <c r="DJ42" s="631"/>
      <c r="DK42" s="632"/>
      <c r="DL42" s="693"/>
      <c r="DM42" s="694"/>
      <c r="DN42" s="694"/>
      <c r="DO42" s="694"/>
      <c r="DP42" s="694"/>
      <c r="DQ42" s="694"/>
      <c r="DR42" s="694"/>
      <c r="DS42" s="694"/>
      <c r="DT42" s="694"/>
      <c r="DU42" s="694"/>
      <c r="DV42" s="695"/>
      <c r="DW42" s="684"/>
      <c r="DX42" s="685"/>
      <c r="DY42" s="685"/>
      <c r="DZ42" s="685"/>
      <c r="EA42" s="685"/>
      <c r="EB42" s="685"/>
      <c r="EC42" s="686"/>
    </row>
    <row r="43" spans="2:133" ht="11.25" customHeight="1" x14ac:dyDescent="0.2">
      <c r="B43" s="196" t="s">
        <v>342</v>
      </c>
      <c r="CD43" s="607" t="s">
        <v>343</v>
      </c>
      <c r="CE43" s="608"/>
      <c r="CF43" s="608"/>
      <c r="CG43" s="608"/>
      <c r="CH43" s="608"/>
      <c r="CI43" s="608"/>
      <c r="CJ43" s="608"/>
      <c r="CK43" s="608"/>
      <c r="CL43" s="608"/>
      <c r="CM43" s="608"/>
      <c r="CN43" s="608"/>
      <c r="CO43" s="608"/>
      <c r="CP43" s="608"/>
      <c r="CQ43" s="609"/>
      <c r="CR43" s="610">
        <v>116774</v>
      </c>
      <c r="CS43" s="631"/>
      <c r="CT43" s="631"/>
      <c r="CU43" s="631"/>
      <c r="CV43" s="631"/>
      <c r="CW43" s="631"/>
      <c r="CX43" s="631"/>
      <c r="CY43" s="632"/>
      <c r="CZ43" s="615">
        <v>0.3</v>
      </c>
      <c r="DA43" s="643"/>
      <c r="DB43" s="643"/>
      <c r="DC43" s="645"/>
      <c r="DD43" s="619">
        <v>116774</v>
      </c>
      <c r="DE43" s="631"/>
      <c r="DF43" s="631"/>
      <c r="DG43" s="631"/>
      <c r="DH43" s="631"/>
      <c r="DI43" s="631"/>
      <c r="DJ43" s="631"/>
      <c r="DK43" s="632"/>
      <c r="DL43" s="693"/>
      <c r="DM43" s="694"/>
      <c r="DN43" s="694"/>
      <c r="DO43" s="694"/>
      <c r="DP43" s="694"/>
      <c r="DQ43" s="694"/>
      <c r="DR43" s="694"/>
      <c r="DS43" s="694"/>
      <c r="DT43" s="694"/>
      <c r="DU43" s="694"/>
      <c r="DV43" s="695"/>
      <c r="DW43" s="684"/>
      <c r="DX43" s="685"/>
      <c r="DY43" s="685"/>
      <c r="DZ43" s="685"/>
      <c r="EA43" s="685"/>
      <c r="EB43" s="685"/>
      <c r="EC43" s="686"/>
    </row>
    <row r="44" spans="2:133" ht="11.25" customHeight="1" x14ac:dyDescent="0.2">
      <c r="B44" s="696" t="s">
        <v>344</v>
      </c>
      <c r="C44" s="696"/>
      <c r="D44" s="696"/>
      <c r="E44" s="696"/>
      <c r="F44" s="696"/>
      <c r="G44" s="696"/>
      <c r="H44" s="696"/>
      <c r="I44" s="696"/>
      <c r="J44" s="696"/>
      <c r="K44" s="696"/>
      <c r="L44" s="696"/>
      <c r="M44" s="696"/>
      <c r="N44" s="696"/>
      <c r="O44" s="696"/>
      <c r="P44" s="696"/>
      <c r="Q44" s="696"/>
      <c r="R44" s="696"/>
      <c r="S44" s="696"/>
      <c r="T44" s="696"/>
      <c r="U44" s="696"/>
      <c r="V44" s="696"/>
      <c r="W44" s="696"/>
      <c r="X44" s="696"/>
      <c r="Y44" s="696"/>
      <c r="Z44" s="696"/>
      <c r="AA44" s="696"/>
      <c r="AB44" s="696"/>
      <c r="AC44" s="696"/>
      <c r="AD44" s="696"/>
      <c r="AE44" s="696"/>
      <c r="AF44" s="696"/>
      <c r="AG44" s="696"/>
      <c r="AH44" s="696"/>
      <c r="AI44" s="696"/>
      <c r="AJ44" s="696"/>
      <c r="AK44" s="696"/>
      <c r="AL44" s="696"/>
      <c r="AM44" s="696"/>
      <c r="AN44" s="696"/>
      <c r="AO44" s="696"/>
      <c r="AP44" s="696"/>
      <c r="AQ44" s="696"/>
      <c r="AR44" s="696"/>
      <c r="AS44" s="696"/>
      <c r="AT44" s="696"/>
      <c r="AU44" s="696"/>
      <c r="AV44" s="696"/>
      <c r="AW44" s="696"/>
      <c r="AX44" s="696"/>
      <c r="AY44" s="696"/>
      <c r="AZ44" s="696"/>
      <c r="BA44" s="696"/>
      <c r="BB44" s="696"/>
      <c r="BC44" s="696"/>
      <c r="BD44" s="696"/>
      <c r="BE44" s="696"/>
      <c r="BF44" s="696"/>
      <c r="BG44" s="696"/>
      <c r="BH44" s="696"/>
      <c r="BI44" s="696"/>
      <c r="BJ44" s="696"/>
      <c r="BK44" s="696"/>
      <c r="BL44" s="696"/>
      <c r="BM44" s="696"/>
      <c r="BN44" s="696"/>
      <c r="BO44" s="696"/>
      <c r="BP44" s="696"/>
      <c r="BQ44" s="696"/>
      <c r="BR44" s="696"/>
      <c r="BS44" s="696"/>
      <c r="BT44" s="696"/>
      <c r="BU44" s="696"/>
      <c r="BV44" s="696"/>
      <c r="BW44" s="696"/>
      <c r="BX44" s="696"/>
      <c r="BY44" s="696"/>
      <c r="BZ44" s="696"/>
      <c r="CA44" s="696"/>
      <c r="CB44" s="696"/>
      <c r="CC44" s="697"/>
      <c r="CD44" s="648" t="s">
        <v>292</v>
      </c>
      <c r="CE44" s="649"/>
      <c r="CF44" s="607" t="s">
        <v>345</v>
      </c>
      <c r="CG44" s="608"/>
      <c r="CH44" s="608"/>
      <c r="CI44" s="608"/>
      <c r="CJ44" s="608"/>
      <c r="CK44" s="608"/>
      <c r="CL44" s="608"/>
      <c r="CM44" s="608"/>
      <c r="CN44" s="608"/>
      <c r="CO44" s="608"/>
      <c r="CP44" s="608"/>
      <c r="CQ44" s="609"/>
      <c r="CR44" s="610">
        <v>4690905</v>
      </c>
      <c r="CS44" s="611"/>
      <c r="CT44" s="611"/>
      <c r="CU44" s="611"/>
      <c r="CV44" s="611"/>
      <c r="CW44" s="611"/>
      <c r="CX44" s="611"/>
      <c r="CY44" s="612"/>
      <c r="CZ44" s="615">
        <v>11.6</v>
      </c>
      <c r="DA44" s="616"/>
      <c r="DB44" s="616"/>
      <c r="DC44" s="622"/>
      <c r="DD44" s="619">
        <v>1508417</v>
      </c>
      <c r="DE44" s="611"/>
      <c r="DF44" s="611"/>
      <c r="DG44" s="611"/>
      <c r="DH44" s="611"/>
      <c r="DI44" s="611"/>
      <c r="DJ44" s="611"/>
      <c r="DK44" s="612"/>
      <c r="DL44" s="693"/>
      <c r="DM44" s="694"/>
      <c r="DN44" s="694"/>
      <c r="DO44" s="694"/>
      <c r="DP44" s="694"/>
      <c r="DQ44" s="694"/>
      <c r="DR44" s="694"/>
      <c r="DS44" s="694"/>
      <c r="DT44" s="694"/>
      <c r="DU44" s="694"/>
      <c r="DV44" s="695"/>
      <c r="DW44" s="684"/>
      <c r="DX44" s="685"/>
      <c r="DY44" s="685"/>
      <c r="DZ44" s="685"/>
      <c r="EA44" s="685"/>
      <c r="EB44" s="685"/>
      <c r="EC44" s="686"/>
    </row>
    <row r="45" spans="2:133" ht="11.25" customHeight="1" x14ac:dyDescent="0.2">
      <c r="B45" s="696" t="s">
        <v>346</v>
      </c>
      <c r="C45" s="696"/>
      <c r="D45" s="696"/>
      <c r="E45" s="696"/>
      <c r="F45" s="696"/>
      <c r="G45" s="696"/>
      <c r="H45" s="696"/>
      <c r="I45" s="696"/>
      <c r="J45" s="696"/>
      <c r="K45" s="696"/>
      <c r="L45" s="696"/>
      <c r="M45" s="696"/>
      <c r="N45" s="696"/>
      <c r="O45" s="696"/>
      <c r="P45" s="696"/>
      <c r="Q45" s="696"/>
      <c r="R45" s="696"/>
      <c r="S45" s="696"/>
      <c r="T45" s="696"/>
      <c r="U45" s="696"/>
      <c r="V45" s="696"/>
      <c r="W45" s="696"/>
      <c r="X45" s="696"/>
      <c r="Y45" s="696"/>
      <c r="Z45" s="696"/>
      <c r="AA45" s="696"/>
      <c r="AB45" s="696"/>
      <c r="AC45" s="696"/>
      <c r="AD45" s="696"/>
      <c r="AE45" s="696"/>
      <c r="AF45" s="696"/>
      <c r="AG45" s="696"/>
      <c r="AH45" s="696"/>
      <c r="AI45" s="696"/>
      <c r="AJ45" s="696"/>
      <c r="AK45" s="696"/>
      <c r="AL45" s="696"/>
      <c r="AM45" s="696"/>
      <c r="AN45" s="696"/>
      <c r="AO45" s="696"/>
      <c r="AP45" s="696"/>
      <c r="AQ45" s="696"/>
      <c r="AR45" s="696"/>
      <c r="AS45" s="696"/>
      <c r="AT45" s="696"/>
      <c r="AU45" s="696"/>
      <c r="AV45" s="696"/>
      <c r="AW45" s="696"/>
      <c r="AX45" s="696"/>
      <c r="AY45" s="696"/>
      <c r="AZ45" s="696"/>
      <c r="BA45" s="696"/>
      <c r="BB45" s="696"/>
      <c r="BC45" s="696"/>
      <c r="BD45" s="696"/>
      <c r="BE45" s="696"/>
      <c r="BF45" s="696"/>
      <c r="BG45" s="696"/>
      <c r="BH45" s="696"/>
      <c r="BI45" s="696"/>
      <c r="BJ45" s="696"/>
      <c r="BK45" s="696"/>
      <c r="BL45" s="696"/>
      <c r="BM45" s="696"/>
      <c r="BN45" s="696"/>
      <c r="BO45" s="696"/>
      <c r="BP45" s="696"/>
      <c r="BQ45" s="696"/>
      <c r="BR45" s="696"/>
      <c r="BS45" s="696"/>
      <c r="BT45" s="696"/>
      <c r="BU45" s="696"/>
      <c r="BV45" s="696"/>
      <c r="BW45" s="696"/>
      <c r="BX45" s="696"/>
      <c r="BY45" s="696"/>
      <c r="BZ45" s="696"/>
      <c r="CA45" s="696"/>
      <c r="CB45" s="696"/>
      <c r="CC45" s="697"/>
      <c r="CD45" s="650"/>
      <c r="CE45" s="651"/>
      <c r="CF45" s="607" t="s">
        <v>347</v>
      </c>
      <c r="CG45" s="608"/>
      <c r="CH45" s="608"/>
      <c r="CI45" s="608"/>
      <c r="CJ45" s="608"/>
      <c r="CK45" s="608"/>
      <c r="CL45" s="608"/>
      <c r="CM45" s="608"/>
      <c r="CN45" s="608"/>
      <c r="CO45" s="608"/>
      <c r="CP45" s="608"/>
      <c r="CQ45" s="609"/>
      <c r="CR45" s="610">
        <v>1844993</v>
      </c>
      <c r="CS45" s="631"/>
      <c r="CT45" s="631"/>
      <c r="CU45" s="631"/>
      <c r="CV45" s="631"/>
      <c r="CW45" s="631"/>
      <c r="CX45" s="631"/>
      <c r="CY45" s="632"/>
      <c r="CZ45" s="615">
        <v>4.5999999999999996</v>
      </c>
      <c r="DA45" s="643"/>
      <c r="DB45" s="643"/>
      <c r="DC45" s="645"/>
      <c r="DD45" s="619">
        <v>282192</v>
      </c>
      <c r="DE45" s="631"/>
      <c r="DF45" s="631"/>
      <c r="DG45" s="631"/>
      <c r="DH45" s="631"/>
      <c r="DI45" s="631"/>
      <c r="DJ45" s="631"/>
      <c r="DK45" s="632"/>
      <c r="DL45" s="693"/>
      <c r="DM45" s="694"/>
      <c r="DN45" s="694"/>
      <c r="DO45" s="694"/>
      <c r="DP45" s="694"/>
      <c r="DQ45" s="694"/>
      <c r="DR45" s="694"/>
      <c r="DS45" s="694"/>
      <c r="DT45" s="694"/>
      <c r="DU45" s="694"/>
      <c r="DV45" s="695"/>
      <c r="DW45" s="684"/>
      <c r="DX45" s="685"/>
      <c r="DY45" s="685"/>
      <c r="DZ45" s="685"/>
      <c r="EA45" s="685"/>
      <c r="EB45" s="685"/>
      <c r="EC45" s="686"/>
    </row>
    <row r="46" spans="2:133" ht="11.25" customHeight="1" x14ac:dyDescent="0.2">
      <c r="B46" s="207"/>
      <c r="CD46" s="650"/>
      <c r="CE46" s="651"/>
      <c r="CF46" s="607" t="s">
        <v>348</v>
      </c>
      <c r="CG46" s="608"/>
      <c r="CH46" s="608"/>
      <c r="CI46" s="608"/>
      <c r="CJ46" s="608"/>
      <c r="CK46" s="608"/>
      <c r="CL46" s="608"/>
      <c r="CM46" s="608"/>
      <c r="CN46" s="608"/>
      <c r="CO46" s="608"/>
      <c r="CP46" s="608"/>
      <c r="CQ46" s="609"/>
      <c r="CR46" s="610">
        <v>2834276</v>
      </c>
      <c r="CS46" s="611"/>
      <c r="CT46" s="611"/>
      <c r="CU46" s="611"/>
      <c r="CV46" s="611"/>
      <c r="CW46" s="611"/>
      <c r="CX46" s="611"/>
      <c r="CY46" s="612"/>
      <c r="CZ46" s="615">
        <v>7</v>
      </c>
      <c r="DA46" s="616"/>
      <c r="DB46" s="616"/>
      <c r="DC46" s="622"/>
      <c r="DD46" s="619">
        <v>1214589</v>
      </c>
      <c r="DE46" s="611"/>
      <c r="DF46" s="611"/>
      <c r="DG46" s="611"/>
      <c r="DH46" s="611"/>
      <c r="DI46" s="611"/>
      <c r="DJ46" s="611"/>
      <c r="DK46" s="612"/>
      <c r="DL46" s="693"/>
      <c r="DM46" s="694"/>
      <c r="DN46" s="694"/>
      <c r="DO46" s="694"/>
      <c r="DP46" s="694"/>
      <c r="DQ46" s="694"/>
      <c r="DR46" s="694"/>
      <c r="DS46" s="694"/>
      <c r="DT46" s="694"/>
      <c r="DU46" s="694"/>
      <c r="DV46" s="695"/>
      <c r="DW46" s="684"/>
      <c r="DX46" s="685"/>
      <c r="DY46" s="685"/>
      <c r="DZ46" s="685"/>
      <c r="EA46" s="685"/>
      <c r="EB46" s="685"/>
      <c r="EC46" s="686"/>
    </row>
    <row r="47" spans="2:133" ht="11.25" customHeight="1" x14ac:dyDescent="0.2">
      <c r="B47" s="207"/>
      <c r="CD47" s="650"/>
      <c r="CE47" s="651"/>
      <c r="CF47" s="607" t="s">
        <v>349</v>
      </c>
      <c r="CG47" s="608"/>
      <c r="CH47" s="608"/>
      <c r="CI47" s="608"/>
      <c r="CJ47" s="608"/>
      <c r="CK47" s="608"/>
      <c r="CL47" s="608"/>
      <c r="CM47" s="608"/>
      <c r="CN47" s="608"/>
      <c r="CO47" s="608"/>
      <c r="CP47" s="608"/>
      <c r="CQ47" s="609"/>
      <c r="CR47" s="610" t="s">
        <v>122</v>
      </c>
      <c r="CS47" s="631"/>
      <c r="CT47" s="631"/>
      <c r="CU47" s="631"/>
      <c r="CV47" s="631"/>
      <c r="CW47" s="631"/>
      <c r="CX47" s="631"/>
      <c r="CY47" s="632"/>
      <c r="CZ47" s="615" t="s">
        <v>122</v>
      </c>
      <c r="DA47" s="643"/>
      <c r="DB47" s="643"/>
      <c r="DC47" s="645"/>
      <c r="DD47" s="619" t="s">
        <v>122</v>
      </c>
      <c r="DE47" s="631"/>
      <c r="DF47" s="631"/>
      <c r="DG47" s="631"/>
      <c r="DH47" s="631"/>
      <c r="DI47" s="631"/>
      <c r="DJ47" s="631"/>
      <c r="DK47" s="632"/>
      <c r="DL47" s="693"/>
      <c r="DM47" s="694"/>
      <c r="DN47" s="694"/>
      <c r="DO47" s="694"/>
      <c r="DP47" s="694"/>
      <c r="DQ47" s="694"/>
      <c r="DR47" s="694"/>
      <c r="DS47" s="694"/>
      <c r="DT47" s="694"/>
      <c r="DU47" s="694"/>
      <c r="DV47" s="695"/>
      <c r="DW47" s="684"/>
      <c r="DX47" s="685"/>
      <c r="DY47" s="685"/>
      <c r="DZ47" s="685"/>
      <c r="EA47" s="685"/>
      <c r="EB47" s="685"/>
      <c r="EC47" s="686"/>
    </row>
    <row r="48" spans="2:133" ht="10.8" x14ac:dyDescent="0.2">
      <c r="B48" s="207"/>
      <c r="CD48" s="652"/>
      <c r="CE48" s="653"/>
      <c r="CF48" s="607" t="s">
        <v>350</v>
      </c>
      <c r="CG48" s="608"/>
      <c r="CH48" s="608"/>
      <c r="CI48" s="608"/>
      <c r="CJ48" s="608"/>
      <c r="CK48" s="608"/>
      <c r="CL48" s="608"/>
      <c r="CM48" s="608"/>
      <c r="CN48" s="608"/>
      <c r="CO48" s="608"/>
      <c r="CP48" s="608"/>
      <c r="CQ48" s="609"/>
      <c r="CR48" s="610" t="s">
        <v>122</v>
      </c>
      <c r="CS48" s="611"/>
      <c r="CT48" s="611"/>
      <c r="CU48" s="611"/>
      <c r="CV48" s="611"/>
      <c r="CW48" s="611"/>
      <c r="CX48" s="611"/>
      <c r="CY48" s="612"/>
      <c r="CZ48" s="615" t="s">
        <v>122</v>
      </c>
      <c r="DA48" s="616"/>
      <c r="DB48" s="616"/>
      <c r="DC48" s="622"/>
      <c r="DD48" s="619" t="s">
        <v>122</v>
      </c>
      <c r="DE48" s="611"/>
      <c r="DF48" s="611"/>
      <c r="DG48" s="611"/>
      <c r="DH48" s="611"/>
      <c r="DI48" s="611"/>
      <c r="DJ48" s="611"/>
      <c r="DK48" s="612"/>
      <c r="DL48" s="693"/>
      <c r="DM48" s="694"/>
      <c r="DN48" s="694"/>
      <c r="DO48" s="694"/>
      <c r="DP48" s="694"/>
      <c r="DQ48" s="694"/>
      <c r="DR48" s="694"/>
      <c r="DS48" s="694"/>
      <c r="DT48" s="694"/>
      <c r="DU48" s="694"/>
      <c r="DV48" s="695"/>
      <c r="DW48" s="684"/>
      <c r="DX48" s="685"/>
      <c r="DY48" s="685"/>
      <c r="DZ48" s="685"/>
      <c r="EA48" s="685"/>
      <c r="EB48" s="685"/>
      <c r="EC48" s="686"/>
    </row>
    <row r="49" spans="2:133" ht="11.25" customHeight="1" x14ac:dyDescent="0.2">
      <c r="B49" s="207"/>
      <c r="CD49" s="633" t="s">
        <v>351</v>
      </c>
      <c r="CE49" s="634"/>
      <c r="CF49" s="634"/>
      <c r="CG49" s="634"/>
      <c r="CH49" s="634"/>
      <c r="CI49" s="634"/>
      <c r="CJ49" s="634"/>
      <c r="CK49" s="634"/>
      <c r="CL49" s="634"/>
      <c r="CM49" s="634"/>
      <c r="CN49" s="634"/>
      <c r="CO49" s="634"/>
      <c r="CP49" s="634"/>
      <c r="CQ49" s="635"/>
      <c r="CR49" s="682">
        <v>40277640</v>
      </c>
      <c r="CS49" s="669"/>
      <c r="CT49" s="669"/>
      <c r="CU49" s="669"/>
      <c r="CV49" s="669"/>
      <c r="CW49" s="669"/>
      <c r="CX49" s="669"/>
      <c r="CY49" s="698"/>
      <c r="CZ49" s="690">
        <v>100</v>
      </c>
      <c r="DA49" s="699"/>
      <c r="DB49" s="699"/>
      <c r="DC49" s="700"/>
      <c r="DD49" s="701">
        <v>28449990</v>
      </c>
      <c r="DE49" s="669"/>
      <c r="DF49" s="669"/>
      <c r="DG49" s="669"/>
      <c r="DH49" s="669"/>
      <c r="DI49" s="669"/>
      <c r="DJ49" s="669"/>
      <c r="DK49" s="698"/>
      <c r="DL49" s="702"/>
      <c r="DM49" s="703"/>
      <c r="DN49" s="703"/>
      <c r="DO49" s="703"/>
      <c r="DP49" s="703"/>
      <c r="DQ49" s="703"/>
      <c r="DR49" s="703"/>
      <c r="DS49" s="703"/>
      <c r="DT49" s="703"/>
      <c r="DU49" s="703"/>
      <c r="DV49" s="704"/>
      <c r="DW49" s="705"/>
      <c r="DX49" s="706"/>
      <c r="DY49" s="706"/>
      <c r="DZ49" s="706"/>
      <c r="EA49" s="706"/>
      <c r="EB49" s="706"/>
      <c r="EC49" s="707"/>
    </row>
  </sheetData>
  <sheetProtection algorithmName="SHA-512" hashValue="ZiwtE26WIaWsaEqY+NceznstFGYE+s5JojOAKJ90JaEo9GRheFn/e2WuI3mk60UQ6zBHgtOtJVs1dsNIBkhP4Q==" saltValue="asQ5+Ax4mw2STcljIII96g=="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CR32:CY32"/>
    <mergeCell ref="CZ32:DC32"/>
    <mergeCell ref="DD32:DK32"/>
    <mergeCell ref="DL32:DV32"/>
    <mergeCell ref="DW32:EC32"/>
    <mergeCell ref="BX32:CB32"/>
    <mergeCell ref="CF32:CQ32"/>
    <mergeCell ref="AX31:BF31"/>
    <mergeCell ref="BG31:BL31"/>
    <mergeCell ref="BM31:BQ31"/>
    <mergeCell ref="BR31:BW31"/>
    <mergeCell ref="CR31:CY31"/>
    <mergeCell ref="AX32:BF32"/>
    <mergeCell ref="BG32:BL32"/>
    <mergeCell ref="BM32:BQ32"/>
    <mergeCell ref="BR32:BW32"/>
    <mergeCell ref="DW30:EC30"/>
    <mergeCell ref="B31:Q31"/>
    <mergeCell ref="R31:Y31"/>
    <mergeCell ref="Z31:AC31"/>
    <mergeCell ref="CZ31:DC31"/>
    <mergeCell ref="DD31:DK31"/>
    <mergeCell ref="DL31:DV31"/>
    <mergeCell ref="DW31:EC31"/>
    <mergeCell ref="BX31:CB31"/>
    <mergeCell ref="CF31:CQ31"/>
    <mergeCell ref="AD31:AK31"/>
    <mergeCell ref="AL31:AO31"/>
    <mergeCell ref="AP31:AS33"/>
    <mergeCell ref="AT31:AT33"/>
    <mergeCell ref="B32:Q32"/>
    <mergeCell ref="R32:Y32"/>
    <mergeCell ref="Z32:AC32"/>
    <mergeCell ref="AD32:AK32"/>
    <mergeCell ref="AL32:AO32"/>
    <mergeCell ref="CF29:CQ29"/>
    <mergeCell ref="CR29:CY29"/>
    <mergeCell ref="CZ29:DC29"/>
    <mergeCell ref="BR30:CB30"/>
    <mergeCell ref="CF30:CQ30"/>
    <mergeCell ref="CR30:CY30"/>
    <mergeCell ref="CZ30:DC30"/>
    <mergeCell ref="DD30:DK30"/>
    <mergeCell ref="DL30:DV30"/>
    <mergeCell ref="B30:Q30"/>
    <mergeCell ref="R30:Y30"/>
    <mergeCell ref="Z30:AC30"/>
    <mergeCell ref="AD30:AK30"/>
    <mergeCell ref="AL30:AO30"/>
    <mergeCell ref="AP30:BF30"/>
    <mergeCell ref="BG30:BQ30"/>
    <mergeCell ref="BO29:BR29"/>
    <mergeCell ref="BS29:CB29"/>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9:EC29"/>
    <mergeCell ref="CD29:CE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CZ25:DC25"/>
    <mergeCell ref="DD25:DK25"/>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election activeCell="BE13" sqref="BE13"/>
    </sheetView>
  </sheetViews>
  <sheetFormatPr defaultColWidth="0" defaultRowHeight="13.2" zeroHeight="1" x14ac:dyDescent="0.2"/>
  <cols>
    <col min="1" max="130" width="2.77734375" style="213" customWidth="1"/>
    <col min="131" max="131" width="1.6640625" style="213" customWidth="1"/>
    <col min="132" max="16384" width="9" style="213" hidden="1"/>
  </cols>
  <sheetData>
    <row r="1" spans="1:131" ht="11.25" customHeight="1" thickBot="1" x14ac:dyDescent="0.25">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5">
      <c r="A2" s="708" t="s">
        <v>352</v>
      </c>
      <c r="B2" s="708"/>
      <c r="C2" s="708"/>
      <c r="D2" s="708"/>
      <c r="E2" s="708"/>
      <c r="F2" s="708"/>
      <c r="G2" s="708"/>
      <c r="H2" s="708"/>
      <c r="I2" s="708"/>
      <c r="J2" s="708"/>
      <c r="K2" s="708"/>
      <c r="L2" s="708"/>
      <c r="M2" s="708"/>
      <c r="N2" s="708"/>
      <c r="O2" s="708"/>
      <c r="P2" s="708"/>
      <c r="Q2" s="708"/>
      <c r="R2" s="708"/>
      <c r="S2" s="708"/>
      <c r="T2" s="708"/>
      <c r="U2" s="708"/>
      <c r="V2" s="708"/>
      <c r="W2" s="708"/>
      <c r="X2" s="708"/>
      <c r="Y2" s="708"/>
      <c r="Z2" s="708"/>
      <c r="AA2" s="708"/>
      <c r="AB2" s="708"/>
      <c r="AC2" s="708"/>
      <c r="AD2" s="708"/>
      <c r="AE2" s="708"/>
      <c r="AF2" s="708"/>
      <c r="AG2" s="708"/>
      <c r="AH2" s="708"/>
      <c r="AI2" s="708"/>
      <c r="AJ2" s="708"/>
      <c r="AK2" s="708"/>
      <c r="AL2" s="708"/>
      <c r="AM2" s="708"/>
      <c r="AN2" s="708"/>
      <c r="AO2" s="708"/>
      <c r="AP2" s="708"/>
      <c r="AQ2" s="708"/>
      <c r="AR2" s="708"/>
      <c r="AS2" s="708"/>
      <c r="AT2" s="708"/>
      <c r="AU2" s="708"/>
      <c r="AV2" s="708"/>
      <c r="AW2" s="708"/>
      <c r="AX2" s="708"/>
      <c r="AY2" s="708"/>
      <c r="AZ2" s="708"/>
      <c r="BA2" s="708"/>
      <c r="BB2" s="708"/>
      <c r="BC2" s="708"/>
      <c r="BD2" s="708"/>
      <c r="BE2" s="708"/>
      <c r="BF2" s="708"/>
      <c r="BG2" s="708"/>
      <c r="BH2" s="708"/>
      <c r="BI2" s="708"/>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709" t="s">
        <v>353</v>
      </c>
      <c r="DK2" s="710"/>
      <c r="DL2" s="710"/>
      <c r="DM2" s="710"/>
      <c r="DN2" s="710"/>
      <c r="DO2" s="711"/>
      <c r="DP2" s="210"/>
      <c r="DQ2" s="709" t="s">
        <v>354</v>
      </c>
      <c r="DR2" s="710"/>
      <c r="DS2" s="710"/>
      <c r="DT2" s="710"/>
      <c r="DU2" s="710"/>
      <c r="DV2" s="710"/>
      <c r="DW2" s="710"/>
      <c r="DX2" s="710"/>
      <c r="DY2" s="710"/>
      <c r="DZ2" s="711"/>
      <c r="EA2" s="212"/>
    </row>
    <row r="3" spans="1:131" ht="11.25" customHeight="1" x14ac:dyDescent="0.2">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5">
      <c r="A4" s="712" t="s">
        <v>355</v>
      </c>
      <c r="B4" s="712"/>
      <c r="C4" s="712"/>
      <c r="D4" s="712"/>
      <c r="E4" s="712"/>
      <c r="F4" s="712"/>
      <c r="G4" s="712"/>
      <c r="H4" s="712"/>
      <c r="I4" s="712"/>
      <c r="J4" s="712"/>
      <c r="K4" s="712"/>
      <c r="L4" s="712"/>
      <c r="M4" s="712"/>
      <c r="N4" s="712"/>
      <c r="O4" s="712"/>
      <c r="P4" s="712"/>
      <c r="Q4" s="712"/>
      <c r="R4" s="712"/>
      <c r="S4" s="712"/>
      <c r="T4" s="712"/>
      <c r="U4" s="712"/>
      <c r="V4" s="712"/>
      <c r="W4" s="712"/>
      <c r="X4" s="712"/>
      <c r="Y4" s="712"/>
      <c r="Z4" s="712"/>
      <c r="AA4" s="712"/>
      <c r="AB4" s="712"/>
      <c r="AC4" s="712"/>
      <c r="AD4" s="712"/>
      <c r="AE4" s="712"/>
      <c r="AF4" s="712"/>
      <c r="AG4" s="712"/>
      <c r="AH4" s="712"/>
      <c r="AI4" s="712"/>
      <c r="AJ4" s="712"/>
      <c r="AK4" s="712"/>
      <c r="AL4" s="712"/>
      <c r="AM4" s="712"/>
      <c r="AN4" s="712"/>
      <c r="AO4" s="712"/>
      <c r="AP4" s="712"/>
      <c r="AQ4" s="712"/>
      <c r="AR4" s="712"/>
      <c r="AS4" s="712"/>
      <c r="AT4" s="712"/>
      <c r="AU4" s="712"/>
      <c r="AV4" s="712"/>
      <c r="AW4" s="712"/>
      <c r="AX4" s="712"/>
      <c r="AY4" s="712"/>
      <c r="AZ4" s="214"/>
      <c r="BA4" s="214"/>
      <c r="BB4" s="214"/>
      <c r="BC4" s="214"/>
      <c r="BD4" s="214"/>
      <c r="BE4" s="215"/>
      <c r="BF4" s="215"/>
      <c r="BG4" s="215"/>
      <c r="BH4" s="215"/>
      <c r="BI4" s="215"/>
      <c r="BJ4" s="215"/>
      <c r="BK4" s="215"/>
      <c r="BL4" s="215"/>
      <c r="BM4" s="215"/>
      <c r="BN4" s="215"/>
      <c r="BO4" s="215"/>
      <c r="BP4" s="215"/>
      <c r="BQ4" s="713" t="s">
        <v>356</v>
      </c>
      <c r="BR4" s="713"/>
      <c r="BS4" s="713"/>
      <c r="BT4" s="713"/>
      <c r="BU4" s="713"/>
      <c r="BV4" s="713"/>
      <c r="BW4" s="713"/>
      <c r="BX4" s="713"/>
      <c r="BY4" s="713"/>
      <c r="BZ4" s="713"/>
      <c r="CA4" s="713"/>
      <c r="CB4" s="713"/>
      <c r="CC4" s="713"/>
      <c r="CD4" s="713"/>
      <c r="CE4" s="713"/>
      <c r="CF4" s="713"/>
      <c r="CG4" s="713"/>
      <c r="CH4" s="713"/>
      <c r="CI4" s="713"/>
      <c r="CJ4" s="713"/>
      <c r="CK4" s="713"/>
      <c r="CL4" s="713"/>
      <c r="CM4" s="713"/>
      <c r="CN4" s="713"/>
      <c r="CO4" s="713"/>
      <c r="CP4" s="713"/>
      <c r="CQ4" s="713"/>
      <c r="CR4" s="713"/>
      <c r="CS4" s="713"/>
      <c r="CT4" s="713"/>
      <c r="CU4" s="713"/>
      <c r="CV4" s="713"/>
      <c r="CW4" s="713"/>
      <c r="CX4" s="713"/>
      <c r="CY4" s="713"/>
      <c r="CZ4" s="713"/>
      <c r="DA4" s="713"/>
      <c r="DB4" s="713"/>
      <c r="DC4" s="713"/>
      <c r="DD4" s="713"/>
      <c r="DE4" s="713"/>
      <c r="DF4" s="713"/>
      <c r="DG4" s="713"/>
      <c r="DH4" s="713"/>
      <c r="DI4" s="713"/>
      <c r="DJ4" s="713"/>
      <c r="DK4" s="713"/>
      <c r="DL4" s="713"/>
      <c r="DM4" s="713"/>
      <c r="DN4" s="713"/>
      <c r="DO4" s="713"/>
      <c r="DP4" s="713"/>
      <c r="DQ4" s="713"/>
      <c r="DR4" s="713"/>
      <c r="DS4" s="713"/>
      <c r="DT4" s="713"/>
      <c r="DU4" s="713"/>
      <c r="DV4" s="713"/>
      <c r="DW4" s="713"/>
      <c r="DX4" s="713"/>
      <c r="DY4" s="713"/>
      <c r="DZ4" s="713"/>
      <c r="EA4" s="217"/>
    </row>
    <row r="5" spans="1:131" s="218" customFormat="1" ht="26.25" customHeight="1" x14ac:dyDescent="0.2">
      <c r="A5" s="714" t="s">
        <v>357</v>
      </c>
      <c r="B5" s="715"/>
      <c r="C5" s="715"/>
      <c r="D5" s="715"/>
      <c r="E5" s="715"/>
      <c r="F5" s="715"/>
      <c r="G5" s="715"/>
      <c r="H5" s="715"/>
      <c r="I5" s="715"/>
      <c r="J5" s="715"/>
      <c r="K5" s="715"/>
      <c r="L5" s="715"/>
      <c r="M5" s="715"/>
      <c r="N5" s="715"/>
      <c r="O5" s="715"/>
      <c r="P5" s="716"/>
      <c r="Q5" s="720" t="s">
        <v>358</v>
      </c>
      <c r="R5" s="721"/>
      <c r="S5" s="721"/>
      <c r="T5" s="721"/>
      <c r="U5" s="722"/>
      <c r="V5" s="720" t="s">
        <v>359</v>
      </c>
      <c r="W5" s="721"/>
      <c r="X5" s="721"/>
      <c r="Y5" s="721"/>
      <c r="Z5" s="722"/>
      <c r="AA5" s="720" t="s">
        <v>360</v>
      </c>
      <c r="AB5" s="721"/>
      <c r="AC5" s="721"/>
      <c r="AD5" s="721"/>
      <c r="AE5" s="721"/>
      <c r="AF5" s="726" t="s">
        <v>361</v>
      </c>
      <c r="AG5" s="721"/>
      <c r="AH5" s="721"/>
      <c r="AI5" s="721"/>
      <c r="AJ5" s="727"/>
      <c r="AK5" s="721" t="s">
        <v>362</v>
      </c>
      <c r="AL5" s="721"/>
      <c r="AM5" s="721"/>
      <c r="AN5" s="721"/>
      <c r="AO5" s="722"/>
      <c r="AP5" s="720" t="s">
        <v>363</v>
      </c>
      <c r="AQ5" s="721"/>
      <c r="AR5" s="721"/>
      <c r="AS5" s="721"/>
      <c r="AT5" s="722"/>
      <c r="AU5" s="720" t="s">
        <v>364</v>
      </c>
      <c r="AV5" s="721"/>
      <c r="AW5" s="721"/>
      <c r="AX5" s="721"/>
      <c r="AY5" s="727"/>
      <c r="AZ5" s="214"/>
      <c r="BA5" s="214"/>
      <c r="BB5" s="214"/>
      <c r="BC5" s="214"/>
      <c r="BD5" s="214"/>
      <c r="BE5" s="215"/>
      <c r="BF5" s="215"/>
      <c r="BG5" s="215"/>
      <c r="BH5" s="215"/>
      <c r="BI5" s="215"/>
      <c r="BJ5" s="215"/>
      <c r="BK5" s="215"/>
      <c r="BL5" s="215"/>
      <c r="BM5" s="215"/>
      <c r="BN5" s="215"/>
      <c r="BO5" s="215"/>
      <c r="BP5" s="215"/>
      <c r="BQ5" s="714" t="s">
        <v>365</v>
      </c>
      <c r="BR5" s="715"/>
      <c r="BS5" s="715"/>
      <c r="BT5" s="715"/>
      <c r="BU5" s="715"/>
      <c r="BV5" s="715"/>
      <c r="BW5" s="715"/>
      <c r="BX5" s="715"/>
      <c r="BY5" s="715"/>
      <c r="BZ5" s="715"/>
      <c r="CA5" s="715"/>
      <c r="CB5" s="715"/>
      <c r="CC5" s="715"/>
      <c r="CD5" s="715"/>
      <c r="CE5" s="715"/>
      <c r="CF5" s="715"/>
      <c r="CG5" s="716"/>
      <c r="CH5" s="720" t="s">
        <v>366</v>
      </c>
      <c r="CI5" s="721"/>
      <c r="CJ5" s="721"/>
      <c r="CK5" s="721"/>
      <c r="CL5" s="722"/>
      <c r="CM5" s="720" t="s">
        <v>367</v>
      </c>
      <c r="CN5" s="721"/>
      <c r="CO5" s="721"/>
      <c r="CP5" s="721"/>
      <c r="CQ5" s="722"/>
      <c r="CR5" s="720" t="s">
        <v>368</v>
      </c>
      <c r="CS5" s="721"/>
      <c r="CT5" s="721"/>
      <c r="CU5" s="721"/>
      <c r="CV5" s="722"/>
      <c r="CW5" s="720" t="s">
        <v>369</v>
      </c>
      <c r="CX5" s="721"/>
      <c r="CY5" s="721"/>
      <c r="CZ5" s="721"/>
      <c r="DA5" s="722"/>
      <c r="DB5" s="720" t="s">
        <v>370</v>
      </c>
      <c r="DC5" s="721"/>
      <c r="DD5" s="721"/>
      <c r="DE5" s="721"/>
      <c r="DF5" s="722"/>
      <c r="DG5" s="750" t="s">
        <v>371</v>
      </c>
      <c r="DH5" s="751"/>
      <c r="DI5" s="751"/>
      <c r="DJ5" s="751"/>
      <c r="DK5" s="752"/>
      <c r="DL5" s="750" t="s">
        <v>372</v>
      </c>
      <c r="DM5" s="751"/>
      <c r="DN5" s="751"/>
      <c r="DO5" s="751"/>
      <c r="DP5" s="752"/>
      <c r="DQ5" s="720" t="s">
        <v>373</v>
      </c>
      <c r="DR5" s="721"/>
      <c r="DS5" s="721"/>
      <c r="DT5" s="721"/>
      <c r="DU5" s="722"/>
      <c r="DV5" s="720" t="s">
        <v>364</v>
      </c>
      <c r="DW5" s="721"/>
      <c r="DX5" s="721"/>
      <c r="DY5" s="721"/>
      <c r="DZ5" s="727"/>
      <c r="EA5" s="217"/>
    </row>
    <row r="6" spans="1:131" s="218" customFormat="1" ht="26.25" customHeight="1" thickBot="1" x14ac:dyDescent="0.25">
      <c r="A6" s="717"/>
      <c r="B6" s="718"/>
      <c r="C6" s="718"/>
      <c r="D6" s="718"/>
      <c r="E6" s="718"/>
      <c r="F6" s="718"/>
      <c r="G6" s="718"/>
      <c r="H6" s="718"/>
      <c r="I6" s="718"/>
      <c r="J6" s="718"/>
      <c r="K6" s="718"/>
      <c r="L6" s="718"/>
      <c r="M6" s="718"/>
      <c r="N6" s="718"/>
      <c r="O6" s="718"/>
      <c r="P6" s="719"/>
      <c r="Q6" s="723"/>
      <c r="R6" s="724"/>
      <c r="S6" s="724"/>
      <c r="T6" s="724"/>
      <c r="U6" s="725"/>
      <c r="V6" s="723"/>
      <c r="W6" s="724"/>
      <c r="X6" s="724"/>
      <c r="Y6" s="724"/>
      <c r="Z6" s="725"/>
      <c r="AA6" s="723"/>
      <c r="AB6" s="724"/>
      <c r="AC6" s="724"/>
      <c r="AD6" s="724"/>
      <c r="AE6" s="724"/>
      <c r="AF6" s="728"/>
      <c r="AG6" s="724"/>
      <c r="AH6" s="724"/>
      <c r="AI6" s="724"/>
      <c r="AJ6" s="729"/>
      <c r="AK6" s="724"/>
      <c r="AL6" s="724"/>
      <c r="AM6" s="724"/>
      <c r="AN6" s="724"/>
      <c r="AO6" s="725"/>
      <c r="AP6" s="723"/>
      <c r="AQ6" s="724"/>
      <c r="AR6" s="724"/>
      <c r="AS6" s="724"/>
      <c r="AT6" s="725"/>
      <c r="AU6" s="723"/>
      <c r="AV6" s="724"/>
      <c r="AW6" s="724"/>
      <c r="AX6" s="724"/>
      <c r="AY6" s="729"/>
      <c r="AZ6" s="214"/>
      <c r="BA6" s="214"/>
      <c r="BB6" s="214"/>
      <c r="BC6" s="214"/>
      <c r="BD6" s="214"/>
      <c r="BE6" s="215"/>
      <c r="BF6" s="215"/>
      <c r="BG6" s="215"/>
      <c r="BH6" s="215"/>
      <c r="BI6" s="215"/>
      <c r="BJ6" s="215"/>
      <c r="BK6" s="215"/>
      <c r="BL6" s="215"/>
      <c r="BM6" s="215"/>
      <c r="BN6" s="215"/>
      <c r="BO6" s="215"/>
      <c r="BP6" s="215"/>
      <c r="BQ6" s="717"/>
      <c r="BR6" s="718"/>
      <c r="BS6" s="718"/>
      <c r="BT6" s="718"/>
      <c r="BU6" s="718"/>
      <c r="BV6" s="718"/>
      <c r="BW6" s="718"/>
      <c r="BX6" s="718"/>
      <c r="BY6" s="718"/>
      <c r="BZ6" s="718"/>
      <c r="CA6" s="718"/>
      <c r="CB6" s="718"/>
      <c r="CC6" s="718"/>
      <c r="CD6" s="718"/>
      <c r="CE6" s="718"/>
      <c r="CF6" s="718"/>
      <c r="CG6" s="719"/>
      <c r="CH6" s="723"/>
      <c r="CI6" s="724"/>
      <c r="CJ6" s="724"/>
      <c r="CK6" s="724"/>
      <c r="CL6" s="725"/>
      <c r="CM6" s="723"/>
      <c r="CN6" s="724"/>
      <c r="CO6" s="724"/>
      <c r="CP6" s="724"/>
      <c r="CQ6" s="725"/>
      <c r="CR6" s="723"/>
      <c r="CS6" s="724"/>
      <c r="CT6" s="724"/>
      <c r="CU6" s="724"/>
      <c r="CV6" s="725"/>
      <c r="CW6" s="723"/>
      <c r="CX6" s="724"/>
      <c r="CY6" s="724"/>
      <c r="CZ6" s="724"/>
      <c r="DA6" s="725"/>
      <c r="DB6" s="723"/>
      <c r="DC6" s="724"/>
      <c r="DD6" s="724"/>
      <c r="DE6" s="724"/>
      <c r="DF6" s="725"/>
      <c r="DG6" s="753"/>
      <c r="DH6" s="754"/>
      <c r="DI6" s="754"/>
      <c r="DJ6" s="754"/>
      <c r="DK6" s="755"/>
      <c r="DL6" s="753"/>
      <c r="DM6" s="754"/>
      <c r="DN6" s="754"/>
      <c r="DO6" s="754"/>
      <c r="DP6" s="755"/>
      <c r="DQ6" s="723"/>
      <c r="DR6" s="724"/>
      <c r="DS6" s="724"/>
      <c r="DT6" s="724"/>
      <c r="DU6" s="725"/>
      <c r="DV6" s="723"/>
      <c r="DW6" s="724"/>
      <c r="DX6" s="724"/>
      <c r="DY6" s="724"/>
      <c r="DZ6" s="729"/>
      <c r="EA6" s="217"/>
    </row>
    <row r="7" spans="1:131" s="218" customFormat="1" ht="26.25" customHeight="1" thickTop="1" x14ac:dyDescent="0.2">
      <c r="A7" s="219">
        <v>1</v>
      </c>
      <c r="B7" s="736" t="s">
        <v>374</v>
      </c>
      <c r="C7" s="737"/>
      <c r="D7" s="737"/>
      <c r="E7" s="737"/>
      <c r="F7" s="737"/>
      <c r="G7" s="737"/>
      <c r="H7" s="737"/>
      <c r="I7" s="737"/>
      <c r="J7" s="737"/>
      <c r="K7" s="737"/>
      <c r="L7" s="737"/>
      <c r="M7" s="737"/>
      <c r="N7" s="737"/>
      <c r="O7" s="737"/>
      <c r="P7" s="738"/>
      <c r="Q7" s="739">
        <v>43389</v>
      </c>
      <c r="R7" s="740"/>
      <c r="S7" s="740"/>
      <c r="T7" s="740"/>
      <c r="U7" s="740"/>
      <c r="V7" s="740">
        <v>40269</v>
      </c>
      <c r="W7" s="740"/>
      <c r="X7" s="740"/>
      <c r="Y7" s="740"/>
      <c r="Z7" s="740"/>
      <c r="AA7" s="740">
        <v>3119</v>
      </c>
      <c r="AB7" s="740"/>
      <c r="AC7" s="740"/>
      <c r="AD7" s="740"/>
      <c r="AE7" s="741"/>
      <c r="AF7" s="742">
        <v>2822</v>
      </c>
      <c r="AG7" s="743"/>
      <c r="AH7" s="743"/>
      <c r="AI7" s="743"/>
      <c r="AJ7" s="744"/>
      <c r="AK7" s="745">
        <v>66</v>
      </c>
      <c r="AL7" s="746"/>
      <c r="AM7" s="746"/>
      <c r="AN7" s="746"/>
      <c r="AO7" s="746"/>
      <c r="AP7" s="746">
        <v>19761</v>
      </c>
      <c r="AQ7" s="746"/>
      <c r="AR7" s="746"/>
      <c r="AS7" s="746"/>
      <c r="AT7" s="746"/>
      <c r="AU7" s="747" t="s">
        <v>553</v>
      </c>
      <c r="AV7" s="747"/>
      <c r="AW7" s="747"/>
      <c r="AX7" s="747"/>
      <c r="AY7" s="748"/>
      <c r="AZ7" s="214"/>
      <c r="BA7" s="214"/>
      <c r="BB7" s="214"/>
      <c r="BC7" s="214"/>
      <c r="BD7" s="214"/>
      <c r="BE7" s="215"/>
      <c r="BF7" s="215"/>
      <c r="BG7" s="215"/>
      <c r="BH7" s="215"/>
      <c r="BI7" s="215"/>
      <c r="BJ7" s="215"/>
      <c r="BK7" s="215"/>
      <c r="BL7" s="215"/>
      <c r="BM7" s="215"/>
      <c r="BN7" s="215"/>
      <c r="BO7" s="215"/>
      <c r="BP7" s="215"/>
      <c r="BQ7" s="219">
        <v>1</v>
      </c>
      <c r="BR7" s="220"/>
      <c r="BS7" s="733" t="s">
        <v>548</v>
      </c>
      <c r="BT7" s="734"/>
      <c r="BU7" s="734"/>
      <c r="BV7" s="734"/>
      <c r="BW7" s="734"/>
      <c r="BX7" s="734"/>
      <c r="BY7" s="734"/>
      <c r="BZ7" s="734"/>
      <c r="CA7" s="734"/>
      <c r="CB7" s="734"/>
      <c r="CC7" s="734"/>
      <c r="CD7" s="734"/>
      <c r="CE7" s="734"/>
      <c r="CF7" s="734"/>
      <c r="CG7" s="749"/>
      <c r="CH7" s="730">
        <v>-5</v>
      </c>
      <c r="CI7" s="731"/>
      <c r="CJ7" s="731"/>
      <c r="CK7" s="731"/>
      <c r="CL7" s="732"/>
      <c r="CM7" s="730">
        <v>203</v>
      </c>
      <c r="CN7" s="731"/>
      <c r="CO7" s="731"/>
      <c r="CP7" s="731"/>
      <c r="CQ7" s="732"/>
      <c r="CR7" s="730">
        <v>106</v>
      </c>
      <c r="CS7" s="731"/>
      <c r="CT7" s="731"/>
      <c r="CU7" s="731"/>
      <c r="CV7" s="732"/>
      <c r="CW7" s="730">
        <v>51</v>
      </c>
      <c r="CX7" s="731"/>
      <c r="CY7" s="731"/>
      <c r="CZ7" s="731"/>
      <c r="DA7" s="732"/>
      <c r="DB7" s="730" t="s">
        <v>552</v>
      </c>
      <c r="DC7" s="731"/>
      <c r="DD7" s="731"/>
      <c r="DE7" s="731"/>
      <c r="DF7" s="732"/>
      <c r="DG7" s="730" t="s">
        <v>552</v>
      </c>
      <c r="DH7" s="731"/>
      <c r="DI7" s="731"/>
      <c r="DJ7" s="731"/>
      <c r="DK7" s="732"/>
      <c r="DL7" s="730" t="s">
        <v>552</v>
      </c>
      <c r="DM7" s="731"/>
      <c r="DN7" s="731"/>
      <c r="DO7" s="731"/>
      <c r="DP7" s="732"/>
      <c r="DQ7" s="730" t="s">
        <v>552</v>
      </c>
      <c r="DR7" s="731"/>
      <c r="DS7" s="731"/>
      <c r="DT7" s="731"/>
      <c r="DU7" s="732"/>
      <c r="DV7" s="733" t="s">
        <v>552</v>
      </c>
      <c r="DW7" s="734"/>
      <c r="DX7" s="734"/>
      <c r="DY7" s="734"/>
      <c r="DZ7" s="735"/>
      <c r="EA7" s="217"/>
    </row>
    <row r="8" spans="1:131" s="218" customFormat="1" ht="26.25" customHeight="1" x14ac:dyDescent="0.2">
      <c r="A8" s="221">
        <v>2</v>
      </c>
      <c r="B8" s="767" t="s">
        <v>375</v>
      </c>
      <c r="C8" s="768"/>
      <c r="D8" s="768"/>
      <c r="E8" s="768"/>
      <c r="F8" s="768"/>
      <c r="G8" s="768"/>
      <c r="H8" s="768"/>
      <c r="I8" s="768"/>
      <c r="J8" s="768"/>
      <c r="K8" s="768"/>
      <c r="L8" s="768"/>
      <c r="M8" s="768"/>
      <c r="N8" s="768"/>
      <c r="O8" s="768"/>
      <c r="P8" s="769"/>
      <c r="Q8" s="770">
        <v>213</v>
      </c>
      <c r="R8" s="771"/>
      <c r="S8" s="771"/>
      <c r="T8" s="771"/>
      <c r="U8" s="771"/>
      <c r="V8" s="771">
        <v>159</v>
      </c>
      <c r="W8" s="771"/>
      <c r="X8" s="771"/>
      <c r="Y8" s="771"/>
      <c r="Z8" s="771"/>
      <c r="AA8" s="771">
        <v>54</v>
      </c>
      <c r="AB8" s="771"/>
      <c r="AC8" s="771"/>
      <c r="AD8" s="771"/>
      <c r="AE8" s="772"/>
      <c r="AF8" s="773">
        <v>54</v>
      </c>
      <c r="AG8" s="774"/>
      <c r="AH8" s="774"/>
      <c r="AI8" s="774"/>
      <c r="AJ8" s="775"/>
      <c r="AK8" s="756" t="s">
        <v>552</v>
      </c>
      <c r="AL8" s="757"/>
      <c r="AM8" s="757"/>
      <c r="AN8" s="757"/>
      <c r="AO8" s="757"/>
      <c r="AP8" s="757" t="s">
        <v>552</v>
      </c>
      <c r="AQ8" s="757"/>
      <c r="AR8" s="757"/>
      <c r="AS8" s="757"/>
      <c r="AT8" s="757"/>
      <c r="AU8" s="758"/>
      <c r="AV8" s="758"/>
      <c r="AW8" s="758"/>
      <c r="AX8" s="758"/>
      <c r="AY8" s="759"/>
      <c r="AZ8" s="214"/>
      <c r="BA8" s="214"/>
      <c r="BB8" s="214"/>
      <c r="BC8" s="214"/>
      <c r="BD8" s="214"/>
      <c r="BE8" s="215"/>
      <c r="BF8" s="215"/>
      <c r="BG8" s="215"/>
      <c r="BH8" s="215"/>
      <c r="BI8" s="215"/>
      <c r="BJ8" s="215"/>
      <c r="BK8" s="215"/>
      <c r="BL8" s="215"/>
      <c r="BM8" s="215"/>
      <c r="BN8" s="215"/>
      <c r="BO8" s="215"/>
      <c r="BP8" s="215"/>
      <c r="BQ8" s="221">
        <v>2</v>
      </c>
      <c r="BR8" s="222"/>
      <c r="BS8" s="760" t="s">
        <v>549</v>
      </c>
      <c r="BT8" s="761"/>
      <c r="BU8" s="761"/>
      <c r="BV8" s="761"/>
      <c r="BW8" s="761"/>
      <c r="BX8" s="761"/>
      <c r="BY8" s="761"/>
      <c r="BZ8" s="761"/>
      <c r="CA8" s="761"/>
      <c r="CB8" s="761"/>
      <c r="CC8" s="761"/>
      <c r="CD8" s="761"/>
      <c r="CE8" s="761"/>
      <c r="CF8" s="761"/>
      <c r="CG8" s="762"/>
      <c r="CH8" s="763">
        <v>-22</v>
      </c>
      <c r="CI8" s="764"/>
      <c r="CJ8" s="764"/>
      <c r="CK8" s="764"/>
      <c r="CL8" s="765"/>
      <c r="CM8" s="763">
        <v>115</v>
      </c>
      <c r="CN8" s="764"/>
      <c r="CO8" s="764"/>
      <c r="CP8" s="764"/>
      <c r="CQ8" s="765"/>
      <c r="CR8" s="763">
        <v>100</v>
      </c>
      <c r="CS8" s="764"/>
      <c r="CT8" s="764"/>
      <c r="CU8" s="764"/>
      <c r="CV8" s="765"/>
      <c r="CW8" s="763" t="s">
        <v>552</v>
      </c>
      <c r="CX8" s="764"/>
      <c r="CY8" s="764"/>
      <c r="CZ8" s="764"/>
      <c r="DA8" s="765"/>
      <c r="DB8" s="763" t="s">
        <v>552</v>
      </c>
      <c r="DC8" s="764"/>
      <c r="DD8" s="764"/>
      <c r="DE8" s="764"/>
      <c r="DF8" s="765"/>
      <c r="DG8" s="763" t="s">
        <v>552</v>
      </c>
      <c r="DH8" s="764"/>
      <c r="DI8" s="764"/>
      <c r="DJ8" s="764"/>
      <c r="DK8" s="765"/>
      <c r="DL8" s="763" t="s">
        <v>552</v>
      </c>
      <c r="DM8" s="764"/>
      <c r="DN8" s="764"/>
      <c r="DO8" s="764"/>
      <c r="DP8" s="765"/>
      <c r="DQ8" s="763" t="s">
        <v>552</v>
      </c>
      <c r="DR8" s="764"/>
      <c r="DS8" s="764"/>
      <c r="DT8" s="764"/>
      <c r="DU8" s="765"/>
      <c r="DV8" s="760" t="s">
        <v>552</v>
      </c>
      <c r="DW8" s="761"/>
      <c r="DX8" s="761"/>
      <c r="DY8" s="761"/>
      <c r="DZ8" s="766"/>
      <c r="EA8" s="217"/>
    </row>
    <row r="9" spans="1:131" s="218" customFormat="1" ht="26.25" customHeight="1" x14ac:dyDescent="0.2">
      <c r="A9" s="221">
        <v>3</v>
      </c>
      <c r="B9" s="767"/>
      <c r="C9" s="768"/>
      <c r="D9" s="768"/>
      <c r="E9" s="768"/>
      <c r="F9" s="768"/>
      <c r="G9" s="768"/>
      <c r="H9" s="768"/>
      <c r="I9" s="768"/>
      <c r="J9" s="768"/>
      <c r="K9" s="768"/>
      <c r="L9" s="768"/>
      <c r="M9" s="768"/>
      <c r="N9" s="768"/>
      <c r="O9" s="768"/>
      <c r="P9" s="769"/>
      <c r="Q9" s="770"/>
      <c r="R9" s="771"/>
      <c r="S9" s="771"/>
      <c r="T9" s="771"/>
      <c r="U9" s="771"/>
      <c r="V9" s="771"/>
      <c r="W9" s="771"/>
      <c r="X9" s="771"/>
      <c r="Y9" s="771"/>
      <c r="Z9" s="771"/>
      <c r="AA9" s="771"/>
      <c r="AB9" s="771"/>
      <c r="AC9" s="771"/>
      <c r="AD9" s="771"/>
      <c r="AE9" s="772"/>
      <c r="AF9" s="773"/>
      <c r="AG9" s="774"/>
      <c r="AH9" s="774"/>
      <c r="AI9" s="774"/>
      <c r="AJ9" s="775"/>
      <c r="AK9" s="756"/>
      <c r="AL9" s="757"/>
      <c r="AM9" s="757"/>
      <c r="AN9" s="757"/>
      <c r="AO9" s="757"/>
      <c r="AP9" s="757"/>
      <c r="AQ9" s="757"/>
      <c r="AR9" s="757"/>
      <c r="AS9" s="757"/>
      <c r="AT9" s="757"/>
      <c r="AU9" s="758"/>
      <c r="AV9" s="758"/>
      <c r="AW9" s="758"/>
      <c r="AX9" s="758"/>
      <c r="AY9" s="759"/>
      <c r="AZ9" s="214"/>
      <c r="BA9" s="214"/>
      <c r="BB9" s="214"/>
      <c r="BC9" s="214"/>
      <c r="BD9" s="214"/>
      <c r="BE9" s="215"/>
      <c r="BF9" s="215"/>
      <c r="BG9" s="215"/>
      <c r="BH9" s="215"/>
      <c r="BI9" s="215"/>
      <c r="BJ9" s="215"/>
      <c r="BK9" s="215"/>
      <c r="BL9" s="215"/>
      <c r="BM9" s="215"/>
      <c r="BN9" s="215"/>
      <c r="BO9" s="215"/>
      <c r="BP9" s="215"/>
      <c r="BQ9" s="221">
        <v>3</v>
      </c>
      <c r="BR9" s="222"/>
      <c r="BS9" s="760" t="s">
        <v>550</v>
      </c>
      <c r="BT9" s="761"/>
      <c r="BU9" s="761"/>
      <c r="BV9" s="761"/>
      <c r="BW9" s="761"/>
      <c r="BX9" s="761"/>
      <c r="BY9" s="761"/>
      <c r="BZ9" s="761"/>
      <c r="CA9" s="761"/>
      <c r="CB9" s="761"/>
      <c r="CC9" s="761"/>
      <c r="CD9" s="761"/>
      <c r="CE9" s="761"/>
      <c r="CF9" s="761"/>
      <c r="CG9" s="762"/>
      <c r="CH9" s="763">
        <v>2</v>
      </c>
      <c r="CI9" s="764"/>
      <c r="CJ9" s="764"/>
      <c r="CK9" s="764"/>
      <c r="CL9" s="765"/>
      <c r="CM9" s="763">
        <v>1311</v>
      </c>
      <c r="CN9" s="764"/>
      <c r="CO9" s="764"/>
      <c r="CP9" s="764"/>
      <c r="CQ9" s="765"/>
      <c r="CR9" s="763">
        <v>5</v>
      </c>
      <c r="CS9" s="764"/>
      <c r="CT9" s="764"/>
      <c r="CU9" s="764"/>
      <c r="CV9" s="765"/>
      <c r="CW9" s="763" t="s">
        <v>552</v>
      </c>
      <c r="CX9" s="764"/>
      <c r="CY9" s="764"/>
      <c r="CZ9" s="764"/>
      <c r="DA9" s="765"/>
      <c r="DB9" s="763" t="s">
        <v>552</v>
      </c>
      <c r="DC9" s="764"/>
      <c r="DD9" s="764"/>
      <c r="DE9" s="764"/>
      <c r="DF9" s="765"/>
      <c r="DG9" s="763" t="s">
        <v>552</v>
      </c>
      <c r="DH9" s="764"/>
      <c r="DI9" s="764"/>
      <c r="DJ9" s="764"/>
      <c r="DK9" s="765"/>
      <c r="DL9" s="763" t="s">
        <v>552</v>
      </c>
      <c r="DM9" s="764"/>
      <c r="DN9" s="764"/>
      <c r="DO9" s="764"/>
      <c r="DP9" s="765"/>
      <c r="DQ9" s="763" t="s">
        <v>552</v>
      </c>
      <c r="DR9" s="764"/>
      <c r="DS9" s="764"/>
      <c r="DT9" s="764"/>
      <c r="DU9" s="765"/>
      <c r="DV9" s="760" t="s">
        <v>552</v>
      </c>
      <c r="DW9" s="761"/>
      <c r="DX9" s="761"/>
      <c r="DY9" s="761"/>
      <c r="DZ9" s="766"/>
      <c r="EA9" s="217"/>
    </row>
    <row r="10" spans="1:131" s="218" customFormat="1" ht="26.25" customHeight="1" x14ac:dyDescent="0.2">
      <c r="A10" s="221">
        <v>4</v>
      </c>
      <c r="B10" s="767"/>
      <c r="C10" s="768"/>
      <c r="D10" s="768"/>
      <c r="E10" s="768"/>
      <c r="F10" s="768"/>
      <c r="G10" s="768"/>
      <c r="H10" s="768"/>
      <c r="I10" s="768"/>
      <c r="J10" s="768"/>
      <c r="K10" s="768"/>
      <c r="L10" s="768"/>
      <c r="M10" s="768"/>
      <c r="N10" s="768"/>
      <c r="O10" s="768"/>
      <c r="P10" s="769"/>
      <c r="Q10" s="770"/>
      <c r="R10" s="771"/>
      <c r="S10" s="771"/>
      <c r="T10" s="771"/>
      <c r="U10" s="771"/>
      <c r="V10" s="771"/>
      <c r="W10" s="771"/>
      <c r="X10" s="771"/>
      <c r="Y10" s="771"/>
      <c r="Z10" s="771"/>
      <c r="AA10" s="771"/>
      <c r="AB10" s="771"/>
      <c r="AC10" s="771"/>
      <c r="AD10" s="771"/>
      <c r="AE10" s="772"/>
      <c r="AF10" s="773"/>
      <c r="AG10" s="774"/>
      <c r="AH10" s="774"/>
      <c r="AI10" s="774"/>
      <c r="AJ10" s="775"/>
      <c r="AK10" s="756"/>
      <c r="AL10" s="757"/>
      <c r="AM10" s="757"/>
      <c r="AN10" s="757"/>
      <c r="AO10" s="757"/>
      <c r="AP10" s="757"/>
      <c r="AQ10" s="757"/>
      <c r="AR10" s="757"/>
      <c r="AS10" s="757"/>
      <c r="AT10" s="757"/>
      <c r="AU10" s="758"/>
      <c r="AV10" s="758"/>
      <c r="AW10" s="758"/>
      <c r="AX10" s="758"/>
      <c r="AY10" s="759"/>
      <c r="AZ10" s="214"/>
      <c r="BA10" s="214"/>
      <c r="BB10" s="214"/>
      <c r="BC10" s="214"/>
      <c r="BD10" s="214"/>
      <c r="BE10" s="215"/>
      <c r="BF10" s="215"/>
      <c r="BG10" s="215"/>
      <c r="BH10" s="215"/>
      <c r="BI10" s="215"/>
      <c r="BJ10" s="215"/>
      <c r="BK10" s="215"/>
      <c r="BL10" s="215"/>
      <c r="BM10" s="215"/>
      <c r="BN10" s="215"/>
      <c r="BO10" s="215"/>
      <c r="BP10" s="215"/>
      <c r="BQ10" s="221">
        <v>4</v>
      </c>
      <c r="BR10" s="222"/>
      <c r="BS10" s="760" t="s">
        <v>551</v>
      </c>
      <c r="BT10" s="761"/>
      <c r="BU10" s="761"/>
      <c r="BV10" s="761"/>
      <c r="BW10" s="761"/>
      <c r="BX10" s="761"/>
      <c r="BY10" s="761"/>
      <c r="BZ10" s="761"/>
      <c r="CA10" s="761"/>
      <c r="CB10" s="761"/>
      <c r="CC10" s="761"/>
      <c r="CD10" s="761"/>
      <c r="CE10" s="761"/>
      <c r="CF10" s="761"/>
      <c r="CG10" s="762"/>
      <c r="CH10" s="763">
        <v>5</v>
      </c>
      <c r="CI10" s="764"/>
      <c r="CJ10" s="764"/>
      <c r="CK10" s="764"/>
      <c r="CL10" s="765"/>
      <c r="CM10" s="763">
        <v>115</v>
      </c>
      <c r="CN10" s="764"/>
      <c r="CO10" s="764"/>
      <c r="CP10" s="764"/>
      <c r="CQ10" s="765"/>
      <c r="CR10" s="763">
        <v>10</v>
      </c>
      <c r="CS10" s="764"/>
      <c r="CT10" s="764"/>
      <c r="CU10" s="764"/>
      <c r="CV10" s="765"/>
      <c r="CW10" s="763" t="s">
        <v>552</v>
      </c>
      <c r="CX10" s="764"/>
      <c r="CY10" s="764"/>
      <c r="CZ10" s="764"/>
      <c r="DA10" s="765"/>
      <c r="DB10" s="763" t="s">
        <v>552</v>
      </c>
      <c r="DC10" s="764"/>
      <c r="DD10" s="764"/>
      <c r="DE10" s="764"/>
      <c r="DF10" s="765"/>
      <c r="DG10" s="763" t="s">
        <v>552</v>
      </c>
      <c r="DH10" s="764"/>
      <c r="DI10" s="764"/>
      <c r="DJ10" s="764"/>
      <c r="DK10" s="765"/>
      <c r="DL10" s="763" t="s">
        <v>552</v>
      </c>
      <c r="DM10" s="764"/>
      <c r="DN10" s="764"/>
      <c r="DO10" s="764"/>
      <c r="DP10" s="765"/>
      <c r="DQ10" s="763" t="s">
        <v>552</v>
      </c>
      <c r="DR10" s="764"/>
      <c r="DS10" s="764"/>
      <c r="DT10" s="764"/>
      <c r="DU10" s="765"/>
      <c r="DV10" s="760" t="s">
        <v>552</v>
      </c>
      <c r="DW10" s="761"/>
      <c r="DX10" s="761"/>
      <c r="DY10" s="761"/>
      <c r="DZ10" s="766"/>
      <c r="EA10" s="217"/>
    </row>
    <row r="11" spans="1:131" s="218" customFormat="1" ht="26.25" customHeight="1" x14ac:dyDescent="0.2">
      <c r="A11" s="221">
        <v>5</v>
      </c>
      <c r="B11" s="767"/>
      <c r="C11" s="768"/>
      <c r="D11" s="768"/>
      <c r="E11" s="768"/>
      <c r="F11" s="768"/>
      <c r="G11" s="768"/>
      <c r="H11" s="768"/>
      <c r="I11" s="768"/>
      <c r="J11" s="768"/>
      <c r="K11" s="768"/>
      <c r="L11" s="768"/>
      <c r="M11" s="768"/>
      <c r="N11" s="768"/>
      <c r="O11" s="768"/>
      <c r="P11" s="769"/>
      <c r="Q11" s="770"/>
      <c r="R11" s="771"/>
      <c r="S11" s="771"/>
      <c r="T11" s="771"/>
      <c r="U11" s="771"/>
      <c r="V11" s="771"/>
      <c r="W11" s="771"/>
      <c r="X11" s="771"/>
      <c r="Y11" s="771"/>
      <c r="Z11" s="771"/>
      <c r="AA11" s="771"/>
      <c r="AB11" s="771"/>
      <c r="AC11" s="771"/>
      <c r="AD11" s="771"/>
      <c r="AE11" s="772"/>
      <c r="AF11" s="773"/>
      <c r="AG11" s="774"/>
      <c r="AH11" s="774"/>
      <c r="AI11" s="774"/>
      <c r="AJ11" s="775"/>
      <c r="AK11" s="756"/>
      <c r="AL11" s="757"/>
      <c r="AM11" s="757"/>
      <c r="AN11" s="757"/>
      <c r="AO11" s="757"/>
      <c r="AP11" s="757"/>
      <c r="AQ11" s="757"/>
      <c r="AR11" s="757"/>
      <c r="AS11" s="757"/>
      <c r="AT11" s="757"/>
      <c r="AU11" s="758"/>
      <c r="AV11" s="758"/>
      <c r="AW11" s="758"/>
      <c r="AX11" s="758"/>
      <c r="AY11" s="759"/>
      <c r="AZ11" s="214"/>
      <c r="BA11" s="214"/>
      <c r="BB11" s="214"/>
      <c r="BC11" s="214"/>
      <c r="BD11" s="214"/>
      <c r="BE11" s="215"/>
      <c r="BF11" s="215"/>
      <c r="BG11" s="215"/>
      <c r="BH11" s="215"/>
      <c r="BI11" s="215"/>
      <c r="BJ11" s="215"/>
      <c r="BK11" s="215"/>
      <c r="BL11" s="215"/>
      <c r="BM11" s="215"/>
      <c r="BN11" s="215"/>
      <c r="BO11" s="215"/>
      <c r="BP11" s="215"/>
      <c r="BQ11" s="221">
        <v>5</v>
      </c>
      <c r="BR11" s="222"/>
      <c r="BS11" s="760" t="s">
        <v>565</v>
      </c>
      <c r="BT11" s="761"/>
      <c r="BU11" s="761"/>
      <c r="BV11" s="761"/>
      <c r="BW11" s="761"/>
      <c r="BX11" s="761"/>
      <c r="BY11" s="761"/>
      <c r="BZ11" s="761"/>
      <c r="CA11" s="761"/>
      <c r="CB11" s="761"/>
      <c r="CC11" s="761"/>
      <c r="CD11" s="761"/>
      <c r="CE11" s="761"/>
      <c r="CF11" s="761"/>
      <c r="CG11" s="762"/>
      <c r="CH11" s="763">
        <v>-1</v>
      </c>
      <c r="CI11" s="764"/>
      <c r="CJ11" s="764"/>
      <c r="CK11" s="764"/>
      <c r="CL11" s="765"/>
      <c r="CM11" s="763">
        <v>4</v>
      </c>
      <c r="CN11" s="764"/>
      <c r="CO11" s="764"/>
      <c r="CP11" s="764"/>
      <c r="CQ11" s="765"/>
      <c r="CR11" s="763">
        <v>5</v>
      </c>
      <c r="CS11" s="764"/>
      <c r="CT11" s="764"/>
      <c r="CU11" s="764"/>
      <c r="CV11" s="765"/>
      <c r="CW11" s="763" t="s">
        <v>552</v>
      </c>
      <c r="CX11" s="764"/>
      <c r="CY11" s="764"/>
      <c r="CZ11" s="764"/>
      <c r="DA11" s="765"/>
      <c r="DB11" s="763" t="s">
        <v>552</v>
      </c>
      <c r="DC11" s="764"/>
      <c r="DD11" s="764"/>
      <c r="DE11" s="764"/>
      <c r="DF11" s="765"/>
      <c r="DG11" s="763" t="s">
        <v>552</v>
      </c>
      <c r="DH11" s="764"/>
      <c r="DI11" s="764"/>
      <c r="DJ11" s="764"/>
      <c r="DK11" s="765"/>
      <c r="DL11" s="763" t="s">
        <v>552</v>
      </c>
      <c r="DM11" s="764"/>
      <c r="DN11" s="764"/>
      <c r="DO11" s="764"/>
      <c r="DP11" s="765"/>
      <c r="DQ11" s="763" t="s">
        <v>552</v>
      </c>
      <c r="DR11" s="764"/>
      <c r="DS11" s="764"/>
      <c r="DT11" s="764"/>
      <c r="DU11" s="765"/>
      <c r="DV11" s="760" t="s">
        <v>552</v>
      </c>
      <c r="DW11" s="761"/>
      <c r="DX11" s="761"/>
      <c r="DY11" s="761"/>
      <c r="DZ11" s="766"/>
      <c r="EA11" s="217"/>
    </row>
    <row r="12" spans="1:131" s="218" customFormat="1" ht="26.25" customHeight="1" x14ac:dyDescent="0.2">
      <c r="A12" s="221">
        <v>6</v>
      </c>
      <c r="B12" s="767"/>
      <c r="C12" s="768"/>
      <c r="D12" s="768"/>
      <c r="E12" s="768"/>
      <c r="F12" s="768"/>
      <c r="G12" s="768"/>
      <c r="H12" s="768"/>
      <c r="I12" s="768"/>
      <c r="J12" s="768"/>
      <c r="K12" s="768"/>
      <c r="L12" s="768"/>
      <c r="M12" s="768"/>
      <c r="N12" s="768"/>
      <c r="O12" s="768"/>
      <c r="P12" s="769"/>
      <c r="Q12" s="770"/>
      <c r="R12" s="771"/>
      <c r="S12" s="771"/>
      <c r="T12" s="771"/>
      <c r="U12" s="771"/>
      <c r="V12" s="771"/>
      <c r="W12" s="771"/>
      <c r="X12" s="771"/>
      <c r="Y12" s="771"/>
      <c r="Z12" s="771"/>
      <c r="AA12" s="771"/>
      <c r="AB12" s="771"/>
      <c r="AC12" s="771"/>
      <c r="AD12" s="771"/>
      <c r="AE12" s="772"/>
      <c r="AF12" s="773"/>
      <c r="AG12" s="774"/>
      <c r="AH12" s="774"/>
      <c r="AI12" s="774"/>
      <c r="AJ12" s="775"/>
      <c r="AK12" s="756"/>
      <c r="AL12" s="757"/>
      <c r="AM12" s="757"/>
      <c r="AN12" s="757"/>
      <c r="AO12" s="757"/>
      <c r="AP12" s="757"/>
      <c r="AQ12" s="757"/>
      <c r="AR12" s="757"/>
      <c r="AS12" s="757"/>
      <c r="AT12" s="757"/>
      <c r="AU12" s="758"/>
      <c r="AV12" s="758"/>
      <c r="AW12" s="758"/>
      <c r="AX12" s="758"/>
      <c r="AY12" s="759"/>
      <c r="AZ12" s="214"/>
      <c r="BA12" s="214"/>
      <c r="BB12" s="214"/>
      <c r="BC12" s="214"/>
      <c r="BD12" s="214"/>
      <c r="BE12" s="215"/>
      <c r="BF12" s="215"/>
      <c r="BG12" s="215"/>
      <c r="BH12" s="215"/>
      <c r="BI12" s="215"/>
      <c r="BJ12" s="215"/>
      <c r="BK12" s="215"/>
      <c r="BL12" s="215"/>
      <c r="BM12" s="215"/>
      <c r="BN12" s="215"/>
      <c r="BO12" s="215"/>
      <c r="BP12" s="215"/>
      <c r="BQ12" s="221">
        <v>6</v>
      </c>
      <c r="BR12" s="222"/>
      <c r="BS12" s="760"/>
      <c r="BT12" s="761"/>
      <c r="BU12" s="761"/>
      <c r="BV12" s="761"/>
      <c r="BW12" s="761"/>
      <c r="BX12" s="761"/>
      <c r="BY12" s="761"/>
      <c r="BZ12" s="761"/>
      <c r="CA12" s="761"/>
      <c r="CB12" s="761"/>
      <c r="CC12" s="761"/>
      <c r="CD12" s="761"/>
      <c r="CE12" s="761"/>
      <c r="CF12" s="761"/>
      <c r="CG12" s="762"/>
      <c r="CH12" s="763"/>
      <c r="CI12" s="764"/>
      <c r="CJ12" s="764"/>
      <c r="CK12" s="764"/>
      <c r="CL12" s="765"/>
      <c r="CM12" s="763"/>
      <c r="CN12" s="764"/>
      <c r="CO12" s="764"/>
      <c r="CP12" s="764"/>
      <c r="CQ12" s="765"/>
      <c r="CR12" s="763"/>
      <c r="CS12" s="764"/>
      <c r="CT12" s="764"/>
      <c r="CU12" s="764"/>
      <c r="CV12" s="765"/>
      <c r="CW12" s="763"/>
      <c r="CX12" s="764"/>
      <c r="CY12" s="764"/>
      <c r="CZ12" s="764"/>
      <c r="DA12" s="765"/>
      <c r="DB12" s="763"/>
      <c r="DC12" s="764"/>
      <c r="DD12" s="764"/>
      <c r="DE12" s="764"/>
      <c r="DF12" s="765"/>
      <c r="DG12" s="763"/>
      <c r="DH12" s="764"/>
      <c r="DI12" s="764"/>
      <c r="DJ12" s="764"/>
      <c r="DK12" s="765"/>
      <c r="DL12" s="763"/>
      <c r="DM12" s="764"/>
      <c r="DN12" s="764"/>
      <c r="DO12" s="764"/>
      <c r="DP12" s="765"/>
      <c r="DQ12" s="763"/>
      <c r="DR12" s="764"/>
      <c r="DS12" s="764"/>
      <c r="DT12" s="764"/>
      <c r="DU12" s="765"/>
      <c r="DV12" s="760"/>
      <c r="DW12" s="761"/>
      <c r="DX12" s="761"/>
      <c r="DY12" s="761"/>
      <c r="DZ12" s="766"/>
      <c r="EA12" s="217"/>
    </row>
    <row r="13" spans="1:131" s="218" customFormat="1" ht="26.25" customHeight="1" x14ac:dyDescent="0.2">
      <c r="A13" s="221">
        <v>7</v>
      </c>
      <c r="B13" s="767"/>
      <c r="C13" s="768"/>
      <c r="D13" s="768"/>
      <c r="E13" s="768"/>
      <c r="F13" s="768"/>
      <c r="G13" s="768"/>
      <c r="H13" s="768"/>
      <c r="I13" s="768"/>
      <c r="J13" s="768"/>
      <c r="K13" s="768"/>
      <c r="L13" s="768"/>
      <c r="M13" s="768"/>
      <c r="N13" s="768"/>
      <c r="O13" s="768"/>
      <c r="P13" s="769"/>
      <c r="Q13" s="770"/>
      <c r="R13" s="771"/>
      <c r="S13" s="771"/>
      <c r="T13" s="771"/>
      <c r="U13" s="771"/>
      <c r="V13" s="771"/>
      <c r="W13" s="771"/>
      <c r="X13" s="771"/>
      <c r="Y13" s="771"/>
      <c r="Z13" s="771"/>
      <c r="AA13" s="771"/>
      <c r="AB13" s="771"/>
      <c r="AC13" s="771"/>
      <c r="AD13" s="771"/>
      <c r="AE13" s="772"/>
      <c r="AF13" s="773"/>
      <c r="AG13" s="774"/>
      <c r="AH13" s="774"/>
      <c r="AI13" s="774"/>
      <c r="AJ13" s="775"/>
      <c r="AK13" s="756"/>
      <c r="AL13" s="757"/>
      <c r="AM13" s="757"/>
      <c r="AN13" s="757"/>
      <c r="AO13" s="757"/>
      <c r="AP13" s="757"/>
      <c r="AQ13" s="757"/>
      <c r="AR13" s="757"/>
      <c r="AS13" s="757"/>
      <c r="AT13" s="757"/>
      <c r="AU13" s="758"/>
      <c r="AV13" s="758"/>
      <c r="AW13" s="758"/>
      <c r="AX13" s="758"/>
      <c r="AY13" s="759"/>
      <c r="AZ13" s="214"/>
      <c r="BA13" s="214"/>
      <c r="BB13" s="214"/>
      <c r="BC13" s="214"/>
      <c r="BD13" s="214"/>
      <c r="BE13" s="215"/>
      <c r="BF13" s="215"/>
      <c r="BG13" s="215"/>
      <c r="BH13" s="215"/>
      <c r="BI13" s="215"/>
      <c r="BJ13" s="215"/>
      <c r="BK13" s="215"/>
      <c r="BL13" s="215"/>
      <c r="BM13" s="215"/>
      <c r="BN13" s="215"/>
      <c r="BO13" s="215"/>
      <c r="BP13" s="215"/>
      <c r="BQ13" s="221">
        <v>7</v>
      </c>
      <c r="BR13" s="222"/>
      <c r="BS13" s="760"/>
      <c r="BT13" s="761"/>
      <c r="BU13" s="761"/>
      <c r="BV13" s="761"/>
      <c r="BW13" s="761"/>
      <c r="BX13" s="761"/>
      <c r="BY13" s="761"/>
      <c r="BZ13" s="761"/>
      <c r="CA13" s="761"/>
      <c r="CB13" s="761"/>
      <c r="CC13" s="761"/>
      <c r="CD13" s="761"/>
      <c r="CE13" s="761"/>
      <c r="CF13" s="761"/>
      <c r="CG13" s="762"/>
      <c r="CH13" s="763"/>
      <c r="CI13" s="764"/>
      <c r="CJ13" s="764"/>
      <c r="CK13" s="764"/>
      <c r="CL13" s="765"/>
      <c r="CM13" s="763"/>
      <c r="CN13" s="764"/>
      <c r="CO13" s="764"/>
      <c r="CP13" s="764"/>
      <c r="CQ13" s="765"/>
      <c r="CR13" s="763"/>
      <c r="CS13" s="764"/>
      <c r="CT13" s="764"/>
      <c r="CU13" s="764"/>
      <c r="CV13" s="765"/>
      <c r="CW13" s="763"/>
      <c r="CX13" s="764"/>
      <c r="CY13" s="764"/>
      <c r="CZ13" s="764"/>
      <c r="DA13" s="765"/>
      <c r="DB13" s="763"/>
      <c r="DC13" s="764"/>
      <c r="DD13" s="764"/>
      <c r="DE13" s="764"/>
      <c r="DF13" s="765"/>
      <c r="DG13" s="763"/>
      <c r="DH13" s="764"/>
      <c r="DI13" s="764"/>
      <c r="DJ13" s="764"/>
      <c r="DK13" s="765"/>
      <c r="DL13" s="763"/>
      <c r="DM13" s="764"/>
      <c r="DN13" s="764"/>
      <c r="DO13" s="764"/>
      <c r="DP13" s="765"/>
      <c r="DQ13" s="763"/>
      <c r="DR13" s="764"/>
      <c r="DS13" s="764"/>
      <c r="DT13" s="764"/>
      <c r="DU13" s="765"/>
      <c r="DV13" s="760"/>
      <c r="DW13" s="761"/>
      <c r="DX13" s="761"/>
      <c r="DY13" s="761"/>
      <c r="DZ13" s="766"/>
      <c r="EA13" s="217"/>
    </row>
    <row r="14" spans="1:131" s="218" customFormat="1" ht="26.25" customHeight="1" x14ac:dyDescent="0.2">
      <c r="A14" s="221">
        <v>8</v>
      </c>
      <c r="B14" s="767"/>
      <c r="C14" s="768"/>
      <c r="D14" s="768"/>
      <c r="E14" s="768"/>
      <c r="F14" s="768"/>
      <c r="G14" s="768"/>
      <c r="H14" s="768"/>
      <c r="I14" s="768"/>
      <c r="J14" s="768"/>
      <c r="K14" s="768"/>
      <c r="L14" s="768"/>
      <c r="M14" s="768"/>
      <c r="N14" s="768"/>
      <c r="O14" s="768"/>
      <c r="P14" s="769"/>
      <c r="Q14" s="770"/>
      <c r="R14" s="771"/>
      <c r="S14" s="771"/>
      <c r="T14" s="771"/>
      <c r="U14" s="771"/>
      <c r="V14" s="771"/>
      <c r="W14" s="771"/>
      <c r="X14" s="771"/>
      <c r="Y14" s="771"/>
      <c r="Z14" s="771"/>
      <c r="AA14" s="771"/>
      <c r="AB14" s="771"/>
      <c r="AC14" s="771"/>
      <c r="AD14" s="771"/>
      <c r="AE14" s="772"/>
      <c r="AF14" s="773"/>
      <c r="AG14" s="774"/>
      <c r="AH14" s="774"/>
      <c r="AI14" s="774"/>
      <c r="AJ14" s="775"/>
      <c r="AK14" s="756"/>
      <c r="AL14" s="757"/>
      <c r="AM14" s="757"/>
      <c r="AN14" s="757"/>
      <c r="AO14" s="757"/>
      <c r="AP14" s="757"/>
      <c r="AQ14" s="757"/>
      <c r="AR14" s="757"/>
      <c r="AS14" s="757"/>
      <c r="AT14" s="757"/>
      <c r="AU14" s="758"/>
      <c r="AV14" s="758"/>
      <c r="AW14" s="758"/>
      <c r="AX14" s="758"/>
      <c r="AY14" s="759"/>
      <c r="AZ14" s="214"/>
      <c r="BA14" s="214"/>
      <c r="BB14" s="214"/>
      <c r="BC14" s="214"/>
      <c r="BD14" s="214"/>
      <c r="BE14" s="215"/>
      <c r="BF14" s="215"/>
      <c r="BG14" s="215"/>
      <c r="BH14" s="215"/>
      <c r="BI14" s="215"/>
      <c r="BJ14" s="215"/>
      <c r="BK14" s="215"/>
      <c r="BL14" s="215"/>
      <c r="BM14" s="215"/>
      <c r="BN14" s="215"/>
      <c r="BO14" s="215"/>
      <c r="BP14" s="215"/>
      <c r="BQ14" s="221">
        <v>8</v>
      </c>
      <c r="BR14" s="222"/>
      <c r="BS14" s="760"/>
      <c r="BT14" s="761"/>
      <c r="BU14" s="761"/>
      <c r="BV14" s="761"/>
      <c r="BW14" s="761"/>
      <c r="BX14" s="761"/>
      <c r="BY14" s="761"/>
      <c r="BZ14" s="761"/>
      <c r="CA14" s="761"/>
      <c r="CB14" s="761"/>
      <c r="CC14" s="761"/>
      <c r="CD14" s="761"/>
      <c r="CE14" s="761"/>
      <c r="CF14" s="761"/>
      <c r="CG14" s="762"/>
      <c r="CH14" s="763"/>
      <c r="CI14" s="764"/>
      <c r="CJ14" s="764"/>
      <c r="CK14" s="764"/>
      <c r="CL14" s="765"/>
      <c r="CM14" s="763"/>
      <c r="CN14" s="764"/>
      <c r="CO14" s="764"/>
      <c r="CP14" s="764"/>
      <c r="CQ14" s="765"/>
      <c r="CR14" s="763"/>
      <c r="CS14" s="764"/>
      <c r="CT14" s="764"/>
      <c r="CU14" s="764"/>
      <c r="CV14" s="765"/>
      <c r="CW14" s="763"/>
      <c r="CX14" s="764"/>
      <c r="CY14" s="764"/>
      <c r="CZ14" s="764"/>
      <c r="DA14" s="765"/>
      <c r="DB14" s="763"/>
      <c r="DC14" s="764"/>
      <c r="DD14" s="764"/>
      <c r="DE14" s="764"/>
      <c r="DF14" s="765"/>
      <c r="DG14" s="763"/>
      <c r="DH14" s="764"/>
      <c r="DI14" s="764"/>
      <c r="DJ14" s="764"/>
      <c r="DK14" s="765"/>
      <c r="DL14" s="763"/>
      <c r="DM14" s="764"/>
      <c r="DN14" s="764"/>
      <c r="DO14" s="764"/>
      <c r="DP14" s="765"/>
      <c r="DQ14" s="763"/>
      <c r="DR14" s="764"/>
      <c r="DS14" s="764"/>
      <c r="DT14" s="764"/>
      <c r="DU14" s="765"/>
      <c r="DV14" s="760"/>
      <c r="DW14" s="761"/>
      <c r="DX14" s="761"/>
      <c r="DY14" s="761"/>
      <c r="DZ14" s="766"/>
      <c r="EA14" s="217"/>
    </row>
    <row r="15" spans="1:131" s="218" customFormat="1" ht="26.25" customHeight="1" x14ac:dyDescent="0.2">
      <c r="A15" s="221">
        <v>9</v>
      </c>
      <c r="B15" s="767"/>
      <c r="C15" s="768"/>
      <c r="D15" s="768"/>
      <c r="E15" s="768"/>
      <c r="F15" s="768"/>
      <c r="G15" s="768"/>
      <c r="H15" s="768"/>
      <c r="I15" s="768"/>
      <c r="J15" s="768"/>
      <c r="K15" s="768"/>
      <c r="L15" s="768"/>
      <c r="M15" s="768"/>
      <c r="N15" s="768"/>
      <c r="O15" s="768"/>
      <c r="P15" s="769"/>
      <c r="Q15" s="770"/>
      <c r="R15" s="771"/>
      <c r="S15" s="771"/>
      <c r="T15" s="771"/>
      <c r="U15" s="771"/>
      <c r="V15" s="771"/>
      <c r="W15" s="771"/>
      <c r="X15" s="771"/>
      <c r="Y15" s="771"/>
      <c r="Z15" s="771"/>
      <c r="AA15" s="771"/>
      <c r="AB15" s="771"/>
      <c r="AC15" s="771"/>
      <c r="AD15" s="771"/>
      <c r="AE15" s="772"/>
      <c r="AF15" s="773"/>
      <c r="AG15" s="774"/>
      <c r="AH15" s="774"/>
      <c r="AI15" s="774"/>
      <c r="AJ15" s="775"/>
      <c r="AK15" s="756"/>
      <c r="AL15" s="757"/>
      <c r="AM15" s="757"/>
      <c r="AN15" s="757"/>
      <c r="AO15" s="757"/>
      <c r="AP15" s="757"/>
      <c r="AQ15" s="757"/>
      <c r="AR15" s="757"/>
      <c r="AS15" s="757"/>
      <c r="AT15" s="757"/>
      <c r="AU15" s="758"/>
      <c r="AV15" s="758"/>
      <c r="AW15" s="758"/>
      <c r="AX15" s="758"/>
      <c r="AY15" s="759"/>
      <c r="AZ15" s="214"/>
      <c r="BA15" s="214"/>
      <c r="BB15" s="214"/>
      <c r="BC15" s="214"/>
      <c r="BD15" s="214"/>
      <c r="BE15" s="215"/>
      <c r="BF15" s="215"/>
      <c r="BG15" s="215"/>
      <c r="BH15" s="215"/>
      <c r="BI15" s="215"/>
      <c r="BJ15" s="215"/>
      <c r="BK15" s="215"/>
      <c r="BL15" s="215"/>
      <c r="BM15" s="215"/>
      <c r="BN15" s="215"/>
      <c r="BO15" s="215"/>
      <c r="BP15" s="215"/>
      <c r="BQ15" s="221">
        <v>9</v>
      </c>
      <c r="BR15" s="222"/>
      <c r="BS15" s="760"/>
      <c r="BT15" s="761"/>
      <c r="BU15" s="761"/>
      <c r="BV15" s="761"/>
      <c r="BW15" s="761"/>
      <c r="BX15" s="761"/>
      <c r="BY15" s="761"/>
      <c r="BZ15" s="761"/>
      <c r="CA15" s="761"/>
      <c r="CB15" s="761"/>
      <c r="CC15" s="761"/>
      <c r="CD15" s="761"/>
      <c r="CE15" s="761"/>
      <c r="CF15" s="761"/>
      <c r="CG15" s="762"/>
      <c r="CH15" s="763"/>
      <c r="CI15" s="764"/>
      <c r="CJ15" s="764"/>
      <c r="CK15" s="764"/>
      <c r="CL15" s="765"/>
      <c r="CM15" s="763"/>
      <c r="CN15" s="764"/>
      <c r="CO15" s="764"/>
      <c r="CP15" s="764"/>
      <c r="CQ15" s="765"/>
      <c r="CR15" s="763"/>
      <c r="CS15" s="764"/>
      <c r="CT15" s="764"/>
      <c r="CU15" s="764"/>
      <c r="CV15" s="765"/>
      <c r="CW15" s="763"/>
      <c r="CX15" s="764"/>
      <c r="CY15" s="764"/>
      <c r="CZ15" s="764"/>
      <c r="DA15" s="765"/>
      <c r="DB15" s="763"/>
      <c r="DC15" s="764"/>
      <c r="DD15" s="764"/>
      <c r="DE15" s="764"/>
      <c r="DF15" s="765"/>
      <c r="DG15" s="763"/>
      <c r="DH15" s="764"/>
      <c r="DI15" s="764"/>
      <c r="DJ15" s="764"/>
      <c r="DK15" s="765"/>
      <c r="DL15" s="763"/>
      <c r="DM15" s="764"/>
      <c r="DN15" s="764"/>
      <c r="DO15" s="764"/>
      <c r="DP15" s="765"/>
      <c r="DQ15" s="763"/>
      <c r="DR15" s="764"/>
      <c r="DS15" s="764"/>
      <c r="DT15" s="764"/>
      <c r="DU15" s="765"/>
      <c r="DV15" s="760"/>
      <c r="DW15" s="761"/>
      <c r="DX15" s="761"/>
      <c r="DY15" s="761"/>
      <c r="DZ15" s="766"/>
      <c r="EA15" s="217"/>
    </row>
    <row r="16" spans="1:131" s="218" customFormat="1" ht="26.25" customHeight="1" x14ac:dyDescent="0.2">
      <c r="A16" s="221">
        <v>10</v>
      </c>
      <c r="B16" s="767"/>
      <c r="C16" s="768"/>
      <c r="D16" s="768"/>
      <c r="E16" s="768"/>
      <c r="F16" s="768"/>
      <c r="G16" s="768"/>
      <c r="H16" s="768"/>
      <c r="I16" s="768"/>
      <c r="J16" s="768"/>
      <c r="K16" s="768"/>
      <c r="L16" s="768"/>
      <c r="M16" s="768"/>
      <c r="N16" s="768"/>
      <c r="O16" s="768"/>
      <c r="P16" s="769"/>
      <c r="Q16" s="770"/>
      <c r="R16" s="771"/>
      <c r="S16" s="771"/>
      <c r="T16" s="771"/>
      <c r="U16" s="771"/>
      <c r="V16" s="771"/>
      <c r="W16" s="771"/>
      <c r="X16" s="771"/>
      <c r="Y16" s="771"/>
      <c r="Z16" s="771"/>
      <c r="AA16" s="771"/>
      <c r="AB16" s="771"/>
      <c r="AC16" s="771"/>
      <c r="AD16" s="771"/>
      <c r="AE16" s="772"/>
      <c r="AF16" s="773"/>
      <c r="AG16" s="774"/>
      <c r="AH16" s="774"/>
      <c r="AI16" s="774"/>
      <c r="AJ16" s="775"/>
      <c r="AK16" s="756"/>
      <c r="AL16" s="757"/>
      <c r="AM16" s="757"/>
      <c r="AN16" s="757"/>
      <c r="AO16" s="757"/>
      <c r="AP16" s="757"/>
      <c r="AQ16" s="757"/>
      <c r="AR16" s="757"/>
      <c r="AS16" s="757"/>
      <c r="AT16" s="757"/>
      <c r="AU16" s="758"/>
      <c r="AV16" s="758"/>
      <c r="AW16" s="758"/>
      <c r="AX16" s="758"/>
      <c r="AY16" s="759"/>
      <c r="AZ16" s="214"/>
      <c r="BA16" s="214"/>
      <c r="BB16" s="214"/>
      <c r="BC16" s="214"/>
      <c r="BD16" s="214"/>
      <c r="BE16" s="215"/>
      <c r="BF16" s="215"/>
      <c r="BG16" s="215"/>
      <c r="BH16" s="215"/>
      <c r="BI16" s="215"/>
      <c r="BJ16" s="215"/>
      <c r="BK16" s="215"/>
      <c r="BL16" s="215"/>
      <c r="BM16" s="215"/>
      <c r="BN16" s="215"/>
      <c r="BO16" s="215"/>
      <c r="BP16" s="215"/>
      <c r="BQ16" s="221">
        <v>10</v>
      </c>
      <c r="BR16" s="222"/>
      <c r="BS16" s="760"/>
      <c r="BT16" s="761"/>
      <c r="BU16" s="761"/>
      <c r="BV16" s="761"/>
      <c r="BW16" s="761"/>
      <c r="BX16" s="761"/>
      <c r="BY16" s="761"/>
      <c r="BZ16" s="761"/>
      <c r="CA16" s="761"/>
      <c r="CB16" s="761"/>
      <c r="CC16" s="761"/>
      <c r="CD16" s="761"/>
      <c r="CE16" s="761"/>
      <c r="CF16" s="761"/>
      <c r="CG16" s="762"/>
      <c r="CH16" s="763"/>
      <c r="CI16" s="764"/>
      <c r="CJ16" s="764"/>
      <c r="CK16" s="764"/>
      <c r="CL16" s="765"/>
      <c r="CM16" s="763"/>
      <c r="CN16" s="764"/>
      <c r="CO16" s="764"/>
      <c r="CP16" s="764"/>
      <c r="CQ16" s="765"/>
      <c r="CR16" s="763"/>
      <c r="CS16" s="764"/>
      <c r="CT16" s="764"/>
      <c r="CU16" s="764"/>
      <c r="CV16" s="765"/>
      <c r="CW16" s="763"/>
      <c r="CX16" s="764"/>
      <c r="CY16" s="764"/>
      <c r="CZ16" s="764"/>
      <c r="DA16" s="765"/>
      <c r="DB16" s="763"/>
      <c r="DC16" s="764"/>
      <c r="DD16" s="764"/>
      <c r="DE16" s="764"/>
      <c r="DF16" s="765"/>
      <c r="DG16" s="763"/>
      <c r="DH16" s="764"/>
      <c r="DI16" s="764"/>
      <c r="DJ16" s="764"/>
      <c r="DK16" s="765"/>
      <c r="DL16" s="763"/>
      <c r="DM16" s="764"/>
      <c r="DN16" s="764"/>
      <c r="DO16" s="764"/>
      <c r="DP16" s="765"/>
      <c r="DQ16" s="763"/>
      <c r="DR16" s="764"/>
      <c r="DS16" s="764"/>
      <c r="DT16" s="764"/>
      <c r="DU16" s="765"/>
      <c r="DV16" s="760"/>
      <c r="DW16" s="761"/>
      <c r="DX16" s="761"/>
      <c r="DY16" s="761"/>
      <c r="DZ16" s="766"/>
      <c r="EA16" s="217"/>
    </row>
    <row r="17" spans="1:131" s="218" customFormat="1" ht="26.25" customHeight="1" x14ac:dyDescent="0.2">
      <c r="A17" s="221">
        <v>11</v>
      </c>
      <c r="B17" s="767"/>
      <c r="C17" s="768"/>
      <c r="D17" s="768"/>
      <c r="E17" s="768"/>
      <c r="F17" s="768"/>
      <c r="G17" s="768"/>
      <c r="H17" s="768"/>
      <c r="I17" s="768"/>
      <c r="J17" s="768"/>
      <c r="K17" s="768"/>
      <c r="L17" s="768"/>
      <c r="M17" s="768"/>
      <c r="N17" s="768"/>
      <c r="O17" s="768"/>
      <c r="P17" s="769"/>
      <c r="Q17" s="770"/>
      <c r="R17" s="771"/>
      <c r="S17" s="771"/>
      <c r="T17" s="771"/>
      <c r="U17" s="771"/>
      <c r="V17" s="771"/>
      <c r="W17" s="771"/>
      <c r="X17" s="771"/>
      <c r="Y17" s="771"/>
      <c r="Z17" s="771"/>
      <c r="AA17" s="771"/>
      <c r="AB17" s="771"/>
      <c r="AC17" s="771"/>
      <c r="AD17" s="771"/>
      <c r="AE17" s="772"/>
      <c r="AF17" s="773"/>
      <c r="AG17" s="774"/>
      <c r="AH17" s="774"/>
      <c r="AI17" s="774"/>
      <c r="AJ17" s="775"/>
      <c r="AK17" s="756"/>
      <c r="AL17" s="757"/>
      <c r="AM17" s="757"/>
      <c r="AN17" s="757"/>
      <c r="AO17" s="757"/>
      <c r="AP17" s="757"/>
      <c r="AQ17" s="757"/>
      <c r="AR17" s="757"/>
      <c r="AS17" s="757"/>
      <c r="AT17" s="757"/>
      <c r="AU17" s="758"/>
      <c r="AV17" s="758"/>
      <c r="AW17" s="758"/>
      <c r="AX17" s="758"/>
      <c r="AY17" s="759"/>
      <c r="AZ17" s="214"/>
      <c r="BA17" s="214"/>
      <c r="BB17" s="214"/>
      <c r="BC17" s="214"/>
      <c r="BD17" s="214"/>
      <c r="BE17" s="215"/>
      <c r="BF17" s="215"/>
      <c r="BG17" s="215"/>
      <c r="BH17" s="215"/>
      <c r="BI17" s="215"/>
      <c r="BJ17" s="215"/>
      <c r="BK17" s="215"/>
      <c r="BL17" s="215"/>
      <c r="BM17" s="215"/>
      <c r="BN17" s="215"/>
      <c r="BO17" s="215"/>
      <c r="BP17" s="215"/>
      <c r="BQ17" s="221">
        <v>11</v>
      </c>
      <c r="BR17" s="222"/>
      <c r="BS17" s="760"/>
      <c r="BT17" s="761"/>
      <c r="BU17" s="761"/>
      <c r="BV17" s="761"/>
      <c r="BW17" s="761"/>
      <c r="BX17" s="761"/>
      <c r="BY17" s="761"/>
      <c r="BZ17" s="761"/>
      <c r="CA17" s="761"/>
      <c r="CB17" s="761"/>
      <c r="CC17" s="761"/>
      <c r="CD17" s="761"/>
      <c r="CE17" s="761"/>
      <c r="CF17" s="761"/>
      <c r="CG17" s="762"/>
      <c r="CH17" s="763"/>
      <c r="CI17" s="764"/>
      <c r="CJ17" s="764"/>
      <c r="CK17" s="764"/>
      <c r="CL17" s="765"/>
      <c r="CM17" s="763"/>
      <c r="CN17" s="764"/>
      <c r="CO17" s="764"/>
      <c r="CP17" s="764"/>
      <c r="CQ17" s="765"/>
      <c r="CR17" s="763"/>
      <c r="CS17" s="764"/>
      <c r="CT17" s="764"/>
      <c r="CU17" s="764"/>
      <c r="CV17" s="765"/>
      <c r="CW17" s="763"/>
      <c r="CX17" s="764"/>
      <c r="CY17" s="764"/>
      <c r="CZ17" s="764"/>
      <c r="DA17" s="765"/>
      <c r="DB17" s="763"/>
      <c r="DC17" s="764"/>
      <c r="DD17" s="764"/>
      <c r="DE17" s="764"/>
      <c r="DF17" s="765"/>
      <c r="DG17" s="763"/>
      <c r="DH17" s="764"/>
      <c r="DI17" s="764"/>
      <c r="DJ17" s="764"/>
      <c r="DK17" s="765"/>
      <c r="DL17" s="763"/>
      <c r="DM17" s="764"/>
      <c r="DN17" s="764"/>
      <c r="DO17" s="764"/>
      <c r="DP17" s="765"/>
      <c r="DQ17" s="763"/>
      <c r="DR17" s="764"/>
      <c r="DS17" s="764"/>
      <c r="DT17" s="764"/>
      <c r="DU17" s="765"/>
      <c r="DV17" s="760"/>
      <c r="DW17" s="761"/>
      <c r="DX17" s="761"/>
      <c r="DY17" s="761"/>
      <c r="DZ17" s="766"/>
      <c r="EA17" s="217"/>
    </row>
    <row r="18" spans="1:131" s="218" customFormat="1" ht="26.25" customHeight="1" x14ac:dyDescent="0.2">
      <c r="A18" s="221">
        <v>12</v>
      </c>
      <c r="B18" s="767"/>
      <c r="C18" s="768"/>
      <c r="D18" s="768"/>
      <c r="E18" s="768"/>
      <c r="F18" s="768"/>
      <c r="G18" s="768"/>
      <c r="H18" s="768"/>
      <c r="I18" s="768"/>
      <c r="J18" s="768"/>
      <c r="K18" s="768"/>
      <c r="L18" s="768"/>
      <c r="M18" s="768"/>
      <c r="N18" s="768"/>
      <c r="O18" s="768"/>
      <c r="P18" s="769"/>
      <c r="Q18" s="770"/>
      <c r="R18" s="771"/>
      <c r="S18" s="771"/>
      <c r="T18" s="771"/>
      <c r="U18" s="771"/>
      <c r="V18" s="771"/>
      <c r="W18" s="771"/>
      <c r="X18" s="771"/>
      <c r="Y18" s="771"/>
      <c r="Z18" s="771"/>
      <c r="AA18" s="771"/>
      <c r="AB18" s="771"/>
      <c r="AC18" s="771"/>
      <c r="AD18" s="771"/>
      <c r="AE18" s="772"/>
      <c r="AF18" s="773"/>
      <c r="AG18" s="774"/>
      <c r="AH18" s="774"/>
      <c r="AI18" s="774"/>
      <c r="AJ18" s="775"/>
      <c r="AK18" s="756"/>
      <c r="AL18" s="757"/>
      <c r="AM18" s="757"/>
      <c r="AN18" s="757"/>
      <c r="AO18" s="757"/>
      <c r="AP18" s="757"/>
      <c r="AQ18" s="757"/>
      <c r="AR18" s="757"/>
      <c r="AS18" s="757"/>
      <c r="AT18" s="757"/>
      <c r="AU18" s="758"/>
      <c r="AV18" s="758"/>
      <c r="AW18" s="758"/>
      <c r="AX18" s="758"/>
      <c r="AY18" s="759"/>
      <c r="AZ18" s="214"/>
      <c r="BA18" s="214"/>
      <c r="BB18" s="214"/>
      <c r="BC18" s="214"/>
      <c r="BD18" s="214"/>
      <c r="BE18" s="215"/>
      <c r="BF18" s="215"/>
      <c r="BG18" s="215"/>
      <c r="BH18" s="215"/>
      <c r="BI18" s="215"/>
      <c r="BJ18" s="215"/>
      <c r="BK18" s="215"/>
      <c r="BL18" s="215"/>
      <c r="BM18" s="215"/>
      <c r="BN18" s="215"/>
      <c r="BO18" s="215"/>
      <c r="BP18" s="215"/>
      <c r="BQ18" s="221">
        <v>12</v>
      </c>
      <c r="BR18" s="222"/>
      <c r="BS18" s="760"/>
      <c r="BT18" s="761"/>
      <c r="BU18" s="761"/>
      <c r="BV18" s="761"/>
      <c r="BW18" s="761"/>
      <c r="BX18" s="761"/>
      <c r="BY18" s="761"/>
      <c r="BZ18" s="761"/>
      <c r="CA18" s="761"/>
      <c r="CB18" s="761"/>
      <c r="CC18" s="761"/>
      <c r="CD18" s="761"/>
      <c r="CE18" s="761"/>
      <c r="CF18" s="761"/>
      <c r="CG18" s="762"/>
      <c r="CH18" s="763"/>
      <c r="CI18" s="764"/>
      <c r="CJ18" s="764"/>
      <c r="CK18" s="764"/>
      <c r="CL18" s="765"/>
      <c r="CM18" s="763"/>
      <c r="CN18" s="764"/>
      <c r="CO18" s="764"/>
      <c r="CP18" s="764"/>
      <c r="CQ18" s="765"/>
      <c r="CR18" s="763"/>
      <c r="CS18" s="764"/>
      <c r="CT18" s="764"/>
      <c r="CU18" s="764"/>
      <c r="CV18" s="765"/>
      <c r="CW18" s="763"/>
      <c r="CX18" s="764"/>
      <c r="CY18" s="764"/>
      <c r="CZ18" s="764"/>
      <c r="DA18" s="765"/>
      <c r="DB18" s="763"/>
      <c r="DC18" s="764"/>
      <c r="DD18" s="764"/>
      <c r="DE18" s="764"/>
      <c r="DF18" s="765"/>
      <c r="DG18" s="763"/>
      <c r="DH18" s="764"/>
      <c r="DI18" s="764"/>
      <c r="DJ18" s="764"/>
      <c r="DK18" s="765"/>
      <c r="DL18" s="763"/>
      <c r="DM18" s="764"/>
      <c r="DN18" s="764"/>
      <c r="DO18" s="764"/>
      <c r="DP18" s="765"/>
      <c r="DQ18" s="763"/>
      <c r="DR18" s="764"/>
      <c r="DS18" s="764"/>
      <c r="DT18" s="764"/>
      <c r="DU18" s="765"/>
      <c r="DV18" s="760"/>
      <c r="DW18" s="761"/>
      <c r="DX18" s="761"/>
      <c r="DY18" s="761"/>
      <c r="DZ18" s="766"/>
      <c r="EA18" s="217"/>
    </row>
    <row r="19" spans="1:131" s="218" customFormat="1" ht="26.25" customHeight="1" x14ac:dyDescent="0.2">
      <c r="A19" s="221">
        <v>13</v>
      </c>
      <c r="B19" s="767"/>
      <c r="C19" s="768"/>
      <c r="D19" s="768"/>
      <c r="E19" s="768"/>
      <c r="F19" s="768"/>
      <c r="G19" s="768"/>
      <c r="H19" s="768"/>
      <c r="I19" s="768"/>
      <c r="J19" s="768"/>
      <c r="K19" s="768"/>
      <c r="L19" s="768"/>
      <c r="M19" s="768"/>
      <c r="N19" s="768"/>
      <c r="O19" s="768"/>
      <c r="P19" s="769"/>
      <c r="Q19" s="770"/>
      <c r="R19" s="771"/>
      <c r="S19" s="771"/>
      <c r="T19" s="771"/>
      <c r="U19" s="771"/>
      <c r="V19" s="771"/>
      <c r="W19" s="771"/>
      <c r="X19" s="771"/>
      <c r="Y19" s="771"/>
      <c r="Z19" s="771"/>
      <c r="AA19" s="771"/>
      <c r="AB19" s="771"/>
      <c r="AC19" s="771"/>
      <c r="AD19" s="771"/>
      <c r="AE19" s="772"/>
      <c r="AF19" s="773"/>
      <c r="AG19" s="774"/>
      <c r="AH19" s="774"/>
      <c r="AI19" s="774"/>
      <c r="AJ19" s="775"/>
      <c r="AK19" s="756"/>
      <c r="AL19" s="757"/>
      <c r="AM19" s="757"/>
      <c r="AN19" s="757"/>
      <c r="AO19" s="757"/>
      <c r="AP19" s="757"/>
      <c r="AQ19" s="757"/>
      <c r="AR19" s="757"/>
      <c r="AS19" s="757"/>
      <c r="AT19" s="757"/>
      <c r="AU19" s="758"/>
      <c r="AV19" s="758"/>
      <c r="AW19" s="758"/>
      <c r="AX19" s="758"/>
      <c r="AY19" s="759"/>
      <c r="AZ19" s="214"/>
      <c r="BA19" s="214"/>
      <c r="BB19" s="214"/>
      <c r="BC19" s="214"/>
      <c r="BD19" s="214"/>
      <c r="BE19" s="215"/>
      <c r="BF19" s="215"/>
      <c r="BG19" s="215"/>
      <c r="BH19" s="215"/>
      <c r="BI19" s="215"/>
      <c r="BJ19" s="215"/>
      <c r="BK19" s="215"/>
      <c r="BL19" s="215"/>
      <c r="BM19" s="215"/>
      <c r="BN19" s="215"/>
      <c r="BO19" s="215"/>
      <c r="BP19" s="215"/>
      <c r="BQ19" s="221">
        <v>13</v>
      </c>
      <c r="BR19" s="222"/>
      <c r="BS19" s="760"/>
      <c r="BT19" s="761"/>
      <c r="BU19" s="761"/>
      <c r="BV19" s="761"/>
      <c r="BW19" s="761"/>
      <c r="BX19" s="761"/>
      <c r="BY19" s="761"/>
      <c r="BZ19" s="761"/>
      <c r="CA19" s="761"/>
      <c r="CB19" s="761"/>
      <c r="CC19" s="761"/>
      <c r="CD19" s="761"/>
      <c r="CE19" s="761"/>
      <c r="CF19" s="761"/>
      <c r="CG19" s="762"/>
      <c r="CH19" s="763"/>
      <c r="CI19" s="764"/>
      <c r="CJ19" s="764"/>
      <c r="CK19" s="764"/>
      <c r="CL19" s="765"/>
      <c r="CM19" s="763"/>
      <c r="CN19" s="764"/>
      <c r="CO19" s="764"/>
      <c r="CP19" s="764"/>
      <c r="CQ19" s="765"/>
      <c r="CR19" s="763"/>
      <c r="CS19" s="764"/>
      <c r="CT19" s="764"/>
      <c r="CU19" s="764"/>
      <c r="CV19" s="765"/>
      <c r="CW19" s="763"/>
      <c r="CX19" s="764"/>
      <c r="CY19" s="764"/>
      <c r="CZ19" s="764"/>
      <c r="DA19" s="765"/>
      <c r="DB19" s="763"/>
      <c r="DC19" s="764"/>
      <c r="DD19" s="764"/>
      <c r="DE19" s="764"/>
      <c r="DF19" s="765"/>
      <c r="DG19" s="763"/>
      <c r="DH19" s="764"/>
      <c r="DI19" s="764"/>
      <c r="DJ19" s="764"/>
      <c r="DK19" s="765"/>
      <c r="DL19" s="763"/>
      <c r="DM19" s="764"/>
      <c r="DN19" s="764"/>
      <c r="DO19" s="764"/>
      <c r="DP19" s="765"/>
      <c r="DQ19" s="763"/>
      <c r="DR19" s="764"/>
      <c r="DS19" s="764"/>
      <c r="DT19" s="764"/>
      <c r="DU19" s="765"/>
      <c r="DV19" s="760"/>
      <c r="DW19" s="761"/>
      <c r="DX19" s="761"/>
      <c r="DY19" s="761"/>
      <c r="DZ19" s="766"/>
      <c r="EA19" s="217"/>
    </row>
    <row r="20" spans="1:131" s="218" customFormat="1" ht="26.25" customHeight="1" x14ac:dyDescent="0.2">
      <c r="A20" s="221">
        <v>14</v>
      </c>
      <c r="B20" s="767"/>
      <c r="C20" s="768"/>
      <c r="D20" s="768"/>
      <c r="E20" s="768"/>
      <c r="F20" s="768"/>
      <c r="G20" s="768"/>
      <c r="H20" s="768"/>
      <c r="I20" s="768"/>
      <c r="J20" s="768"/>
      <c r="K20" s="768"/>
      <c r="L20" s="768"/>
      <c r="M20" s="768"/>
      <c r="N20" s="768"/>
      <c r="O20" s="768"/>
      <c r="P20" s="769"/>
      <c r="Q20" s="770"/>
      <c r="R20" s="771"/>
      <c r="S20" s="771"/>
      <c r="T20" s="771"/>
      <c r="U20" s="771"/>
      <c r="V20" s="771"/>
      <c r="W20" s="771"/>
      <c r="X20" s="771"/>
      <c r="Y20" s="771"/>
      <c r="Z20" s="771"/>
      <c r="AA20" s="771"/>
      <c r="AB20" s="771"/>
      <c r="AC20" s="771"/>
      <c r="AD20" s="771"/>
      <c r="AE20" s="772"/>
      <c r="AF20" s="773"/>
      <c r="AG20" s="774"/>
      <c r="AH20" s="774"/>
      <c r="AI20" s="774"/>
      <c r="AJ20" s="775"/>
      <c r="AK20" s="756"/>
      <c r="AL20" s="757"/>
      <c r="AM20" s="757"/>
      <c r="AN20" s="757"/>
      <c r="AO20" s="757"/>
      <c r="AP20" s="757"/>
      <c r="AQ20" s="757"/>
      <c r="AR20" s="757"/>
      <c r="AS20" s="757"/>
      <c r="AT20" s="757"/>
      <c r="AU20" s="758"/>
      <c r="AV20" s="758"/>
      <c r="AW20" s="758"/>
      <c r="AX20" s="758"/>
      <c r="AY20" s="759"/>
      <c r="AZ20" s="214"/>
      <c r="BA20" s="214"/>
      <c r="BB20" s="214"/>
      <c r="BC20" s="214"/>
      <c r="BD20" s="214"/>
      <c r="BE20" s="215"/>
      <c r="BF20" s="215"/>
      <c r="BG20" s="215"/>
      <c r="BH20" s="215"/>
      <c r="BI20" s="215"/>
      <c r="BJ20" s="215"/>
      <c r="BK20" s="215"/>
      <c r="BL20" s="215"/>
      <c r="BM20" s="215"/>
      <c r="BN20" s="215"/>
      <c r="BO20" s="215"/>
      <c r="BP20" s="215"/>
      <c r="BQ20" s="221">
        <v>14</v>
      </c>
      <c r="BR20" s="222"/>
      <c r="BS20" s="760"/>
      <c r="BT20" s="761"/>
      <c r="BU20" s="761"/>
      <c r="BV20" s="761"/>
      <c r="BW20" s="761"/>
      <c r="BX20" s="761"/>
      <c r="BY20" s="761"/>
      <c r="BZ20" s="761"/>
      <c r="CA20" s="761"/>
      <c r="CB20" s="761"/>
      <c r="CC20" s="761"/>
      <c r="CD20" s="761"/>
      <c r="CE20" s="761"/>
      <c r="CF20" s="761"/>
      <c r="CG20" s="762"/>
      <c r="CH20" s="763"/>
      <c r="CI20" s="764"/>
      <c r="CJ20" s="764"/>
      <c r="CK20" s="764"/>
      <c r="CL20" s="765"/>
      <c r="CM20" s="763"/>
      <c r="CN20" s="764"/>
      <c r="CO20" s="764"/>
      <c r="CP20" s="764"/>
      <c r="CQ20" s="765"/>
      <c r="CR20" s="763"/>
      <c r="CS20" s="764"/>
      <c r="CT20" s="764"/>
      <c r="CU20" s="764"/>
      <c r="CV20" s="765"/>
      <c r="CW20" s="763"/>
      <c r="CX20" s="764"/>
      <c r="CY20" s="764"/>
      <c r="CZ20" s="764"/>
      <c r="DA20" s="765"/>
      <c r="DB20" s="763"/>
      <c r="DC20" s="764"/>
      <c r="DD20" s="764"/>
      <c r="DE20" s="764"/>
      <c r="DF20" s="765"/>
      <c r="DG20" s="763"/>
      <c r="DH20" s="764"/>
      <c r="DI20" s="764"/>
      <c r="DJ20" s="764"/>
      <c r="DK20" s="765"/>
      <c r="DL20" s="763"/>
      <c r="DM20" s="764"/>
      <c r="DN20" s="764"/>
      <c r="DO20" s="764"/>
      <c r="DP20" s="765"/>
      <c r="DQ20" s="763"/>
      <c r="DR20" s="764"/>
      <c r="DS20" s="764"/>
      <c r="DT20" s="764"/>
      <c r="DU20" s="765"/>
      <c r="DV20" s="760"/>
      <c r="DW20" s="761"/>
      <c r="DX20" s="761"/>
      <c r="DY20" s="761"/>
      <c r="DZ20" s="766"/>
      <c r="EA20" s="217"/>
    </row>
    <row r="21" spans="1:131" s="218" customFormat="1" ht="26.25" customHeight="1" thickBot="1" x14ac:dyDescent="0.25">
      <c r="A21" s="221">
        <v>15</v>
      </c>
      <c r="B21" s="767"/>
      <c r="C21" s="768"/>
      <c r="D21" s="768"/>
      <c r="E21" s="768"/>
      <c r="F21" s="768"/>
      <c r="G21" s="768"/>
      <c r="H21" s="768"/>
      <c r="I21" s="768"/>
      <c r="J21" s="768"/>
      <c r="K21" s="768"/>
      <c r="L21" s="768"/>
      <c r="M21" s="768"/>
      <c r="N21" s="768"/>
      <c r="O21" s="768"/>
      <c r="P21" s="769"/>
      <c r="Q21" s="770"/>
      <c r="R21" s="771"/>
      <c r="S21" s="771"/>
      <c r="T21" s="771"/>
      <c r="U21" s="771"/>
      <c r="V21" s="771"/>
      <c r="W21" s="771"/>
      <c r="X21" s="771"/>
      <c r="Y21" s="771"/>
      <c r="Z21" s="771"/>
      <c r="AA21" s="771"/>
      <c r="AB21" s="771"/>
      <c r="AC21" s="771"/>
      <c r="AD21" s="771"/>
      <c r="AE21" s="772"/>
      <c r="AF21" s="773"/>
      <c r="AG21" s="774"/>
      <c r="AH21" s="774"/>
      <c r="AI21" s="774"/>
      <c r="AJ21" s="775"/>
      <c r="AK21" s="756"/>
      <c r="AL21" s="757"/>
      <c r="AM21" s="757"/>
      <c r="AN21" s="757"/>
      <c r="AO21" s="757"/>
      <c r="AP21" s="757"/>
      <c r="AQ21" s="757"/>
      <c r="AR21" s="757"/>
      <c r="AS21" s="757"/>
      <c r="AT21" s="757"/>
      <c r="AU21" s="758"/>
      <c r="AV21" s="758"/>
      <c r="AW21" s="758"/>
      <c r="AX21" s="758"/>
      <c r="AY21" s="759"/>
      <c r="AZ21" s="214"/>
      <c r="BA21" s="214"/>
      <c r="BB21" s="214"/>
      <c r="BC21" s="214"/>
      <c r="BD21" s="214"/>
      <c r="BE21" s="215"/>
      <c r="BF21" s="215"/>
      <c r="BG21" s="215"/>
      <c r="BH21" s="215"/>
      <c r="BI21" s="215"/>
      <c r="BJ21" s="215"/>
      <c r="BK21" s="215"/>
      <c r="BL21" s="215"/>
      <c r="BM21" s="215"/>
      <c r="BN21" s="215"/>
      <c r="BO21" s="215"/>
      <c r="BP21" s="215"/>
      <c r="BQ21" s="221">
        <v>15</v>
      </c>
      <c r="BR21" s="222"/>
      <c r="BS21" s="760"/>
      <c r="BT21" s="761"/>
      <c r="BU21" s="761"/>
      <c r="BV21" s="761"/>
      <c r="BW21" s="761"/>
      <c r="BX21" s="761"/>
      <c r="BY21" s="761"/>
      <c r="BZ21" s="761"/>
      <c r="CA21" s="761"/>
      <c r="CB21" s="761"/>
      <c r="CC21" s="761"/>
      <c r="CD21" s="761"/>
      <c r="CE21" s="761"/>
      <c r="CF21" s="761"/>
      <c r="CG21" s="762"/>
      <c r="CH21" s="763"/>
      <c r="CI21" s="764"/>
      <c r="CJ21" s="764"/>
      <c r="CK21" s="764"/>
      <c r="CL21" s="765"/>
      <c r="CM21" s="763"/>
      <c r="CN21" s="764"/>
      <c r="CO21" s="764"/>
      <c r="CP21" s="764"/>
      <c r="CQ21" s="765"/>
      <c r="CR21" s="763"/>
      <c r="CS21" s="764"/>
      <c r="CT21" s="764"/>
      <c r="CU21" s="764"/>
      <c r="CV21" s="765"/>
      <c r="CW21" s="763"/>
      <c r="CX21" s="764"/>
      <c r="CY21" s="764"/>
      <c r="CZ21" s="764"/>
      <c r="DA21" s="765"/>
      <c r="DB21" s="763"/>
      <c r="DC21" s="764"/>
      <c r="DD21" s="764"/>
      <c r="DE21" s="764"/>
      <c r="DF21" s="765"/>
      <c r="DG21" s="763"/>
      <c r="DH21" s="764"/>
      <c r="DI21" s="764"/>
      <c r="DJ21" s="764"/>
      <c r="DK21" s="765"/>
      <c r="DL21" s="763"/>
      <c r="DM21" s="764"/>
      <c r="DN21" s="764"/>
      <c r="DO21" s="764"/>
      <c r="DP21" s="765"/>
      <c r="DQ21" s="763"/>
      <c r="DR21" s="764"/>
      <c r="DS21" s="764"/>
      <c r="DT21" s="764"/>
      <c r="DU21" s="765"/>
      <c r="DV21" s="760"/>
      <c r="DW21" s="761"/>
      <c r="DX21" s="761"/>
      <c r="DY21" s="761"/>
      <c r="DZ21" s="766"/>
      <c r="EA21" s="217"/>
    </row>
    <row r="22" spans="1:131" s="218" customFormat="1" ht="26.25" customHeight="1" x14ac:dyDescent="0.2">
      <c r="A22" s="221">
        <v>16</v>
      </c>
      <c r="B22" s="767"/>
      <c r="C22" s="768"/>
      <c r="D22" s="768"/>
      <c r="E22" s="768"/>
      <c r="F22" s="768"/>
      <c r="G22" s="768"/>
      <c r="H22" s="768"/>
      <c r="I22" s="768"/>
      <c r="J22" s="768"/>
      <c r="K22" s="768"/>
      <c r="L22" s="768"/>
      <c r="M22" s="768"/>
      <c r="N22" s="768"/>
      <c r="O22" s="768"/>
      <c r="P22" s="769"/>
      <c r="Q22" s="786"/>
      <c r="R22" s="787"/>
      <c r="S22" s="787"/>
      <c r="T22" s="787"/>
      <c r="U22" s="787"/>
      <c r="V22" s="787"/>
      <c r="W22" s="787"/>
      <c r="X22" s="787"/>
      <c r="Y22" s="787"/>
      <c r="Z22" s="787"/>
      <c r="AA22" s="787"/>
      <c r="AB22" s="787"/>
      <c r="AC22" s="787"/>
      <c r="AD22" s="787"/>
      <c r="AE22" s="788"/>
      <c r="AF22" s="773"/>
      <c r="AG22" s="774"/>
      <c r="AH22" s="774"/>
      <c r="AI22" s="774"/>
      <c r="AJ22" s="775"/>
      <c r="AK22" s="789"/>
      <c r="AL22" s="790"/>
      <c r="AM22" s="790"/>
      <c r="AN22" s="790"/>
      <c r="AO22" s="790"/>
      <c r="AP22" s="790"/>
      <c r="AQ22" s="790"/>
      <c r="AR22" s="790"/>
      <c r="AS22" s="790"/>
      <c r="AT22" s="790"/>
      <c r="AU22" s="791"/>
      <c r="AV22" s="791"/>
      <c r="AW22" s="791"/>
      <c r="AX22" s="791"/>
      <c r="AY22" s="792"/>
      <c r="AZ22" s="793" t="s">
        <v>376</v>
      </c>
      <c r="BA22" s="793"/>
      <c r="BB22" s="793"/>
      <c r="BC22" s="793"/>
      <c r="BD22" s="794"/>
      <c r="BE22" s="215"/>
      <c r="BF22" s="215"/>
      <c r="BG22" s="215"/>
      <c r="BH22" s="215"/>
      <c r="BI22" s="215"/>
      <c r="BJ22" s="215"/>
      <c r="BK22" s="215"/>
      <c r="BL22" s="215"/>
      <c r="BM22" s="215"/>
      <c r="BN22" s="215"/>
      <c r="BO22" s="215"/>
      <c r="BP22" s="215"/>
      <c r="BQ22" s="221">
        <v>16</v>
      </c>
      <c r="BR22" s="222"/>
      <c r="BS22" s="760"/>
      <c r="BT22" s="761"/>
      <c r="BU22" s="761"/>
      <c r="BV22" s="761"/>
      <c r="BW22" s="761"/>
      <c r="BX22" s="761"/>
      <c r="BY22" s="761"/>
      <c r="BZ22" s="761"/>
      <c r="CA22" s="761"/>
      <c r="CB22" s="761"/>
      <c r="CC22" s="761"/>
      <c r="CD22" s="761"/>
      <c r="CE22" s="761"/>
      <c r="CF22" s="761"/>
      <c r="CG22" s="762"/>
      <c r="CH22" s="763"/>
      <c r="CI22" s="764"/>
      <c r="CJ22" s="764"/>
      <c r="CK22" s="764"/>
      <c r="CL22" s="765"/>
      <c r="CM22" s="763"/>
      <c r="CN22" s="764"/>
      <c r="CO22" s="764"/>
      <c r="CP22" s="764"/>
      <c r="CQ22" s="765"/>
      <c r="CR22" s="763"/>
      <c r="CS22" s="764"/>
      <c r="CT22" s="764"/>
      <c r="CU22" s="764"/>
      <c r="CV22" s="765"/>
      <c r="CW22" s="763"/>
      <c r="CX22" s="764"/>
      <c r="CY22" s="764"/>
      <c r="CZ22" s="764"/>
      <c r="DA22" s="765"/>
      <c r="DB22" s="763"/>
      <c r="DC22" s="764"/>
      <c r="DD22" s="764"/>
      <c r="DE22" s="764"/>
      <c r="DF22" s="765"/>
      <c r="DG22" s="763"/>
      <c r="DH22" s="764"/>
      <c r="DI22" s="764"/>
      <c r="DJ22" s="764"/>
      <c r="DK22" s="765"/>
      <c r="DL22" s="763"/>
      <c r="DM22" s="764"/>
      <c r="DN22" s="764"/>
      <c r="DO22" s="764"/>
      <c r="DP22" s="765"/>
      <c r="DQ22" s="763"/>
      <c r="DR22" s="764"/>
      <c r="DS22" s="764"/>
      <c r="DT22" s="764"/>
      <c r="DU22" s="765"/>
      <c r="DV22" s="760"/>
      <c r="DW22" s="761"/>
      <c r="DX22" s="761"/>
      <c r="DY22" s="761"/>
      <c r="DZ22" s="766"/>
      <c r="EA22" s="217"/>
    </row>
    <row r="23" spans="1:131" s="218" customFormat="1" ht="26.25" customHeight="1" thickBot="1" x14ac:dyDescent="0.25">
      <c r="A23" s="223" t="s">
        <v>377</v>
      </c>
      <c r="B23" s="776" t="s">
        <v>378</v>
      </c>
      <c r="C23" s="777"/>
      <c r="D23" s="777"/>
      <c r="E23" s="777"/>
      <c r="F23" s="777"/>
      <c r="G23" s="777"/>
      <c r="H23" s="777"/>
      <c r="I23" s="777"/>
      <c r="J23" s="777"/>
      <c r="K23" s="777"/>
      <c r="L23" s="777"/>
      <c r="M23" s="777"/>
      <c r="N23" s="777"/>
      <c r="O23" s="777"/>
      <c r="P23" s="778"/>
      <c r="Q23" s="779">
        <v>43467</v>
      </c>
      <c r="R23" s="780"/>
      <c r="S23" s="780"/>
      <c r="T23" s="780"/>
      <c r="U23" s="780"/>
      <c r="V23" s="780">
        <v>40294</v>
      </c>
      <c r="W23" s="780"/>
      <c r="X23" s="780"/>
      <c r="Y23" s="780"/>
      <c r="Z23" s="780"/>
      <c r="AA23" s="780">
        <v>3173</v>
      </c>
      <c r="AB23" s="780"/>
      <c r="AC23" s="780"/>
      <c r="AD23" s="780"/>
      <c r="AE23" s="781"/>
      <c r="AF23" s="782">
        <v>2876</v>
      </c>
      <c r="AG23" s="780"/>
      <c r="AH23" s="780"/>
      <c r="AI23" s="780"/>
      <c r="AJ23" s="783"/>
      <c r="AK23" s="784"/>
      <c r="AL23" s="785"/>
      <c r="AM23" s="785"/>
      <c r="AN23" s="785"/>
      <c r="AO23" s="785"/>
      <c r="AP23" s="780">
        <v>19761</v>
      </c>
      <c r="AQ23" s="780"/>
      <c r="AR23" s="780"/>
      <c r="AS23" s="780"/>
      <c r="AT23" s="780"/>
      <c r="AU23" s="796"/>
      <c r="AV23" s="796"/>
      <c r="AW23" s="796"/>
      <c r="AX23" s="796"/>
      <c r="AY23" s="797"/>
      <c r="AZ23" s="798" t="s">
        <v>122</v>
      </c>
      <c r="BA23" s="799"/>
      <c r="BB23" s="799"/>
      <c r="BC23" s="799"/>
      <c r="BD23" s="800"/>
      <c r="BE23" s="215"/>
      <c r="BF23" s="215"/>
      <c r="BG23" s="215"/>
      <c r="BH23" s="215"/>
      <c r="BI23" s="215"/>
      <c r="BJ23" s="215"/>
      <c r="BK23" s="215"/>
      <c r="BL23" s="215"/>
      <c r="BM23" s="215"/>
      <c r="BN23" s="215"/>
      <c r="BO23" s="215"/>
      <c r="BP23" s="215"/>
      <c r="BQ23" s="221">
        <v>17</v>
      </c>
      <c r="BR23" s="222"/>
      <c r="BS23" s="760"/>
      <c r="BT23" s="761"/>
      <c r="BU23" s="761"/>
      <c r="BV23" s="761"/>
      <c r="BW23" s="761"/>
      <c r="BX23" s="761"/>
      <c r="BY23" s="761"/>
      <c r="BZ23" s="761"/>
      <c r="CA23" s="761"/>
      <c r="CB23" s="761"/>
      <c r="CC23" s="761"/>
      <c r="CD23" s="761"/>
      <c r="CE23" s="761"/>
      <c r="CF23" s="761"/>
      <c r="CG23" s="762"/>
      <c r="CH23" s="763"/>
      <c r="CI23" s="764"/>
      <c r="CJ23" s="764"/>
      <c r="CK23" s="764"/>
      <c r="CL23" s="765"/>
      <c r="CM23" s="763"/>
      <c r="CN23" s="764"/>
      <c r="CO23" s="764"/>
      <c r="CP23" s="764"/>
      <c r="CQ23" s="765"/>
      <c r="CR23" s="763"/>
      <c r="CS23" s="764"/>
      <c r="CT23" s="764"/>
      <c r="CU23" s="764"/>
      <c r="CV23" s="765"/>
      <c r="CW23" s="763"/>
      <c r="CX23" s="764"/>
      <c r="CY23" s="764"/>
      <c r="CZ23" s="764"/>
      <c r="DA23" s="765"/>
      <c r="DB23" s="763"/>
      <c r="DC23" s="764"/>
      <c r="DD23" s="764"/>
      <c r="DE23" s="764"/>
      <c r="DF23" s="765"/>
      <c r="DG23" s="763"/>
      <c r="DH23" s="764"/>
      <c r="DI23" s="764"/>
      <c r="DJ23" s="764"/>
      <c r="DK23" s="765"/>
      <c r="DL23" s="763"/>
      <c r="DM23" s="764"/>
      <c r="DN23" s="764"/>
      <c r="DO23" s="764"/>
      <c r="DP23" s="765"/>
      <c r="DQ23" s="763"/>
      <c r="DR23" s="764"/>
      <c r="DS23" s="764"/>
      <c r="DT23" s="764"/>
      <c r="DU23" s="765"/>
      <c r="DV23" s="760"/>
      <c r="DW23" s="761"/>
      <c r="DX23" s="761"/>
      <c r="DY23" s="761"/>
      <c r="DZ23" s="766"/>
      <c r="EA23" s="217"/>
    </row>
    <row r="24" spans="1:131" s="218" customFormat="1" ht="26.25" customHeight="1" x14ac:dyDescent="0.2">
      <c r="A24" s="795" t="s">
        <v>379</v>
      </c>
      <c r="B24" s="795"/>
      <c r="C24" s="795"/>
      <c r="D24" s="795"/>
      <c r="E24" s="795"/>
      <c r="F24" s="795"/>
      <c r="G24" s="795"/>
      <c r="H24" s="795"/>
      <c r="I24" s="795"/>
      <c r="J24" s="795"/>
      <c r="K24" s="795"/>
      <c r="L24" s="795"/>
      <c r="M24" s="795"/>
      <c r="N24" s="795"/>
      <c r="O24" s="795"/>
      <c r="P24" s="795"/>
      <c r="Q24" s="795"/>
      <c r="R24" s="795"/>
      <c r="S24" s="795"/>
      <c r="T24" s="795"/>
      <c r="U24" s="795"/>
      <c r="V24" s="795"/>
      <c r="W24" s="795"/>
      <c r="X24" s="795"/>
      <c r="Y24" s="795"/>
      <c r="Z24" s="795"/>
      <c r="AA24" s="795"/>
      <c r="AB24" s="795"/>
      <c r="AC24" s="795"/>
      <c r="AD24" s="795"/>
      <c r="AE24" s="795"/>
      <c r="AF24" s="795"/>
      <c r="AG24" s="795"/>
      <c r="AH24" s="795"/>
      <c r="AI24" s="795"/>
      <c r="AJ24" s="795"/>
      <c r="AK24" s="795"/>
      <c r="AL24" s="795"/>
      <c r="AM24" s="795"/>
      <c r="AN24" s="795"/>
      <c r="AO24" s="795"/>
      <c r="AP24" s="795"/>
      <c r="AQ24" s="795"/>
      <c r="AR24" s="795"/>
      <c r="AS24" s="795"/>
      <c r="AT24" s="795"/>
      <c r="AU24" s="795"/>
      <c r="AV24" s="795"/>
      <c r="AW24" s="795"/>
      <c r="AX24" s="795"/>
      <c r="AY24" s="795"/>
      <c r="AZ24" s="214"/>
      <c r="BA24" s="214"/>
      <c r="BB24" s="214"/>
      <c r="BC24" s="214"/>
      <c r="BD24" s="214"/>
      <c r="BE24" s="215"/>
      <c r="BF24" s="215"/>
      <c r="BG24" s="215"/>
      <c r="BH24" s="215"/>
      <c r="BI24" s="215"/>
      <c r="BJ24" s="215"/>
      <c r="BK24" s="215"/>
      <c r="BL24" s="215"/>
      <c r="BM24" s="215"/>
      <c r="BN24" s="215"/>
      <c r="BO24" s="215"/>
      <c r="BP24" s="215"/>
      <c r="BQ24" s="221">
        <v>18</v>
      </c>
      <c r="BR24" s="222"/>
      <c r="BS24" s="760"/>
      <c r="BT24" s="761"/>
      <c r="BU24" s="761"/>
      <c r="BV24" s="761"/>
      <c r="BW24" s="761"/>
      <c r="BX24" s="761"/>
      <c r="BY24" s="761"/>
      <c r="BZ24" s="761"/>
      <c r="CA24" s="761"/>
      <c r="CB24" s="761"/>
      <c r="CC24" s="761"/>
      <c r="CD24" s="761"/>
      <c r="CE24" s="761"/>
      <c r="CF24" s="761"/>
      <c r="CG24" s="762"/>
      <c r="CH24" s="763"/>
      <c r="CI24" s="764"/>
      <c r="CJ24" s="764"/>
      <c r="CK24" s="764"/>
      <c r="CL24" s="765"/>
      <c r="CM24" s="763"/>
      <c r="CN24" s="764"/>
      <c r="CO24" s="764"/>
      <c r="CP24" s="764"/>
      <c r="CQ24" s="765"/>
      <c r="CR24" s="763"/>
      <c r="CS24" s="764"/>
      <c r="CT24" s="764"/>
      <c r="CU24" s="764"/>
      <c r="CV24" s="765"/>
      <c r="CW24" s="763"/>
      <c r="CX24" s="764"/>
      <c r="CY24" s="764"/>
      <c r="CZ24" s="764"/>
      <c r="DA24" s="765"/>
      <c r="DB24" s="763"/>
      <c r="DC24" s="764"/>
      <c r="DD24" s="764"/>
      <c r="DE24" s="764"/>
      <c r="DF24" s="765"/>
      <c r="DG24" s="763"/>
      <c r="DH24" s="764"/>
      <c r="DI24" s="764"/>
      <c r="DJ24" s="764"/>
      <c r="DK24" s="765"/>
      <c r="DL24" s="763"/>
      <c r="DM24" s="764"/>
      <c r="DN24" s="764"/>
      <c r="DO24" s="764"/>
      <c r="DP24" s="765"/>
      <c r="DQ24" s="763"/>
      <c r="DR24" s="764"/>
      <c r="DS24" s="764"/>
      <c r="DT24" s="764"/>
      <c r="DU24" s="765"/>
      <c r="DV24" s="760"/>
      <c r="DW24" s="761"/>
      <c r="DX24" s="761"/>
      <c r="DY24" s="761"/>
      <c r="DZ24" s="766"/>
      <c r="EA24" s="217"/>
    </row>
    <row r="25" spans="1:131" ht="26.25" customHeight="1" thickBot="1" x14ac:dyDescent="0.25">
      <c r="A25" s="712" t="s">
        <v>380</v>
      </c>
      <c r="B25" s="712"/>
      <c r="C25" s="712"/>
      <c r="D25" s="712"/>
      <c r="E25" s="712"/>
      <c r="F25" s="712"/>
      <c r="G25" s="712"/>
      <c r="H25" s="712"/>
      <c r="I25" s="712"/>
      <c r="J25" s="712"/>
      <c r="K25" s="712"/>
      <c r="L25" s="712"/>
      <c r="M25" s="712"/>
      <c r="N25" s="712"/>
      <c r="O25" s="712"/>
      <c r="P25" s="712"/>
      <c r="Q25" s="712"/>
      <c r="R25" s="712"/>
      <c r="S25" s="712"/>
      <c r="T25" s="712"/>
      <c r="U25" s="712"/>
      <c r="V25" s="712"/>
      <c r="W25" s="712"/>
      <c r="X25" s="712"/>
      <c r="Y25" s="712"/>
      <c r="Z25" s="712"/>
      <c r="AA25" s="712"/>
      <c r="AB25" s="712"/>
      <c r="AC25" s="712"/>
      <c r="AD25" s="712"/>
      <c r="AE25" s="712"/>
      <c r="AF25" s="712"/>
      <c r="AG25" s="712"/>
      <c r="AH25" s="712"/>
      <c r="AI25" s="712"/>
      <c r="AJ25" s="712"/>
      <c r="AK25" s="712"/>
      <c r="AL25" s="712"/>
      <c r="AM25" s="712"/>
      <c r="AN25" s="712"/>
      <c r="AO25" s="712"/>
      <c r="AP25" s="712"/>
      <c r="AQ25" s="712"/>
      <c r="AR25" s="712"/>
      <c r="AS25" s="712"/>
      <c r="AT25" s="712"/>
      <c r="AU25" s="712"/>
      <c r="AV25" s="712"/>
      <c r="AW25" s="712"/>
      <c r="AX25" s="712"/>
      <c r="AY25" s="712"/>
      <c r="AZ25" s="712"/>
      <c r="BA25" s="712"/>
      <c r="BB25" s="712"/>
      <c r="BC25" s="712"/>
      <c r="BD25" s="712"/>
      <c r="BE25" s="712"/>
      <c r="BF25" s="712"/>
      <c r="BG25" s="712"/>
      <c r="BH25" s="712"/>
      <c r="BI25" s="712"/>
      <c r="BJ25" s="214"/>
      <c r="BK25" s="214"/>
      <c r="BL25" s="214"/>
      <c r="BM25" s="214"/>
      <c r="BN25" s="214"/>
      <c r="BO25" s="224"/>
      <c r="BP25" s="224"/>
      <c r="BQ25" s="221">
        <v>19</v>
      </c>
      <c r="BR25" s="222"/>
      <c r="BS25" s="760"/>
      <c r="BT25" s="761"/>
      <c r="BU25" s="761"/>
      <c r="BV25" s="761"/>
      <c r="BW25" s="761"/>
      <c r="BX25" s="761"/>
      <c r="BY25" s="761"/>
      <c r="BZ25" s="761"/>
      <c r="CA25" s="761"/>
      <c r="CB25" s="761"/>
      <c r="CC25" s="761"/>
      <c r="CD25" s="761"/>
      <c r="CE25" s="761"/>
      <c r="CF25" s="761"/>
      <c r="CG25" s="762"/>
      <c r="CH25" s="763"/>
      <c r="CI25" s="764"/>
      <c r="CJ25" s="764"/>
      <c r="CK25" s="764"/>
      <c r="CL25" s="765"/>
      <c r="CM25" s="763"/>
      <c r="CN25" s="764"/>
      <c r="CO25" s="764"/>
      <c r="CP25" s="764"/>
      <c r="CQ25" s="765"/>
      <c r="CR25" s="763"/>
      <c r="CS25" s="764"/>
      <c r="CT25" s="764"/>
      <c r="CU25" s="764"/>
      <c r="CV25" s="765"/>
      <c r="CW25" s="763"/>
      <c r="CX25" s="764"/>
      <c r="CY25" s="764"/>
      <c r="CZ25" s="764"/>
      <c r="DA25" s="765"/>
      <c r="DB25" s="763"/>
      <c r="DC25" s="764"/>
      <c r="DD25" s="764"/>
      <c r="DE25" s="764"/>
      <c r="DF25" s="765"/>
      <c r="DG25" s="763"/>
      <c r="DH25" s="764"/>
      <c r="DI25" s="764"/>
      <c r="DJ25" s="764"/>
      <c r="DK25" s="765"/>
      <c r="DL25" s="763"/>
      <c r="DM25" s="764"/>
      <c r="DN25" s="764"/>
      <c r="DO25" s="764"/>
      <c r="DP25" s="765"/>
      <c r="DQ25" s="763"/>
      <c r="DR25" s="764"/>
      <c r="DS25" s="764"/>
      <c r="DT25" s="764"/>
      <c r="DU25" s="765"/>
      <c r="DV25" s="760"/>
      <c r="DW25" s="761"/>
      <c r="DX25" s="761"/>
      <c r="DY25" s="761"/>
      <c r="DZ25" s="766"/>
      <c r="EA25" s="212"/>
    </row>
    <row r="26" spans="1:131" ht="26.25" customHeight="1" x14ac:dyDescent="0.2">
      <c r="A26" s="714" t="s">
        <v>357</v>
      </c>
      <c r="B26" s="715"/>
      <c r="C26" s="715"/>
      <c r="D26" s="715"/>
      <c r="E26" s="715"/>
      <c r="F26" s="715"/>
      <c r="G26" s="715"/>
      <c r="H26" s="715"/>
      <c r="I26" s="715"/>
      <c r="J26" s="715"/>
      <c r="K26" s="715"/>
      <c r="L26" s="715"/>
      <c r="M26" s="715"/>
      <c r="N26" s="715"/>
      <c r="O26" s="715"/>
      <c r="P26" s="716"/>
      <c r="Q26" s="720" t="s">
        <v>381</v>
      </c>
      <c r="R26" s="721"/>
      <c r="S26" s="721"/>
      <c r="T26" s="721"/>
      <c r="U26" s="722"/>
      <c r="V26" s="720" t="s">
        <v>382</v>
      </c>
      <c r="W26" s="721"/>
      <c r="X26" s="721"/>
      <c r="Y26" s="721"/>
      <c r="Z26" s="722"/>
      <c r="AA26" s="720" t="s">
        <v>383</v>
      </c>
      <c r="AB26" s="721"/>
      <c r="AC26" s="721"/>
      <c r="AD26" s="721"/>
      <c r="AE26" s="721"/>
      <c r="AF26" s="801" t="s">
        <v>384</v>
      </c>
      <c r="AG26" s="802"/>
      <c r="AH26" s="802"/>
      <c r="AI26" s="802"/>
      <c r="AJ26" s="803"/>
      <c r="AK26" s="721" t="s">
        <v>385</v>
      </c>
      <c r="AL26" s="721"/>
      <c r="AM26" s="721"/>
      <c r="AN26" s="721"/>
      <c r="AO26" s="722"/>
      <c r="AP26" s="720" t="s">
        <v>386</v>
      </c>
      <c r="AQ26" s="721"/>
      <c r="AR26" s="721"/>
      <c r="AS26" s="721"/>
      <c r="AT26" s="722"/>
      <c r="AU26" s="720" t="s">
        <v>387</v>
      </c>
      <c r="AV26" s="721"/>
      <c r="AW26" s="721"/>
      <c r="AX26" s="721"/>
      <c r="AY26" s="722"/>
      <c r="AZ26" s="720" t="s">
        <v>388</v>
      </c>
      <c r="BA26" s="721"/>
      <c r="BB26" s="721"/>
      <c r="BC26" s="721"/>
      <c r="BD26" s="722"/>
      <c r="BE26" s="720" t="s">
        <v>364</v>
      </c>
      <c r="BF26" s="721"/>
      <c r="BG26" s="721"/>
      <c r="BH26" s="721"/>
      <c r="BI26" s="727"/>
      <c r="BJ26" s="214"/>
      <c r="BK26" s="214"/>
      <c r="BL26" s="214"/>
      <c r="BM26" s="214"/>
      <c r="BN26" s="214"/>
      <c r="BO26" s="224"/>
      <c r="BP26" s="224"/>
      <c r="BQ26" s="221">
        <v>20</v>
      </c>
      <c r="BR26" s="222"/>
      <c r="BS26" s="760"/>
      <c r="BT26" s="761"/>
      <c r="BU26" s="761"/>
      <c r="BV26" s="761"/>
      <c r="BW26" s="761"/>
      <c r="BX26" s="761"/>
      <c r="BY26" s="761"/>
      <c r="BZ26" s="761"/>
      <c r="CA26" s="761"/>
      <c r="CB26" s="761"/>
      <c r="CC26" s="761"/>
      <c r="CD26" s="761"/>
      <c r="CE26" s="761"/>
      <c r="CF26" s="761"/>
      <c r="CG26" s="762"/>
      <c r="CH26" s="763"/>
      <c r="CI26" s="764"/>
      <c r="CJ26" s="764"/>
      <c r="CK26" s="764"/>
      <c r="CL26" s="765"/>
      <c r="CM26" s="763"/>
      <c r="CN26" s="764"/>
      <c r="CO26" s="764"/>
      <c r="CP26" s="764"/>
      <c r="CQ26" s="765"/>
      <c r="CR26" s="763"/>
      <c r="CS26" s="764"/>
      <c r="CT26" s="764"/>
      <c r="CU26" s="764"/>
      <c r="CV26" s="765"/>
      <c r="CW26" s="763"/>
      <c r="CX26" s="764"/>
      <c r="CY26" s="764"/>
      <c r="CZ26" s="764"/>
      <c r="DA26" s="765"/>
      <c r="DB26" s="763"/>
      <c r="DC26" s="764"/>
      <c r="DD26" s="764"/>
      <c r="DE26" s="764"/>
      <c r="DF26" s="765"/>
      <c r="DG26" s="763"/>
      <c r="DH26" s="764"/>
      <c r="DI26" s="764"/>
      <c r="DJ26" s="764"/>
      <c r="DK26" s="765"/>
      <c r="DL26" s="763"/>
      <c r="DM26" s="764"/>
      <c r="DN26" s="764"/>
      <c r="DO26" s="764"/>
      <c r="DP26" s="765"/>
      <c r="DQ26" s="763"/>
      <c r="DR26" s="764"/>
      <c r="DS26" s="764"/>
      <c r="DT26" s="764"/>
      <c r="DU26" s="765"/>
      <c r="DV26" s="760"/>
      <c r="DW26" s="761"/>
      <c r="DX26" s="761"/>
      <c r="DY26" s="761"/>
      <c r="DZ26" s="766"/>
      <c r="EA26" s="212"/>
    </row>
    <row r="27" spans="1:131" ht="26.25" customHeight="1" thickBot="1" x14ac:dyDescent="0.25">
      <c r="A27" s="717"/>
      <c r="B27" s="718"/>
      <c r="C27" s="718"/>
      <c r="D27" s="718"/>
      <c r="E27" s="718"/>
      <c r="F27" s="718"/>
      <c r="G27" s="718"/>
      <c r="H27" s="718"/>
      <c r="I27" s="718"/>
      <c r="J27" s="718"/>
      <c r="K27" s="718"/>
      <c r="L27" s="718"/>
      <c r="M27" s="718"/>
      <c r="N27" s="718"/>
      <c r="O27" s="718"/>
      <c r="P27" s="719"/>
      <c r="Q27" s="723"/>
      <c r="R27" s="724"/>
      <c r="S27" s="724"/>
      <c r="T27" s="724"/>
      <c r="U27" s="725"/>
      <c r="V27" s="723"/>
      <c r="W27" s="724"/>
      <c r="X27" s="724"/>
      <c r="Y27" s="724"/>
      <c r="Z27" s="725"/>
      <c r="AA27" s="723"/>
      <c r="AB27" s="724"/>
      <c r="AC27" s="724"/>
      <c r="AD27" s="724"/>
      <c r="AE27" s="724"/>
      <c r="AF27" s="804"/>
      <c r="AG27" s="805"/>
      <c r="AH27" s="805"/>
      <c r="AI27" s="805"/>
      <c r="AJ27" s="806"/>
      <c r="AK27" s="724"/>
      <c r="AL27" s="724"/>
      <c r="AM27" s="724"/>
      <c r="AN27" s="724"/>
      <c r="AO27" s="725"/>
      <c r="AP27" s="723"/>
      <c r="AQ27" s="724"/>
      <c r="AR27" s="724"/>
      <c r="AS27" s="724"/>
      <c r="AT27" s="725"/>
      <c r="AU27" s="723"/>
      <c r="AV27" s="724"/>
      <c r="AW27" s="724"/>
      <c r="AX27" s="724"/>
      <c r="AY27" s="725"/>
      <c r="AZ27" s="723"/>
      <c r="BA27" s="724"/>
      <c r="BB27" s="724"/>
      <c r="BC27" s="724"/>
      <c r="BD27" s="725"/>
      <c r="BE27" s="723"/>
      <c r="BF27" s="724"/>
      <c r="BG27" s="724"/>
      <c r="BH27" s="724"/>
      <c r="BI27" s="729"/>
      <c r="BJ27" s="214"/>
      <c r="BK27" s="214"/>
      <c r="BL27" s="214"/>
      <c r="BM27" s="214"/>
      <c r="BN27" s="214"/>
      <c r="BO27" s="224"/>
      <c r="BP27" s="224"/>
      <c r="BQ27" s="221">
        <v>21</v>
      </c>
      <c r="BR27" s="222"/>
      <c r="BS27" s="760"/>
      <c r="BT27" s="761"/>
      <c r="BU27" s="761"/>
      <c r="BV27" s="761"/>
      <c r="BW27" s="761"/>
      <c r="BX27" s="761"/>
      <c r="BY27" s="761"/>
      <c r="BZ27" s="761"/>
      <c r="CA27" s="761"/>
      <c r="CB27" s="761"/>
      <c r="CC27" s="761"/>
      <c r="CD27" s="761"/>
      <c r="CE27" s="761"/>
      <c r="CF27" s="761"/>
      <c r="CG27" s="762"/>
      <c r="CH27" s="763"/>
      <c r="CI27" s="764"/>
      <c r="CJ27" s="764"/>
      <c r="CK27" s="764"/>
      <c r="CL27" s="765"/>
      <c r="CM27" s="763"/>
      <c r="CN27" s="764"/>
      <c r="CO27" s="764"/>
      <c r="CP27" s="764"/>
      <c r="CQ27" s="765"/>
      <c r="CR27" s="763"/>
      <c r="CS27" s="764"/>
      <c r="CT27" s="764"/>
      <c r="CU27" s="764"/>
      <c r="CV27" s="765"/>
      <c r="CW27" s="763"/>
      <c r="CX27" s="764"/>
      <c r="CY27" s="764"/>
      <c r="CZ27" s="764"/>
      <c r="DA27" s="765"/>
      <c r="DB27" s="763"/>
      <c r="DC27" s="764"/>
      <c r="DD27" s="764"/>
      <c r="DE27" s="764"/>
      <c r="DF27" s="765"/>
      <c r="DG27" s="763"/>
      <c r="DH27" s="764"/>
      <c r="DI27" s="764"/>
      <c r="DJ27" s="764"/>
      <c r="DK27" s="765"/>
      <c r="DL27" s="763"/>
      <c r="DM27" s="764"/>
      <c r="DN27" s="764"/>
      <c r="DO27" s="764"/>
      <c r="DP27" s="765"/>
      <c r="DQ27" s="763"/>
      <c r="DR27" s="764"/>
      <c r="DS27" s="764"/>
      <c r="DT27" s="764"/>
      <c r="DU27" s="765"/>
      <c r="DV27" s="760"/>
      <c r="DW27" s="761"/>
      <c r="DX27" s="761"/>
      <c r="DY27" s="761"/>
      <c r="DZ27" s="766"/>
      <c r="EA27" s="212"/>
    </row>
    <row r="28" spans="1:131" ht="26.25" customHeight="1" thickTop="1" x14ac:dyDescent="0.2">
      <c r="A28" s="225">
        <v>1</v>
      </c>
      <c r="B28" s="736" t="s">
        <v>389</v>
      </c>
      <c r="C28" s="737"/>
      <c r="D28" s="737"/>
      <c r="E28" s="737"/>
      <c r="F28" s="737"/>
      <c r="G28" s="737"/>
      <c r="H28" s="737"/>
      <c r="I28" s="737"/>
      <c r="J28" s="737"/>
      <c r="K28" s="737"/>
      <c r="L28" s="737"/>
      <c r="M28" s="737"/>
      <c r="N28" s="737"/>
      <c r="O28" s="737"/>
      <c r="P28" s="738"/>
      <c r="Q28" s="809">
        <v>9316</v>
      </c>
      <c r="R28" s="810"/>
      <c r="S28" s="810"/>
      <c r="T28" s="810"/>
      <c r="U28" s="810"/>
      <c r="V28" s="810">
        <v>9222</v>
      </c>
      <c r="W28" s="810"/>
      <c r="X28" s="810"/>
      <c r="Y28" s="810"/>
      <c r="Z28" s="810"/>
      <c r="AA28" s="810">
        <v>94</v>
      </c>
      <c r="AB28" s="810"/>
      <c r="AC28" s="810"/>
      <c r="AD28" s="810"/>
      <c r="AE28" s="811"/>
      <c r="AF28" s="812">
        <v>94</v>
      </c>
      <c r="AG28" s="810"/>
      <c r="AH28" s="810"/>
      <c r="AI28" s="810"/>
      <c r="AJ28" s="813"/>
      <c r="AK28" s="814">
        <v>672</v>
      </c>
      <c r="AL28" s="815"/>
      <c r="AM28" s="815"/>
      <c r="AN28" s="815"/>
      <c r="AO28" s="815"/>
      <c r="AP28" s="815" t="s">
        <v>552</v>
      </c>
      <c r="AQ28" s="815"/>
      <c r="AR28" s="815"/>
      <c r="AS28" s="815"/>
      <c r="AT28" s="815"/>
      <c r="AU28" s="815" t="s">
        <v>552</v>
      </c>
      <c r="AV28" s="815"/>
      <c r="AW28" s="815"/>
      <c r="AX28" s="815"/>
      <c r="AY28" s="815"/>
      <c r="AZ28" s="816" t="s">
        <v>552</v>
      </c>
      <c r="BA28" s="816"/>
      <c r="BB28" s="816"/>
      <c r="BC28" s="816"/>
      <c r="BD28" s="816"/>
      <c r="BE28" s="807" t="s">
        <v>554</v>
      </c>
      <c r="BF28" s="807"/>
      <c r="BG28" s="807"/>
      <c r="BH28" s="807"/>
      <c r="BI28" s="808"/>
      <c r="BJ28" s="214"/>
      <c r="BK28" s="214"/>
      <c r="BL28" s="214"/>
      <c r="BM28" s="214"/>
      <c r="BN28" s="214"/>
      <c r="BO28" s="224"/>
      <c r="BP28" s="224"/>
      <c r="BQ28" s="221">
        <v>22</v>
      </c>
      <c r="BR28" s="222"/>
      <c r="BS28" s="760"/>
      <c r="BT28" s="761"/>
      <c r="BU28" s="761"/>
      <c r="BV28" s="761"/>
      <c r="BW28" s="761"/>
      <c r="BX28" s="761"/>
      <c r="BY28" s="761"/>
      <c r="BZ28" s="761"/>
      <c r="CA28" s="761"/>
      <c r="CB28" s="761"/>
      <c r="CC28" s="761"/>
      <c r="CD28" s="761"/>
      <c r="CE28" s="761"/>
      <c r="CF28" s="761"/>
      <c r="CG28" s="762"/>
      <c r="CH28" s="763"/>
      <c r="CI28" s="764"/>
      <c r="CJ28" s="764"/>
      <c r="CK28" s="764"/>
      <c r="CL28" s="765"/>
      <c r="CM28" s="763"/>
      <c r="CN28" s="764"/>
      <c r="CO28" s="764"/>
      <c r="CP28" s="764"/>
      <c r="CQ28" s="765"/>
      <c r="CR28" s="763"/>
      <c r="CS28" s="764"/>
      <c r="CT28" s="764"/>
      <c r="CU28" s="764"/>
      <c r="CV28" s="765"/>
      <c r="CW28" s="763"/>
      <c r="CX28" s="764"/>
      <c r="CY28" s="764"/>
      <c r="CZ28" s="764"/>
      <c r="DA28" s="765"/>
      <c r="DB28" s="763"/>
      <c r="DC28" s="764"/>
      <c r="DD28" s="764"/>
      <c r="DE28" s="764"/>
      <c r="DF28" s="765"/>
      <c r="DG28" s="763"/>
      <c r="DH28" s="764"/>
      <c r="DI28" s="764"/>
      <c r="DJ28" s="764"/>
      <c r="DK28" s="765"/>
      <c r="DL28" s="763"/>
      <c r="DM28" s="764"/>
      <c r="DN28" s="764"/>
      <c r="DO28" s="764"/>
      <c r="DP28" s="765"/>
      <c r="DQ28" s="763"/>
      <c r="DR28" s="764"/>
      <c r="DS28" s="764"/>
      <c r="DT28" s="764"/>
      <c r="DU28" s="765"/>
      <c r="DV28" s="760"/>
      <c r="DW28" s="761"/>
      <c r="DX28" s="761"/>
      <c r="DY28" s="761"/>
      <c r="DZ28" s="766"/>
      <c r="EA28" s="212"/>
    </row>
    <row r="29" spans="1:131" ht="26.25" customHeight="1" x14ac:dyDescent="0.2">
      <c r="A29" s="225">
        <v>2</v>
      </c>
      <c r="B29" s="767" t="s">
        <v>390</v>
      </c>
      <c r="C29" s="768"/>
      <c r="D29" s="768"/>
      <c r="E29" s="768"/>
      <c r="F29" s="768"/>
      <c r="G29" s="768"/>
      <c r="H29" s="768"/>
      <c r="I29" s="768"/>
      <c r="J29" s="768"/>
      <c r="K29" s="768"/>
      <c r="L29" s="768"/>
      <c r="M29" s="768"/>
      <c r="N29" s="768"/>
      <c r="O29" s="768"/>
      <c r="P29" s="769"/>
      <c r="Q29" s="770">
        <v>1801</v>
      </c>
      <c r="R29" s="771"/>
      <c r="S29" s="771"/>
      <c r="T29" s="771"/>
      <c r="U29" s="771"/>
      <c r="V29" s="771">
        <v>1793</v>
      </c>
      <c r="W29" s="771"/>
      <c r="X29" s="771"/>
      <c r="Y29" s="771"/>
      <c r="Z29" s="771"/>
      <c r="AA29" s="771">
        <v>7</v>
      </c>
      <c r="AB29" s="771"/>
      <c r="AC29" s="771"/>
      <c r="AD29" s="771"/>
      <c r="AE29" s="772"/>
      <c r="AF29" s="773">
        <v>7</v>
      </c>
      <c r="AG29" s="774"/>
      <c r="AH29" s="774"/>
      <c r="AI29" s="774"/>
      <c r="AJ29" s="775"/>
      <c r="AK29" s="821">
        <v>278</v>
      </c>
      <c r="AL29" s="817"/>
      <c r="AM29" s="817"/>
      <c r="AN29" s="817"/>
      <c r="AO29" s="817"/>
      <c r="AP29" s="817" t="s">
        <v>552</v>
      </c>
      <c r="AQ29" s="817"/>
      <c r="AR29" s="817"/>
      <c r="AS29" s="817"/>
      <c r="AT29" s="817"/>
      <c r="AU29" s="817" t="s">
        <v>552</v>
      </c>
      <c r="AV29" s="817"/>
      <c r="AW29" s="817"/>
      <c r="AX29" s="817"/>
      <c r="AY29" s="817"/>
      <c r="AZ29" s="818" t="s">
        <v>552</v>
      </c>
      <c r="BA29" s="818"/>
      <c r="BB29" s="818"/>
      <c r="BC29" s="818"/>
      <c r="BD29" s="818"/>
      <c r="BE29" s="819"/>
      <c r="BF29" s="819"/>
      <c r="BG29" s="819"/>
      <c r="BH29" s="819"/>
      <c r="BI29" s="820"/>
      <c r="BJ29" s="214"/>
      <c r="BK29" s="214"/>
      <c r="BL29" s="214"/>
      <c r="BM29" s="214"/>
      <c r="BN29" s="214"/>
      <c r="BO29" s="224"/>
      <c r="BP29" s="224"/>
      <c r="BQ29" s="221">
        <v>23</v>
      </c>
      <c r="BR29" s="222"/>
      <c r="BS29" s="760"/>
      <c r="BT29" s="761"/>
      <c r="BU29" s="761"/>
      <c r="BV29" s="761"/>
      <c r="BW29" s="761"/>
      <c r="BX29" s="761"/>
      <c r="BY29" s="761"/>
      <c r="BZ29" s="761"/>
      <c r="CA29" s="761"/>
      <c r="CB29" s="761"/>
      <c r="CC29" s="761"/>
      <c r="CD29" s="761"/>
      <c r="CE29" s="761"/>
      <c r="CF29" s="761"/>
      <c r="CG29" s="762"/>
      <c r="CH29" s="763"/>
      <c r="CI29" s="764"/>
      <c r="CJ29" s="764"/>
      <c r="CK29" s="764"/>
      <c r="CL29" s="765"/>
      <c r="CM29" s="763"/>
      <c r="CN29" s="764"/>
      <c r="CO29" s="764"/>
      <c r="CP29" s="764"/>
      <c r="CQ29" s="765"/>
      <c r="CR29" s="763"/>
      <c r="CS29" s="764"/>
      <c r="CT29" s="764"/>
      <c r="CU29" s="764"/>
      <c r="CV29" s="765"/>
      <c r="CW29" s="763"/>
      <c r="CX29" s="764"/>
      <c r="CY29" s="764"/>
      <c r="CZ29" s="764"/>
      <c r="DA29" s="765"/>
      <c r="DB29" s="763"/>
      <c r="DC29" s="764"/>
      <c r="DD29" s="764"/>
      <c r="DE29" s="764"/>
      <c r="DF29" s="765"/>
      <c r="DG29" s="763"/>
      <c r="DH29" s="764"/>
      <c r="DI29" s="764"/>
      <c r="DJ29" s="764"/>
      <c r="DK29" s="765"/>
      <c r="DL29" s="763"/>
      <c r="DM29" s="764"/>
      <c r="DN29" s="764"/>
      <c r="DO29" s="764"/>
      <c r="DP29" s="765"/>
      <c r="DQ29" s="763"/>
      <c r="DR29" s="764"/>
      <c r="DS29" s="764"/>
      <c r="DT29" s="764"/>
      <c r="DU29" s="765"/>
      <c r="DV29" s="760"/>
      <c r="DW29" s="761"/>
      <c r="DX29" s="761"/>
      <c r="DY29" s="761"/>
      <c r="DZ29" s="766"/>
      <c r="EA29" s="212"/>
    </row>
    <row r="30" spans="1:131" ht="26.25" customHeight="1" x14ac:dyDescent="0.2">
      <c r="A30" s="225">
        <v>3</v>
      </c>
      <c r="B30" s="767" t="s">
        <v>391</v>
      </c>
      <c r="C30" s="768"/>
      <c r="D30" s="768"/>
      <c r="E30" s="768"/>
      <c r="F30" s="768"/>
      <c r="G30" s="768"/>
      <c r="H30" s="768"/>
      <c r="I30" s="768"/>
      <c r="J30" s="768"/>
      <c r="K30" s="768"/>
      <c r="L30" s="768"/>
      <c r="M30" s="768"/>
      <c r="N30" s="768"/>
      <c r="O30" s="768"/>
      <c r="P30" s="769"/>
      <c r="Q30" s="770">
        <v>8019</v>
      </c>
      <c r="R30" s="771"/>
      <c r="S30" s="771"/>
      <c r="T30" s="771"/>
      <c r="U30" s="771"/>
      <c r="V30" s="771">
        <v>7943</v>
      </c>
      <c r="W30" s="771"/>
      <c r="X30" s="771"/>
      <c r="Y30" s="771"/>
      <c r="Z30" s="771"/>
      <c r="AA30" s="771">
        <v>76</v>
      </c>
      <c r="AB30" s="771"/>
      <c r="AC30" s="771"/>
      <c r="AD30" s="771"/>
      <c r="AE30" s="772"/>
      <c r="AF30" s="773">
        <v>76</v>
      </c>
      <c r="AG30" s="774"/>
      <c r="AH30" s="774"/>
      <c r="AI30" s="774"/>
      <c r="AJ30" s="775"/>
      <c r="AK30" s="821">
        <v>1182</v>
      </c>
      <c r="AL30" s="817"/>
      <c r="AM30" s="817"/>
      <c r="AN30" s="817"/>
      <c r="AO30" s="817"/>
      <c r="AP30" s="817" t="s">
        <v>552</v>
      </c>
      <c r="AQ30" s="817"/>
      <c r="AR30" s="817"/>
      <c r="AS30" s="817"/>
      <c r="AT30" s="817"/>
      <c r="AU30" s="817" t="s">
        <v>552</v>
      </c>
      <c r="AV30" s="817"/>
      <c r="AW30" s="817"/>
      <c r="AX30" s="817"/>
      <c r="AY30" s="817"/>
      <c r="AZ30" s="818" t="s">
        <v>552</v>
      </c>
      <c r="BA30" s="818"/>
      <c r="BB30" s="818"/>
      <c r="BC30" s="818"/>
      <c r="BD30" s="818"/>
      <c r="BE30" s="819"/>
      <c r="BF30" s="819"/>
      <c r="BG30" s="819"/>
      <c r="BH30" s="819"/>
      <c r="BI30" s="820"/>
      <c r="BJ30" s="214"/>
      <c r="BK30" s="214"/>
      <c r="BL30" s="214"/>
      <c r="BM30" s="214"/>
      <c r="BN30" s="214"/>
      <c r="BO30" s="224"/>
      <c r="BP30" s="224"/>
      <c r="BQ30" s="221">
        <v>24</v>
      </c>
      <c r="BR30" s="222"/>
      <c r="BS30" s="760"/>
      <c r="BT30" s="761"/>
      <c r="BU30" s="761"/>
      <c r="BV30" s="761"/>
      <c r="BW30" s="761"/>
      <c r="BX30" s="761"/>
      <c r="BY30" s="761"/>
      <c r="BZ30" s="761"/>
      <c r="CA30" s="761"/>
      <c r="CB30" s="761"/>
      <c r="CC30" s="761"/>
      <c r="CD30" s="761"/>
      <c r="CE30" s="761"/>
      <c r="CF30" s="761"/>
      <c r="CG30" s="762"/>
      <c r="CH30" s="763"/>
      <c r="CI30" s="764"/>
      <c r="CJ30" s="764"/>
      <c r="CK30" s="764"/>
      <c r="CL30" s="765"/>
      <c r="CM30" s="763"/>
      <c r="CN30" s="764"/>
      <c r="CO30" s="764"/>
      <c r="CP30" s="764"/>
      <c r="CQ30" s="765"/>
      <c r="CR30" s="763"/>
      <c r="CS30" s="764"/>
      <c r="CT30" s="764"/>
      <c r="CU30" s="764"/>
      <c r="CV30" s="765"/>
      <c r="CW30" s="763"/>
      <c r="CX30" s="764"/>
      <c r="CY30" s="764"/>
      <c r="CZ30" s="764"/>
      <c r="DA30" s="765"/>
      <c r="DB30" s="763"/>
      <c r="DC30" s="764"/>
      <c r="DD30" s="764"/>
      <c r="DE30" s="764"/>
      <c r="DF30" s="765"/>
      <c r="DG30" s="763"/>
      <c r="DH30" s="764"/>
      <c r="DI30" s="764"/>
      <c r="DJ30" s="764"/>
      <c r="DK30" s="765"/>
      <c r="DL30" s="763"/>
      <c r="DM30" s="764"/>
      <c r="DN30" s="764"/>
      <c r="DO30" s="764"/>
      <c r="DP30" s="765"/>
      <c r="DQ30" s="763"/>
      <c r="DR30" s="764"/>
      <c r="DS30" s="764"/>
      <c r="DT30" s="764"/>
      <c r="DU30" s="765"/>
      <c r="DV30" s="760"/>
      <c r="DW30" s="761"/>
      <c r="DX30" s="761"/>
      <c r="DY30" s="761"/>
      <c r="DZ30" s="766"/>
      <c r="EA30" s="212"/>
    </row>
    <row r="31" spans="1:131" ht="26.25" customHeight="1" x14ac:dyDescent="0.2">
      <c r="A31" s="225">
        <v>4</v>
      </c>
      <c r="B31" s="767" t="s">
        <v>392</v>
      </c>
      <c r="C31" s="768"/>
      <c r="D31" s="768"/>
      <c r="E31" s="768"/>
      <c r="F31" s="768"/>
      <c r="G31" s="768"/>
      <c r="H31" s="768"/>
      <c r="I31" s="768"/>
      <c r="J31" s="768"/>
      <c r="K31" s="768"/>
      <c r="L31" s="768"/>
      <c r="M31" s="768"/>
      <c r="N31" s="768"/>
      <c r="O31" s="768"/>
      <c r="P31" s="769"/>
      <c r="Q31" s="770">
        <v>10</v>
      </c>
      <c r="R31" s="771"/>
      <c r="S31" s="771"/>
      <c r="T31" s="771"/>
      <c r="U31" s="771"/>
      <c r="V31" s="771">
        <v>8</v>
      </c>
      <c r="W31" s="771"/>
      <c r="X31" s="771"/>
      <c r="Y31" s="771"/>
      <c r="Z31" s="771"/>
      <c r="AA31" s="771">
        <v>2</v>
      </c>
      <c r="AB31" s="771"/>
      <c r="AC31" s="771"/>
      <c r="AD31" s="771"/>
      <c r="AE31" s="772"/>
      <c r="AF31" s="773">
        <v>2</v>
      </c>
      <c r="AG31" s="774"/>
      <c r="AH31" s="774"/>
      <c r="AI31" s="774"/>
      <c r="AJ31" s="775"/>
      <c r="AK31" s="821">
        <v>7</v>
      </c>
      <c r="AL31" s="817"/>
      <c r="AM31" s="817"/>
      <c r="AN31" s="817"/>
      <c r="AO31" s="817"/>
      <c r="AP31" s="817" t="s">
        <v>552</v>
      </c>
      <c r="AQ31" s="817"/>
      <c r="AR31" s="817"/>
      <c r="AS31" s="817"/>
      <c r="AT31" s="817"/>
      <c r="AU31" s="817" t="s">
        <v>552</v>
      </c>
      <c r="AV31" s="817"/>
      <c r="AW31" s="817"/>
      <c r="AX31" s="817"/>
      <c r="AY31" s="817"/>
      <c r="AZ31" s="818" t="s">
        <v>552</v>
      </c>
      <c r="BA31" s="818"/>
      <c r="BB31" s="818"/>
      <c r="BC31" s="818"/>
      <c r="BD31" s="818"/>
      <c r="BE31" s="819"/>
      <c r="BF31" s="819"/>
      <c r="BG31" s="819"/>
      <c r="BH31" s="819"/>
      <c r="BI31" s="820"/>
      <c r="BJ31" s="214"/>
      <c r="BK31" s="214"/>
      <c r="BL31" s="214"/>
      <c r="BM31" s="214"/>
      <c r="BN31" s="214"/>
      <c r="BO31" s="224"/>
      <c r="BP31" s="224"/>
      <c r="BQ31" s="221">
        <v>25</v>
      </c>
      <c r="BR31" s="222"/>
      <c r="BS31" s="760"/>
      <c r="BT31" s="761"/>
      <c r="BU31" s="761"/>
      <c r="BV31" s="761"/>
      <c r="BW31" s="761"/>
      <c r="BX31" s="761"/>
      <c r="BY31" s="761"/>
      <c r="BZ31" s="761"/>
      <c r="CA31" s="761"/>
      <c r="CB31" s="761"/>
      <c r="CC31" s="761"/>
      <c r="CD31" s="761"/>
      <c r="CE31" s="761"/>
      <c r="CF31" s="761"/>
      <c r="CG31" s="762"/>
      <c r="CH31" s="763"/>
      <c r="CI31" s="764"/>
      <c r="CJ31" s="764"/>
      <c r="CK31" s="764"/>
      <c r="CL31" s="765"/>
      <c r="CM31" s="763"/>
      <c r="CN31" s="764"/>
      <c r="CO31" s="764"/>
      <c r="CP31" s="764"/>
      <c r="CQ31" s="765"/>
      <c r="CR31" s="763"/>
      <c r="CS31" s="764"/>
      <c r="CT31" s="764"/>
      <c r="CU31" s="764"/>
      <c r="CV31" s="765"/>
      <c r="CW31" s="763"/>
      <c r="CX31" s="764"/>
      <c r="CY31" s="764"/>
      <c r="CZ31" s="764"/>
      <c r="DA31" s="765"/>
      <c r="DB31" s="763"/>
      <c r="DC31" s="764"/>
      <c r="DD31" s="764"/>
      <c r="DE31" s="764"/>
      <c r="DF31" s="765"/>
      <c r="DG31" s="763"/>
      <c r="DH31" s="764"/>
      <c r="DI31" s="764"/>
      <c r="DJ31" s="764"/>
      <c r="DK31" s="765"/>
      <c r="DL31" s="763"/>
      <c r="DM31" s="764"/>
      <c r="DN31" s="764"/>
      <c r="DO31" s="764"/>
      <c r="DP31" s="765"/>
      <c r="DQ31" s="763"/>
      <c r="DR31" s="764"/>
      <c r="DS31" s="764"/>
      <c r="DT31" s="764"/>
      <c r="DU31" s="765"/>
      <c r="DV31" s="760"/>
      <c r="DW31" s="761"/>
      <c r="DX31" s="761"/>
      <c r="DY31" s="761"/>
      <c r="DZ31" s="766"/>
      <c r="EA31" s="212"/>
    </row>
    <row r="32" spans="1:131" ht="26.25" customHeight="1" x14ac:dyDescent="0.2">
      <c r="A32" s="225">
        <v>5</v>
      </c>
      <c r="B32" s="767" t="s">
        <v>393</v>
      </c>
      <c r="C32" s="768"/>
      <c r="D32" s="768"/>
      <c r="E32" s="768"/>
      <c r="F32" s="768"/>
      <c r="G32" s="768"/>
      <c r="H32" s="768"/>
      <c r="I32" s="768"/>
      <c r="J32" s="768"/>
      <c r="K32" s="768"/>
      <c r="L32" s="768"/>
      <c r="M32" s="768"/>
      <c r="N32" s="768"/>
      <c r="O32" s="768"/>
      <c r="P32" s="769"/>
      <c r="Q32" s="770">
        <v>2506</v>
      </c>
      <c r="R32" s="771"/>
      <c r="S32" s="771"/>
      <c r="T32" s="771"/>
      <c r="U32" s="771"/>
      <c r="V32" s="771">
        <v>2155</v>
      </c>
      <c r="W32" s="771"/>
      <c r="X32" s="771"/>
      <c r="Y32" s="771"/>
      <c r="Z32" s="771"/>
      <c r="AA32" s="771">
        <v>351</v>
      </c>
      <c r="AB32" s="771"/>
      <c r="AC32" s="771"/>
      <c r="AD32" s="771"/>
      <c r="AE32" s="772"/>
      <c r="AF32" s="773">
        <v>3498</v>
      </c>
      <c r="AG32" s="774"/>
      <c r="AH32" s="774"/>
      <c r="AI32" s="774"/>
      <c r="AJ32" s="775"/>
      <c r="AK32" s="821">
        <v>24</v>
      </c>
      <c r="AL32" s="817"/>
      <c r="AM32" s="817"/>
      <c r="AN32" s="817"/>
      <c r="AO32" s="817"/>
      <c r="AP32" s="817">
        <v>79</v>
      </c>
      <c r="AQ32" s="817"/>
      <c r="AR32" s="817"/>
      <c r="AS32" s="817"/>
      <c r="AT32" s="817"/>
      <c r="AU32" s="817">
        <v>36</v>
      </c>
      <c r="AV32" s="817"/>
      <c r="AW32" s="817"/>
      <c r="AX32" s="817"/>
      <c r="AY32" s="817"/>
      <c r="AZ32" s="818" t="s">
        <v>552</v>
      </c>
      <c r="BA32" s="818"/>
      <c r="BB32" s="818"/>
      <c r="BC32" s="818"/>
      <c r="BD32" s="818"/>
      <c r="BE32" s="819" t="s">
        <v>394</v>
      </c>
      <c r="BF32" s="819"/>
      <c r="BG32" s="819"/>
      <c r="BH32" s="819"/>
      <c r="BI32" s="820"/>
      <c r="BJ32" s="214"/>
      <c r="BK32" s="214"/>
      <c r="BL32" s="214"/>
      <c r="BM32" s="214"/>
      <c r="BN32" s="214"/>
      <c r="BO32" s="224"/>
      <c r="BP32" s="224"/>
      <c r="BQ32" s="221">
        <v>26</v>
      </c>
      <c r="BR32" s="222"/>
      <c r="BS32" s="760"/>
      <c r="BT32" s="761"/>
      <c r="BU32" s="761"/>
      <c r="BV32" s="761"/>
      <c r="BW32" s="761"/>
      <c r="BX32" s="761"/>
      <c r="BY32" s="761"/>
      <c r="BZ32" s="761"/>
      <c r="CA32" s="761"/>
      <c r="CB32" s="761"/>
      <c r="CC32" s="761"/>
      <c r="CD32" s="761"/>
      <c r="CE32" s="761"/>
      <c r="CF32" s="761"/>
      <c r="CG32" s="762"/>
      <c r="CH32" s="763"/>
      <c r="CI32" s="764"/>
      <c r="CJ32" s="764"/>
      <c r="CK32" s="764"/>
      <c r="CL32" s="765"/>
      <c r="CM32" s="763"/>
      <c r="CN32" s="764"/>
      <c r="CO32" s="764"/>
      <c r="CP32" s="764"/>
      <c r="CQ32" s="765"/>
      <c r="CR32" s="763"/>
      <c r="CS32" s="764"/>
      <c r="CT32" s="764"/>
      <c r="CU32" s="764"/>
      <c r="CV32" s="765"/>
      <c r="CW32" s="763"/>
      <c r="CX32" s="764"/>
      <c r="CY32" s="764"/>
      <c r="CZ32" s="764"/>
      <c r="DA32" s="765"/>
      <c r="DB32" s="763"/>
      <c r="DC32" s="764"/>
      <c r="DD32" s="764"/>
      <c r="DE32" s="764"/>
      <c r="DF32" s="765"/>
      <c r="DG32" s="763"/>
      <c r="DH32" s="764"/>
      <c r="DI32" s="764"/>
      <c r="DJ32" s="764"/>
      <c r="DK32" s="765"/>
      <c r="DL32" s="763"/>
      <c r="DM32" s="764"/>
      <c r="DN32" s="764"/>
      <c r="DO32" s="764"/>
      <c r="DP32" s="765"/>
      <c r="DQ32" s="763"/>
      <c r="DR32" s="764"/>
      <c r="DS32" s="764"/>
      <c r="DT32" s="764"/>
      <c r="DU32" s="765"/>
      <c r="DV32" s="760"/>
      <c r="DW32" s="761"/>
      <c r="DX32" s="761"/>
      <c r="DY32" s="761"/>
      <c r="DZ32" s="766"/>
      <c r="EA32" s="212"/>
    </row>
    <row r="33" spans="1:131" ht="26.25" customHeight="1" x14ac:dyDescent="0.2">
      <c r="A33" s="225">
        <v>6</v>
      </c>
      <c r="B33" s="767" t="s">
        <v>395</v>
      </c>
      <c r="C33" s="768"/>
      <c r="D33" s="768"/>
      <c r="E33" s="768"/>
      <c r="F33" s="768"/>
      <c r="G33" s="768"/>
      <c r="H33" s="768"/>
      <c r="I33" s="768"/>
      <c r="J33" s="768"/>
      <c r="K33" s="768"/>
      <c r="L33" s="768"/>
      <c r="M33" s="768"/>
      <c r="N33" s="768"/>
      <c r="O33" s="768"/>
      <c r="P33" s="769"/>
      <c r="Q33" s="770">
        <v>2817</v>
      </c>
      <c r="R33" s="771"/>
      <c r="S33" s="771"/>
      <c r="T33" s="771"/>
      <c r="U33" s="771"/>
      <c r="V33" s="771">
        <v>2489</v>
      </c>
      <c r="W33" s="771"/>
      <c r="X33" s="771"/>
      <c r="Y33" s="771"/>
      <c r="Z33" s="771"/>
      <c r="AA33" s="771">
        <v>329</v>
      </c>
      <c r="AB33" s="771"/>
      <c r="AC33" s="771"/>
      <c r="AD33" s="771"/>
      <c r="AE33" s="772"/>
      <c r="AF33" s="773">
        <v>925</v>
      </c>
      <c r="AG33" s="774"/>
      <c r="AH33" s="774"/>
      <c r="AI33" s="774"/>
      <c r="AJ33" s="775"/>
      <c r="AK33" s="821">
        <v>1282</v>
      </c>
      <c r="AL33" s="817"/>
      <c r="AM33" s="817"/>
      <c r="AN33" s="817"/>
      <c r="AO33" s="817"/>
      <c r="AP33" s="817">
        <v>8216</v>
      </c>
      <c r="AQ33" s="817"/>
      <c r="AR33" s="817"/>
      <c r="AS33" s="817"/>
      <c r="AT33" s="817"/>
      <c r="AU33" s="817">
        <v>6178</v>
      </c>
      <c r="AV33" s="817"/>
      <c r="AW33" s="817"/>
      <c r="AX33" s="817"/>
      <c r="AY33" s="817"/>
      <c r="AZ33" s="818" t="s">
        <v>552</v>
      </c>
      <c r="BA33" s="818"/>
      <c r="BB33" s="818"/>
      <c r="BC33" s="818"/>
      <c r="BD33" s="818"/>
      <c r="BE33" s="819" t="s">
        <v>394</v>
      </c>
      <c r="BF33" s="819"/>
      <c r="BG33" s="819"/>
      <c r="BH33" s="819"/>
      <c r="BI33" s="820"/>
      <c r="BJ33" s="214"/>
      <c r="BK33" s="214"/>
      <c r="BL33" s="214"/>
      <c r="BM33" s="214"/>
      <c r="BN33" s="214"/>
      <c r="BO33" s="224"/>
      <c r="BP33" s="224"/>
      <c r="BQ33" s="221">
        <v>27</v>
      </c>
      <c r="BR33" s="222"/>
      <c r="BS33" s="760"/>
      <c r="BT33" s="761"/>
      <c r="BU33" s="761"/>
      <c r="BV33" s="761"/>
      <c r="BW33" s="761"/>
      <c r="BX33" s="761"/>
      <c r="BY33" s="761"/>
      <c r="BZ33" s="761"/>
      <c r="CA33" s="761"/>
      <c r="CB33" s="761"/>
      <c r="CC33" s="761"/>
      <c r="CD33" s="761"/>
      <c r="CE33" s="761"/>
      <c r="CF33" s="761"/>
      <c r="CG33" s="762"/>
      <c r="CH33" s="763"/>
      <c r="CI33" s="764"/>
      <c r="CJ33" s="764"/>
      <c r="CK33" s="764"/>
      <c r="CL33" s="765"/>
      <c r="CM33" s="763"/>
      <c r="CN33" s="764"/>
      <c r="CO33" s="764"/>
      <c r="CP33" s="764"/>
      <c r="CQ33" s="765"/>
      <c r="CR33" s="763"/>
      <c r="CS33" s="764"/>
      <c r="CT33" s="764"/>
      <c r="CU33" s="764"/>
      <c r="CV33" s="765"/>
      <c r="CW33" s="763"/>
      <c r="CX33" s="764"/>
      <c r="CY33" s="764"/>
      <c r="CZ33" s="764"/>
      <c r="DA33" s="765"/>
      <c r="DB33" s="763"/>
      <c r="DC33" s="764"/>
      <c r="DD33" s="764"/>
      <c r="DE33" s="764"/>
      <c r="DF33" s="765"/>
      <c r="DG33" s="763"/>
      <c r="DH33" s="764"/>
      <c r="DI33" s="764"/>
      <c r="DJ33" s="764"/>
      <c r="DK33" s="765"/>
      <c r="DL33" s="763"/>
      <c r="DM33" s="764"/>
      <c r="DN33" s="764"/>
      <c r="DO33" s="764"/>
      <c r="DP33" s="765"/>
      <c r="DQ33" s="763"/>
      <c r="DR33" s="764"/>
      <c r="DS33" s="764"/>
      <c r="DT33" s="764"/>
      <c r="DU33" s="765"/>
      <c r="DV33" s="760"/>
      <c r="DW33" s="761"/>
      <c r="DX33" s="761"/>
      <c r="DY33" s="761"/>
      <c r="DZ33" s="766"/>
      <c r="EA33" s="212"/>
    </row>
    <row r="34" spans="1:131" ht="26.25" customHeight="1" x14ac:dyDescent="0.2">
      <c r="A34" s="225">
        <v>7</v>
      </c>
      <c r="B34" s="767" t="s">
        <v>396</v>
      </c>
      <c r="C34" s="768"/>
      <c r="D34" s="768"/>
      <c r="E34" s="768"/>
      <c r="F34" s="768"/>
      <c r="G34" s="768"/>
      <c r="H34" s="768"/>
      <c r="I34" s="768"/>
      <c r="J34" s="768"/>
      <c r="K34" s="768"/>
      <c r="L34" s="768"/>
      <c r="M34" s="768"/>
      <c r="N34" s="768"/>
      <c r="O34" s="768"/>
      <c r="P34" s="769"/>
      <c r="Q34" s="770">
        <v>1063</v>
      </c>
      <c r="R34" s="771"/>
      <c r="S34" s="771"/>
      <c r="T34" s="771"/>
      <c r="U34" s="771"/>
      <c r="V34" s="771">
        <v>1009</v>
      </c>
      <c r="W34" s="771"/>
      <c r="X34" s="771"/>
      <c r="Y34" s="771"/>
      <c r="Z34" s="771"/>
      <c r="AA34" s="771">
        <v>54</v>
      </c>
      <c r="AB34" s="771"/>
      <c r="AC34" s="771"/>
      <c r="AD34" s="771"/>
      <c r="AE34" s="772"/>
      <c r="AF34" s="773">
        <v>112</v>
      </c>
      <c r="AG34" s="774"/>
      <c r="AH34" s="774"/>
      <c r="AI34" s="774"/>
      <c r="AJ34" s="775"/>
      <c r="AK34" s="821">
        <v>100</v>
      </c>
      <c r="AL34" s="817"/>
      <c r="AM34" s="817"/>
      <c r="AN34" s="817"/>
      <c r="AO34" s="817"/>
      <c r="AP34" s="817">
        <v>2968</v>
      </c>
      <c r="AQ34" s="817"/>
      <c r="AR34" s="817"/>
      <c r="AS34" s="817"/>
      <c r="AT34" s="817"/>
      <c r="AU34" s="817" t="s">
        <v>552</v>
      </c>
      <c r="AV34" s="817"/>
      <c r="AW34" s="817"/>
      <c r="AX34" s="817"/>
      <c r="AY34" s="817"/>
      <c r="AZ34" s="818" t="s">
        <v>552</v>
      </c>
      <c r="BA34" s="818"/>
      <c r="BB34" s="818"/>
      <c r="BC34" s="818"/>
      <c r="BD34" s="818"/>
      <c r="BE34" s="819" t="s">
        <v>397</v>
      </c>
      <c r="BF34" s="819"/>
      <c r="BG34" s="819"/>
      <c r="BH34" s="819"/>
      <c r="BI34" s="820"/>
      <c r="BJ34" s="214"/>
      <c r="BK34" s="214"/>
      <c r="BL34" s="214"/>
      <c r="BM34" s="214"/>
      <c r="BN34" s="214"/>
      <c r="BO34" s="224"/>
      <c r="BP34" s="224"/>
      <c r="BQ34" s="221">
        <v>28</v>
      </c>
      <c r="BR34" s="222"/>
      <c r="BS34" s="760"/>
      <c r="BT34" s="761"/>
      <c r="BU34" s="761"/>
      <c r="BV34" s="761"/>
      <c r="BW34" s="761"/>
      <c r="BX34" s="761"/>
      <c r="BY34" s="761"/>
      <c r="BZ34" s="761"/>
      <c r="CA34" s="761"/>
      <c r="CB34" s="761"/>
      <c r="CC34" s="761"/>
      <c r="CD34" s="761"/>
      <c r="CE34" s="761"/>
      <c r="CF34" s="761"/>
      <c r="CG34" s="762"/>
      <c r="CH34" s="763"/>
      <c r="CI34" s="764"/>
      <c r="CJ34" s="764"/>
      <c r="CK34" s="764"/>
      <c r="CL34" s="765"/>
      <c r="CM34" s="763"/>
      <c r="CN34" s="764"/>
      <c r="CO34" s="764"/>
      <c r="CP34" s="764"/>
      <c r="CQ34" s="765"/>
      <c r="CR34" s="763"/>
      <c r="CS34" s="764"/>
      <c r="CT34" s="764"/>
      <c r="CU34" s="764"/>
      <c r="CV34" s="765"/>
      <c r="CW34" s="763"/>
      <c r="CX34" s="764"/>
      <c r="CY34" s="764"/>
      <c r="CZ34" s="764"/>
      <c r="DA34" s="765"/>
      <c r="DB34" s="763"/>
      <c r="DC34" s="764"/>
      <c r="DD34" s="764"/>
      <c r="DE34" s="764"/>
      <c r="DF34" s="765"/>
      <c r="DG34" s="763"/>
      <c r="DH34" s="764"/>
      <c r="DI34" s="764"/>
      <c r="DJ34" s="764"/>
      <c r="DK34" s="765"/>
      <c r="DL34" s="763"/>
      <c r="DM34" s="764"/>
      <c r="DN34" s="764"/>
      <c r="DO34" s="764"/>
      <c r="DP34" s="765"/>
      <c r="DQ34" s="763"/>
      <c r="DR34" s="764"/>
      <c r="DS34" s="764"/>
      <c r="DT34" s="764"/>
      <c r="DU34" s="765"/>
      <c r="DV34" s="760"/>
      <c r="DW34" s="761"/>
      <c r="DX34" s="761"/>
      <c r="DY34" s="761"/>
      <c r="DZ34" s="766"/>
      <c r="EA34" s="212"/>
    </row>
    <row r="35" spans="1:131" ht="26.25" customHeight="1" x14ac:dyDescent="0.2">
      <c r="A35" s="225">
        <v>8</v>
      </c>
      <c r="B35" s="767"/>
      <c r="C35" s="768"/>
      <c r="D35" s="768"/>
      <c r="E35" s="768"/>
      <c r="F35" s="768"/>
      <c r="G35" s="768"/>
      <c r="H35" s="768"/>
      <c r="I35" s="768"/>
      <c r="J35" s="768"/>
      <c r="K35" s="768"/>
      <c r="L35" s="768"/>
      <c r="M35" s="768"/>
      <c r="N35" s="768"/>
      <c r="O35" s="768"/>
      <c r="P35" s="769"/>
      <c r="Q35" s="770"/>
      <c r="R35" s="771"/>
      <c r="S35" s="771"/>
      <c r="T35" s="771"/>
      <c r="U35" s="771"/>
      <c r="V35" s="771"/>
      <c r="W35" s="771"/>
      <c r="X35" s="771"/>
      <c r="Y35" s="771"/>
      <c r="Z35" s="771"/>
      <c r="AA35" s="771"/>
      <c r="AB35" s="771"/>
      <c r="AC35" s="771"/>
      <c r="AD35" s="771"/>
      <c r="AE35" s="772"/>
      <c r="AF35" s="773"/>
      <c r="AG35" s="774"/>
      <c r="AH35" s="774"/>
      <c r="AI35" s="774"/>
      <c r="AJ35" s="775"/>
      <c r="AK35" s="821"/>
      <c r="AL35" s="817"/>
      <c r="AM35" s="817"/>
      <c r="AN35" s="817"/>
      <c r="AO35" s="817"/>
      <c r="AP35" s="817"/>
      <c r="AQ35" s="817"/>
      <c r="AR35" s="817"/>
      <c r="AS35" s="817"/>
      <c r="AT35" s="817"/>
      <c r="AU35" s="817"/>
      <c r="AV35" s="817"/>
      <c r="AW35" s="817"/>
      <c r="AX35" s="817"/>
      <c r="AY35" s="817"/>
      <c r="AZ35" s="818"/>
      <c r="BA35" s="818"/>
      <c r="BB35" s="818"/>
      <c r="BC35" s="818"/>
      <c r="BD35" s="818"/>
      <c r="BE35" s="819"/>
      <c r="BF35" s="819"/>
      <c r="BG35" s="819"/>
      <c r="BH35" s="819"/>
      <c r="BI35" s="820"/>
      <c r="BJ35" s="214"/>
      <c r="BK35" s="214"/>
      <c r="BL35" s="214"/>
      <c r="BM35" s="214"/>
      <c r="BN35" s="214"/>
      <c r="BO35" s="224"/>
      <c r="BP35" s="224"/>
      <c r="BQ35" s="221">
        <v>29</v>
      </c>
      <c r="BR35" s="222"/>
      <c r="BS35" s="760"/>
      <c r="BT35" s="761"/>
      <c r="BU35" s="761"/>
      <c r="BV35" s="761"/>
      <c r="BW35" s="761"/>
      <c r="BX35" s="761"/>
      <c r="BY35" s="761"/>
      <c r="BZ35" s="761"/>
      <c r="CA35" s="761"/>
      <c r="CB35" s="761"/>
      <c r="CC35" s="761"/>
      <c r="CD35" s="761"/>
      <c r="CE35" s="761"/>
      <c r="CF35" s="761"/>
      <c r="CG35" s="762"/>
      <c r="CH35" s="763"/>
      <c r="CI35" s="764"/>
      <c r="CJ35" s="764"/>
      <c r="CK35" s="764"/>
      <c r="CL35" s="765"/>
      <c r="CM35" s="763"/>
      <c r="CN35" s="764"/>
      <c r="CO35" s="764"/>
      <c r="CP35" s="764"/>
      <c r="CQ35" s="765"/>
      <c r="CR35" s="763"/>
      <c r="CS35" s="764"/>
      <c r="CT35" s="764"/>
      <c r="CU35" s="764"/>
      <c r="CV35" s="765"/>
      <c r="CW35" s="763"/>
      <c r="CX35" s="764"/>
      <c r="CY35" s="764"/>
      <c r="CZ35" s="764"/>
      <c r="DA35" s="765"/>
      <c r="DB35" s="763"/>
      <c r="DC35" s="764"/>
      <c r="DD35" s="764"/>
      <c r="DE35" s="764"/>
      <c r="DF35" s="765"/>
      <c r="DG35" s="763"/>
      <c r="DH35" s="764"/>
      <c r="DI35" s="764"/>
      <c r="DJ35" s="764"/>
      <c r="DK35" s="765"/>
      <c r="DL35" s="763"/>
      <c r="DM35" s="764"/>
      <c r="DN35" s="764"/>
      <c r="DO35" s="764"/>
      <c r="DP35" s="765"/>
      <c r="DQ35" s="763"/>
      <c r="DR35" s="764"/>
      <c r="DS35" s="764"/>
      <c r="DT35" s="764"/>
      <c r="DU35" s="765"/>
      <c r="DV35" s="760"/>
      <c r="DW35" s="761"/>
      <c r="DX35" s="761"/>
      <c r="DY35" s="761"/>
      <c r="DZ35" s="766"/>
      <c r="EA35" s="212"/>
    </row>
    <row r="36" spans="1:131" ht="26.25" customHeight="1" x14ac:dyDescent="0.2">
      <c r="A36" s="225">
        <v>9</v>
      </c>
      <c r="B36" s="767"/>
      <c r="C36" s="768"/>
      <c r="D36" s="768"/>
      <c r="E36" s="768"/>
      <c r="F36" s="768"/>
      <c r="G36" s="768"/>
      <c r="H36" s="768"/>
      <c r="I36" s="768"/>
      <c r="J36" s="768"/>
      <c r="K36" s="768"/>
      <c r="L36" s="768"/>
      <c r="M36" s="768"/>
      <c r="N36" s="768"/>
      <c r="O36" s="768"/>
      <c r="P36" s="769"/>
      <c r="Q36" s="770"/>
      <c r="R36" s="771"/>
      <c r="S36" s="771"/>
      <c r="T36" s="771"/>
      <c r="U36" s="771"/>
      <c r="V36" s="771"/>
      <c r="W36" s="771"/>
      <c r="X36" s="771"/>
      <c r="Y36" s="771"/>
      <c r="Z36" s="771"/>
      <c r="AA36" s="771"/>
      <c r="AB36" s="771"/>
      <c r="AC36" s="771"/>
      <c r="AD36" s="771"/>
      <c r="AE36" s="772"/>
      <c r="AF36" s="773"/>
      <c r="AG36" s="774"/>
      <c r="AH36" s="774"/>
      <c r="AI36" s="774"/>
      <c r="AJ36" s="775"/>
      <c r="AK36" s="821"/>
      <c r="AL36" s="817"/>
      <c r="AM36" s="817"/>
      <c r="AN36" s="817"/>
      <c r="AO36" s="817"/>
      <c r="AP36" s="817"/>
      <c r="AQ36" s="817"/>
      <c r="AR36" s="817"/>
      <c r="AS36" s="817"/>
      <c r="AT36" s="817"/>
      <c r="AU36" s="817"/>
      <c r="AV36" s="817"/>
      <c r="AW36" s="817"/>
      <c r="AX36" s="817"/>
      <c r="AY36" s="817"/>
      <c r="AZ36" s="818"/>
      <c r="BA36" s="818"/>
      <c r="BB36" s="818"/>
      <c r="BC36" s="818"/>
      <c r="BD36" s="818"/>
      <c r="BE36" s="819"/>
      <c r="BF36" s="819"/>
      <c r="BG36" s="819"/>
      <c r="BH36" s="819"/>
      <c r="BI36" s="820"/>
      <c r="BJ36" s="214"/>
      <c r="BK36" s="214"/>
      <c r="BL36" s="214"/>
      <c r="BM36" s="214"/>
      <c r="BN36" s="214"/>
      <c r="BO36" s="224"/>
      <c r="BP36" s="224"/>
      <c r="BQ36" s="221">
        <v>30</v>
      </c>
      <c r="BR36" s="222"/>
      <c r="BS36" s="760"/>
      <c r="BT36" s="761"/>
      <c r="BU36" s="761"/>
      <c r="BV36" s="761"/>
      <c r="BW36" s="761"/>
      <c r="BX36" s="761"/>
      <c r="BY36" s="761"/>
      <c r="BZ36" s="761"/>
      <c r="CA36" s="761"/>
      <c r="CB36" s="761"/>
      <c r="CC36" s="761"/>
      <c r="CD36" s="761"/>
      <c r="CE36" s="761"/>
      <c r="CF36" s="761"/>
      <c r="CG36" s="762"/>
      <c r="CH36" s="763"/>
      <c r="CI36" s="764"/>
      <c r="CJ36" s="764"/>
      <c r="CK36" s="764"/>
      <c r="CL36" s="765"/>
      <c r="CM36" s="763"/>
      <c r="CN36" s="764"/>
      <c r="CO36" s="764"/>
      <c r="CP36" s="764"/>
      <c r="CQ36" s="765"/>
      <c r="CR36" s="763"/>
      <c r="CS36" s="764"/>
      <c r="CT36" s="764"/>
      <c r="CU36" s="764"/>
      <c r="CV36" s="765"/>
      <c r="CW36" s="763"/>
      <c r="CX36" s="764"/>
      <c r="CY36" s="764"/>
      <c r="CZ36" s="764"/>
      <c r="DA36" s="765"/>
      <c r="DB36" s="763"/>
      <c r="DC36" s="764"/>
      <c r="DD36" s="764"/>
      <c r="DE36" s="764"/>
      <c r="DF36" s="765"/>
      <c r="DG36" s="763"/>
      <c r="DH36" s="764"/>
      <c r="DI36" s="764"/>
      <c r="DJ36" s="764"/>
      <c r="DK36" s="765"/>
      <c r="DL36" s="763"/>
      <c r="DM36" s="764"/>
      <c r="DN36" s="764"/>
      <c r="DO36" s="764"/>
      <c r="DP36" s="765"/>
      <c r="DQ36" s="763"/>
      <c r="DR36" s="764"/>
      <c r="DS36" s="764"/>
      <c r="DT36" s="764"/>
      <c r="DU36" s="765"/>
      <c r="DV36" s="760"/>
      <c r="DW36" s="761"/>
      <c r="DX36" s="761"/>
      <c r="DY36" s="761"/>
      <c r="DZ36" s="766"/>
      <c r="EA36" s="212"/>
    </row>
    <row r="37" spans="1:131" ht="26.25" customHeight="1" x14ac:dyDescent="0.2">
      <c r="A37" s="225">
        <v>10</v>
      </c>
      <c r="B37" s="767"/>
      <c r="C37" s="768"/>
      <c r="D37" s="768"/>
      <c r="E37" s="768"/>
      <c r="F37" s="768"/>
      <c r="G37" s="768"/>
      <c r="H37" s="768"/>
      <c r="I37" s="768"/>
      <c r="J37" s="768"/>
      <c r="K37" s="768"/>
      <c r="L37" s="768"/>
      <c r="M37" s="768"/>
      <c r="N37" s="768"/>
      <c r="O37" s="768"/>
      <c r="P37" s="769"/>
      <c r="Q37" s="770"/>
      <c r="R37" s="771"/>
      <c r="S37" s="771"/>
      <c r="T37" s="771"/>
      <c r="U37" s="771"/>
      <c r="V37" s="771"/>
      <c r="W37" s="771"/>
      <c r="X37" s="771"/>
      <c r="Y37" s="771"/>
      <c r="Z37" s="771"/>
      <c r="AA37" s="771"/>
      <c r="AB37" s="771"/>
      <c r="AC37" s="771"/>
      <c r="AD37" s="771"/>
      <c r="AE37" s="772"/>
      <c r="AF37" s="773"/>
      <c r="AG37" s="774"/>
      <c r="AH37" s="774"/>
      <c r="AI37" s="774"/>
      <c r="AJ37" s="775"/>
      <c r="AK37" s="821"/>
      <c r="AL37" s="817"/>
      <c r="AM37" s="817"/>
      <c r="AN37" s="817"/>
      <c r="AO37" s="817"/>
      <c r="AP37" s="817"/>
      <c r="AQ37" s="817"/>
      <c r="AR37" s="817"/>
      <c r="AS37" s="817"/>
      <c r="AT37" s="817"/>
      <c r="AU37" s="817"/>
      <c r="AV37" s="817"/>
      <c r="AW37" s="817"/>
      <c r="AX37" s="817"/>
      <c r="AY37" s="817"/>
      <c r="AZ37" s="818"/>
      <c r="BA37" s="818"/>
      <c r="BB37" s="818"/>
      <c r="BC37" s="818"/>
      <c r="BD37" s="818"/>
      <c r="BE37" s="819"/>
      <c r="BF37" s="819"/>
      <c r="BG37" s="819"/>
      <c r="BH37" s="819"/>
      <c r="BI37" s="820"/>
      <c r="BJ37" s="214"/>
      <c r="BK37" s="214"/>
      <c r="BL37" s="214"/>
      <c r="BM37" s="214"/>
      <c r="BN37" s="214"/>
      <c r="BO37" s="224"/>
      <c r="BP37" s="224"/>
      <c r="BQ37" s="221">
        <v>31</v>
      </c>
      <c r="BR37" s="222"/>
      <c r="BS37" s="760"/>
      <c r="BT37" s="761"/>
      <c r="BU37" s="761"/>
      <c r="BV37" s="761"/>
      <c r="BW37" s="761"/>
      <c r="BX37" s="761"/>
      <c r="BY37" s="761"/>
      <c r="BZ37" s="761"/>
      <c r="CA37" s="761"/>
      <c r="CB37" s="761"/>
      <c r="CC37" s="761"/>
      <c r="CD37" s="761"/>
      <c r="CE37" s="761"/>
      <c r="CF37" s="761"/>
      <c r="CG37" s="762"/>
      <c r="CH37" s="763"/>
      <c r="CI37" s="764"/>
      <c r="CJ37" s="764"/>
      <c r="CK37" s="764"/>
      <c r="CL37" s="765"/>
      <c r="CM37" s="763"/>
      <c r="CN37" s="764"/>
      <c r="CO37" s="764"/>
      <c r="CP37" s="764"/>
      <c r="CQ37" s="765"/>
      <c r="CR37" s="763"/>
      <c r="CS37" s="764"/>
      <c r="CT37" s="764"/>
      <c r="CU37" s="764"/>
      <c r="CV37" s="765"/>
      <c r="CW37" s="763"/>
      <c r="CX37" s="764"/>
      <c r="CY37" s="764"/>
      <c r="CZ37" s="764"/>
      <c r="DA37" s="765"/>
      <c r="DB37" s="763"/>
      <c r="DC37" s="764"/>
      <c r="DD37" s="764"/>
      <c r="DE37" s="764"/>
      <c r="DF37" s="765"/>
      <c r="DG37" s="763"/>
      <c r="DH37" s="764"/>
      <c r="DI37" s="764"/>
      <c r="DJ37" s="764"/>
      <c r="DK37" s="765"/>
      <c r="DL37" s="763"/>
      <c r="DM37" s="764"/>
      <c r="DN37" s="764"/>
      <c r="DO37" s="764"/>
      <c r="DP37" s="765"/>
      <c r="DQ37" s="763"/>
      <c r="DR37" s="764"/>
      <c r="DS37" s="764"/>
      <c r="DT37" s="764"/>
      <c r="DU37" s="765"/>
      <c r="DV37" s="760"/>
      <c r="DW37" s="761"/>
      <c r="DX37" s="761"/>
      <c r="DY37" s="761"/>
      <c r="DZ37" s="766"/>
      <c r="EA37" s="212"/>
    </row>
    <row r="38" spans="1:131" ht="26.25" customHeight="1" x14ac:dyDescent="0.2">
      <c r="A38" s="225">
        <v>11</v>
      </c>
      <c r="B38" s="767"/>
      <c r="C38" s="768"/>
      <c r="D38" s="768"/>
      <c r="E38" s="768"/>
      <c r="F38" s="768"/>
      <c r="G38" s="768"/>
      <c r="H38" s="768"/>
      <c r="I38" s="768"/>
      <c r="J38" s="768"/>
      <c r="K38" s="768"/>
      <c r="L38" s="768"/>
      <c r="M38" s="768"/>
      <c r="N38" s="768"/>
      <c r="O38" s="768"/>
      <c r="P38" s="769"/>
      <c r="Q38" s="770"/>
      <c r="R38" s="771"/>
      <c r="S38" s="771"/>
      <c r="T38" s="771"/>
      <c r="U38" s="771"/>
      <c r="V38" s="771"/>
      <c r="W38" s="771"/>
      <c r="X38" s="771"/>
      <c r="Y38" s="771"/>
      <c r="Z38" s="771"/>
      <c r="AA38" s="771"/>
      <c r="AB38" s="771"/>
      <c r="AC38" s="771"/>
      <c r="AD38" s="771"/>
      <c r="AE38" s="772"/>
      <c r="AF38" s="773"/>
      <c r="AG38" s="774"/>
      <c r="AH38" s="774"/>
      <c r="AI38" s="774"/>
      <c r="AJ38" s="775"/>
      <c r="AK38" s="821"/>
      <c r="AL38" s="817"/>
      <c r="AM38" s="817"/>
      <c r="AN38" s="817"/>
      <c r="AO38" s="817"/>
      <c r="AP38" s="817"/>
      <c r="AQ38" s="817"/>
      <c r="AR38" s="817"/>
      <c r="AS38" s="817"/>
      <c r="AT38" s="817"/>
      <c r="AU38" s="817"/>
      <c r="AV38" s="817"/>
      <c r="AW38" s="817"/>
      <c r="AX38" s="817"/>
      <c r="AY38" s="817"/>
      <c r="AZ38" s="818"/>
      <c r="BA38" s="818"/>
      <c r="BB38" s="818"/>
      <c r="BC38" s="818"/>
      <c r="BD38" s="818"/>
      <c r="BE38" s="819"/>
      <c r="BF38" s="819"/>
      <c r="BG38" s="819"/>
      <c r="BH38" s="819"/>
      <c r="BI38" s="820"/>
      <c r="BJ38" s="214"/>
      <c r="BK38" s="214"/>
      <c r="BL38" s="214"/>
      <c r="BM38" s="214"/>
      <c r="BN38" s="214"/>
      <c r="BO38" s="224"/>
      <c r="BP38" s="224"/>
      <c r="BQ38" s="221">
        <v>32</v>
      </c>
      <c r="BR38" s="222"/>
      <c r="BS38" s="760"/>
      <c r="BT38" s="761"/>
      <c r="BU38" s="761"/>
      <c r="BV38" s="761"/>
      <c r="BW38" s="761"/>
      <c r="BX38" s="761"/>
      <c r="BY38" s="761"/>
      <c r="BZ38" s="761"/>
      <c r="CA38" s="761"/>
      <c r="CB38" s="761"/>
      <c r="CC38" s="761"/>
      <c r="CD38" s="761"/>
      <c r="CE38" s="761"/>
      <c r="CF38" s="761"/>
      <c r="CG38" s="762"/>
      <c r="CH38" s="763"/>
      <c r="CI38" s="764"/>
      <c r="CJ38" s="764"/>
      <c r="CK38" s="764"/>
      <c r="CL38" s="765"/>
      <c r="CM38" s="763"/>
      <c r="CN38" s="764"/>
      <c r="CO38" s="764"/>
      <c r="CP38" s="764"/>
      <c r="CQ38" s="765"/>
      <c r="CR38" s="763"/>
      <c r="CS38" s="764"/>
      <c r="CT38" s="764"/>
      <c r="CU38" s="764"/>
      <c r="CV38" s="765"/>
      <c r="CW38" s="763"/>
      <c r="CX38" s="764"/>
      <c r="CY38" s="764"/>
      <c r="CZ38" s="764"/>
      <c r="DA38" s="765"/>
      <c r="DB38" s="763"/>
      <c r="DC38" s="764"/>
      <c r="DD38" s="764"/>
      <c r="DE38" s="764"/>
      <c r="DF38" s="765"/>
      <c r="DG38" s="763"/>
      <c r="DH38" s="764"/>
      <c r="DI38" s="764"/>
      <c r="DJ38" s="764"/>
      <c r="DK38" s="765"/>
      <c r="DL38" s="763"/>
      <c r="DM38" s="764"/>
      <c r="DN38" s="764"/>
      <c r="DO38" s="764"/>
      <c r="DP38" s="765"/>
      <c r="DQ38" s="763"/>
      <c r="DR38" s="764"/>
      <c r="DS38" s="764"/>
      <c r="DT38" s="764"/>
      <c r="DU38" s="765"/>
      <c r="DV38" s="760"/>
      <c r="DW38" s="761"/>
      <c r="DX38" s="761"/>
      <c r="DY38" s="761"/>
      <c r="DZ38" s="766"/>
      <c r="EA38" s="212"/>
    </row>
    <row r="39" spans="1:131" ht="26.25" customHeight="1" x14ac:dyDescent="0.2">
      <c r="A39" s="225">
        <v>12</v>
      </c>
      <c r="B39" s="767"/>
      <c r="C39" s="768"/>
      <c r="D39" s="768"/>
      <c r="E39" s="768"/>
      <c r="F39" s="768"/>
      <c r="G39" s="768"/>
      <c r="H39" s="768"/>
      <c r="I39" s="768"/>
      <c r="J39" s="768"/>
      <c r="K39" s="768"/>
      <c r="L39" s="768"/>
      <c r="M39" s="768"/>
      <c r="N39" s="768"/>
      <c r="O39" s="768"/>
      <c r="P39" s="769"/>
      <c r="Q39" s="770"/>
      <c r="R39" s="771"/>
      <c r="S39" s="771"/>
      <c r="T39" s="771"/>
      <c r="U39" s="771"/>
      <c r="V39" s="771"/>
      <c r="W39" s="771"/>
      <c r="X39" s="771"/>
      <c r="Y39" s="771"/>
      <c r="Z39" s="771"/>
      <c r="AA39" s="771"/>
      <c r="AB39" s="771"/>
      <c r="AC39" s="771"/>
      <c r="AD39" s="771"/>
      <c r="AE39" s="772"/>
      <c r="AF39" s="773"/>
      <c r="AG39" s="774"/>
      <c r="AH39" s="774"/>
      <c r="AI39" s="774"/>
      <c r="AJ39" s="775"/>
      <c r="AK39" s="821"/>
      <c r="AL39" s="817"/>
      <c r="AM39" s="817"/>
      <c r="AN39" s="817"/>
      <c r="AO39" s="817"/>
      <c r="AP39" s="817"/>
      <c r="AQ39" s="817"/>
      <c r="AR39" s="817"/>
      <c r="AS39" s="817"/>
      <c r="AT39" s="817"/>
      <c r="AU39" s="817"/>
      <c r="AV39" s="817"/>
      <c r="AW39" s="817"/>
      <c r="AX39" s="817"/>
      <c r="AY39" s="817"/>
      <c r="AZ39" s="818"/>
      <c r="BA39" s="818"/>
      <c r="BB39" s="818"/>
      <c r="BC39" s="818"/>
      <c r="BD39" s="818"/>
      <c r="BE39" s="819"/>
      <c r="BF39" s="819"/>
      <c r="BG39" s="819"/>
      <c r="BH39" s="819"/>
      <c r="BI39" s="820"/>
      <c r="BJ39" s="214"/>
      <c r="BK39" s="214"/>
      <c r="BL39" s="214"/>
      <c r="BM39" s="214"/>
      <c r="BN39" s="214"/>
      <c r="BO39" s="224"/>
      <c r="BP39" s="224"/>
      <c r="BQ39" s="221">
        <v>33</v>
      </c>
      <c r="BR39" s="222"/>
      <c r="BS39" s="760"/>
      <c r="BT39" s="761"/>
      <c r="BU39" s="761"/>
      <c r="BV39" s="761"/>
      <c r="BW39" s="761"/>
      <c r="BX39" s="761"/>
      <c r="BY39" s="761"/>
      <c r="BZ39" s="761"/>
      <c r="CA39" s="761"/>
      <c r="CB39" s="761"/>
      <c r="CC39" s="761"/>
      <c r="CD39" s="761"/>
      <c r="CE39" s="761"/>
      <c r="CF39" s="761"/>
      <c r="CG39" s="762"/>
      <c r="CH39" s="763"/>
      <c r="CI39" s="764"/>
      <c r="CJ39" s="764"/>
      <c r="CK39" s="764"/>
      <c r="CL39" s="765"/>
      <c r="CM39" s="763"/>
      <c r="CN39" s="764"/>
      <c r="CO39" s="764"/>
      <c r="CP39" s="764"/>
      <c r="CQ39" s="765"/>
      <c r="CR39" s="763"/>
      <c r="CS39" s="764"/>
      <c r="CT39" s="764"/>
      <c r="CU39" s="764"/>
      <c r="CV39" s="765"/>
      <c r="CW39" s="763"/>
      <c r="CX39" s="764"/>
      <c r="CY39" s="764"/>
      <c r="CZ39" s="764"/>
      <c r="DA39" s="765"/>
      <c r="DB39" s="763"/>
      <c r="DC39" s="764"/>
      <c r="DD39" s="764"/>
      <c r="DE39" s="764"/>
      <c r="DF39" s="765"/>
      <c r="DG39" s="763"/>
      <c r="DH39" s="764"/>
      <c r="DI39" s="764"/>
      <c r="DJ39" s="764"/>
      <c r="DK39" s="765"/>
      <c r="DL39" s="763"/>
      <c r="DM39" s="764"/>
      <c r="DN39" s="764"/>
      <c r="DO39" s="764"/>
      <c r="DP39" s="765"/>
      <c r="DQ39" s="763"/>
      <c r="DR39" s="764"/>
      <c r="DS39" s="764"/>
      <c r="DT39" s="764"/>
      <c r="DU39" s="765"/>
      <c r="DV39" s="760"/>
      <c r="DW39" s="761"/>
      <c r="DX39" s="761"/>
      <c r="DY39" s="761"/>
      <c r="DZ39" s="766"/>
      <c r="EA39" s="212"/>
    </row>
    <row r="40" spans="1:131" ht="26.25" customHeight="1" x14ac:dyDescent="0.2">
      <c r="A40" s="221">
        <v>13</v>
      </c>
      <c r="B40" s="767"/>
      <c r="C40" s="768"/>
      <c r="D40" s="768"/>
      <c r="E40" s="768"/>
      <c r="F40" s="768"/>
      <c r="G40" s="768"/>
      <c r="H40" s="768"/>
      <c r="I40" s="768"/>
      <c r="J40" s="768"/>
      <c r="K40" s="768"/>
      <c r="L40" s="768"/>
      <c r="M40" s="768"/>
      <c r="N40" s="768"/>
      <c r="O40" s="768"/>
      <c r="P40" s="769"/>
      <c r="Q40" s="770"/>
      <c r="R40" s="771"/>
      <c r="S40" s="771"/>
      <c r="T40" s="771"/>
      <c r="U40" s="771"/>
      <c r="V40" s="771"/>
      <c r="W40" s="771"/>
      <c r="X40" s="771"/>
      <c r="Y40" s="771"/>
      <c r="Z40" s="771"/>
      <c r="AA40" s="771"/>
      <c r="AB40" s="771"/>
      <c r="AC40" s="771"/>
      <c r="AD40" s="771"/>
      <c r="AE40" s="772"/>
      <c r="AF40" s="773"/>
      <c r="AG40" s="774"/>
      <c r="AH40" s="774"/>
      <c r="AI40" s="774"/>
      <c r="AJ40" s="775"/>
      <c r="AK40" s="821"/>
      <c r="AL40" s="817"/>
      <c r="AM40" s="817"/>
      <c r="AN40" s="817"/>
      <c r="AO40" s="817"/>
      <c r="AP40" s="817"/>
      <c r="AQ40" s="817"/>
      <c r="AR40" s="817"/>
      <c r="AS40" s="817"/>
      <c r="AT40" s="817"/>
      <c r="AU40" s="817"/>
      <c r="AV40" s="817"/>
      <c r="AW40" s="817"/>
      <c r="AX40" s="817"/>
      <c r="AY40" s="817"/>
      <c r="AZ40" s="818"/>
      <c r="BA40" s="818"/>
      <c r="BB40" s="818"/>
      <c r="BC40" s="818"/>
      <c r="BD40" s="818"/>
      <c r="BE40" s="819"/>
      <c r="BF40" s="819"/>
      <c r="BG40" s="819"/>
      <c r="BH40" s="819"/>
      <c r="BI40" s="820"/>
      <c r="BJ40" s="214"/>
      <c r="BK40" s="214"/>
      <c r="BL40" s="214"/>
      <c r="BM40" s="214"/>
      <c r="BN40" s="214"/>
      <c r="BO40" s="224"/>
      <c r="BP40" s="224"/>
      <c r="BQ40" s="221">
        <v>34</v>
      </c>
      <c r="BR40" s="222"/>
      <c r="BS40" s="760"/>
      <c r="BT40" s="761"/>
      <c r="BU40" s="761"/>
      <c r="BV40" s="761"/>
      <c r="BW40" s="761"/>
      <c r="BX40" s="761"/>
      <c r="BY40" s="761"/>
      <c r="BZ40" s="761"/>
      <c r="CA40" s="761"/>
      <c r="CB40" s="761"/>
      <c r="CC40" s="761"/>
      <c r="CD40" s="761"/>
      <c r="CE40" s="761"/>
      <c r="CF40" s="761"/>
      <c r="CG40" s="762"/>
      <c r="CH40" s="763"/>
      <c r="CI40" s="764"/>
      <c r="CJ40" s="764"/>
      <c r="CK40" s="764"/>
      <c r="CL40" s="765"/>
      <c r="CM40" s="763"/>
      <c r="CN40" s="764"/>
      <c r="CO40" s="764"/>
      <c r="CP40" s="764"/>
      <c r="CQ40" s="765"/>
      <c r="CR40" s="763"/>
      <c r="CS40" s="764"/>
      <c r="CT40" s="764"/>
      <c r="CU40" s="764"/>
      <c r="CV40" s="765"/>
      <c r="CW40" s="763"/>
      <c r="CX40" s="764"/>
      <c r="CY40" s="764"/>
      <c r="CZ40" s="764"/>
      <c r="DA40" s="765"/>
      <c r="DB40" s="763"/>
      <c r="DC40" s="764"/>
      <c r="DD40" s="764"/>
      <c r="DE40" s="764"/>
      <c r="DF40" s="765"/>
      <c r="DG40" s="763"/>
      <c r="DH40" s="764"/>
      <c r="DI40" s="764"/>
      <c r="DJ40" s="764"/>
      <c r="DK40" s="765"/>
      <c r="DL40" s="763"/>
      <c r="DM40" s="764"/>
      <c r="DN40" s="764"/>
      <c r="DO40" s="764"/>
      <c r="DP40" s="765"/>
      <c r="DQ40" s="763"/>
      <c r="DR40" s="764"/>
      <c r="DS40" s="764"/>
      <c r="DT40" s="764"/>
      <c r="DU40" s="765"/>
      <c r="DV40" s="760"/>
      <c r="DW40" s="761"/>
      <c r="DX40" s="761"/>
      <c r="DY40" s="761"/>
      <c r="DZ40" s="766"/>
      <c r="EA40" s="212"/>
    </row>
    <row r="41" spans="1:131" ht="26.25" customHeight="1" x14ac:dyDescent="0.2">
      <c r="A41" s="221">
        <v>14</v>
      </c>
      <c r="B41" s="767"/>
      <c r="C41" s="768"/>
      <c r="D41" s="768"/>
      <c r="E41" s="768"/>
      <c r="F41" s="768"/>
      <c r="G41" s="768"/>
      <c r="H41" s="768"/>
      <c r="I41" s="768"/>
      <c r="J41" s="768"/>
      <c r="K41" s="768"/>
      <c r="L41" s="768"/>
      <c r="M41" s="768"/>
      <c r="N41" s="768"/>
      <c r="O41" s="768"/>
      <c r="P41" s="769"/>
      <c r="Q41" s="770"/>
      <c r="R41" s="771"/>
      <c r="S41" s="771"/>
      <c r="T41" s="771"/>
      <c r="U41" s="771"/>
      <c r="V41" s="771"/>
      <c r="W41" s="771"/>
      <c r="X41" s="771"/>
      <c r="Y41" s="771"/>
      <c r="Z41" s="771"/>
      <c r="AA41" s="771"/>
      <c r="AB41" s="771"/>
      <c r="AC41" s="771"/>
      <c r="AD41" s="771"/>
      <c r="AE41" s="772"/>
      <c r="AF41" s="773"/>
      <c r="AG41" s="774"/>
      <c r="AH41" s="774"/>
      <c r="AI41" s="774"/>
      <c r="AJ41" s="775"/>
      <c r="AK41" s="821"/>
      <c r="AL41" s="817"/>
      <c r="AM41" s="817"/>
      <c r="AN41" s="817"/>
      <c r="AO41" s="817"/>
      <c r="AP41" s="817"/>
      <c r="AQ41" s="817"/>
      <c r="AR41" s="817"/>
      <c r="AS41" s="817"/>
      <c r="AT41" s="817"/>
      <c r="AU41" s="817"/>
      <c r="AV41" s="817"/>
      <c r="AW41" s="817"/>
      <c r="AX41" s="817"/>
      <c r="AY41" s="817"/>
      <c r="AZ41" s="818"/>
      <c r="BA41" s="818"/>
      <c r="BB41" s="818"/>
      <c r="BC41" s="818"/>
      <c r="BD41" s="818"/>
      <c r="BE41" s="819"/>
      <c r="BF41" s="819"/>
      <c r="BG41" s="819"/>
      <c r="BH41" s="819"/>
      <c r="BI41" s="820"/>
      <c r="BJ41" s="214"/>
      <c r="BK41" s="214"/>
      <c r="BL41" s="214"/>
      <c r="BM41" s="214"/>
      <c r="BN41" s="214"/>
      <c r="BO41" s="224"/>
      <c r="BP41" s="224"/>
      <c r="BQ41" s="221">
        <v>35</v>
      </c>
      <c r="BR41" s="222"/>
      <c r="BS41" s="760"/>
      <c r="BT41" s="761"/>
      <c r="BU41" s="761"/>
      <c r="BV41" s="761"/>
      <c r="BW41" s="761"/>
      <c r="BX41" s="761"/>
      <c r="BY41" s="761"/>
      <c r="BZ41" s="761"/>
      <c r="CA41" s="761"/>
      <c r="CB41" s="761"/>
      <c r="CC41" s="761"/>
      <c r="CD41" s="761"/>
      <c r="CE41" s="761"/>
      <c r="CF41" s="761"/>
      <c r="CG41" s="762"/>
      <c r="CH41" s="763"/>
      <c r="CI41" s="764"/>
      <c r="CJ41" s="764"/>
      <c r="CK41" s="764"/>
      <c r="CL41" s="765"/>
      <c r="CM41" s="763"/>
      <c r="CN41" s="764"/>
      <c r="CO41" s="764"/>
      <c r="CP41" s="764"/>
      <c r="CQ41" s="765"/>
      <c r="CR41" s="763"/>
      <c r="CS41" s="764"/>
      <c r="CT41" s="764"/>
      <c r="CU41" s="764"/>
      <c r="CV41" s="765"/>
      <c r="CW41" s="763"/>
      <c r="CX41" s="764"/>
      <c r="CY41" s="764"/>
      <c r="CZ41" s="764"/>
      <c r="DA41" s="765"/>
      <c r="DB41" s="763"/>
      <c r="DC41" s="764"/>
      <c r="DD41" s="764"/>
      <c r="DE41" s="764"/>
      <c r="DF41" s="765"/>
      <c r="DG41" s="763"/>
      <c r="DH41" s="764"/>
      <c r="DI41" s="764"/>
      <c r="DJ41" s="764"/>
      <c r="DK41" s="765"/>
      <c r="DL41" s="763"/>
      <c r="DM41" s="764"/>
      <c r="DN41" s="764"/>
      <c r="DO41" s="764"/>
      <c r="DP41" s="765"/>
      <c r="DQ41" s="763"/>
      <c r="DR41" s="764"/>
      <c r="DS41" s="764"/>
      <c r="DT41" s="764"/>
      <c r="DU41" s="765"/>
      <c r="DV41" s="760"/>
      <c r="DW41" s="761"/>
      <c r="DX41" s="761"/>
      <c r="DY41" s="761"/>
      <c r="DZ41" s="766"/>
      <c r="EA41" s="212"/>
    </row>
    <row r="42" spans="1:131" ht="26.25" customHeight="1" x14ac:dyDescent="0.2">
      <c r="A42" s="221">
        <v>15</v>
      </c>
      <c r="B42" s="767"/>
      <c r="C42" s="768"/>
      <c r="D42" s="768"/>
      <c r="E42" s="768"/>
      <c r="F42" s="768"/>
      <c r="G42" s="768"/>
      <c r="H42" s="768"/>
      <c r="I42" s="768"/>
      <c r="J42" s="768"/>
      <c r="K42" s="768"/>
      <c r="L42" s="768"/>
      <c r="M42" s="768"/>
      <c r="N42" s="768"/>
      <c r="O42" s="768"/>
      <c r="P42" s="769"/>
      <c r="Q42" s="770"/>
      <c r="R42" s="771"/>
      <c r="S42" s="771"/>
      <c r="T42" s="771"/>
      <c r="U42" s="771"/>
      <c r="V42" s="771"/>
      <c r="W42" s="771"/>
      <c r="X42" s="771"/>
      <c r="Y42" s="771"/>
      <c r="Z42" s="771"/>
      <c r="AA42" s="771"/>
      <c r="AB42" s="771"/>
      <c r="AC42" s="771"/>
      <c r="AD42" s="771"/>
      <c r="AE42" s="772"/>
      <c r="AF42" s="773"/>
      <c r="AG42" s="774"/>
      <c r="AH42" s="774"/>
      <c r="AI42" s="774"/>
      <c r="AJ42" s="775"/>
      <c r="AK42" s="821"/>
      <c r="AL42" s="817"/>
      <c r="AM42" s="817"/>
      <c r="AN42" s="817"/>
      <c r="AO42" s="817"/>
      <c r="AP42" s="817"/>
      <c r="AQ42" s="817"/>
      <c r="AR42" s="817"/>
      <c r="AS42" s="817"/>
      <c r="AT42" s="817"/>
      <c r="AU42" s="817"/>
      <c r="AV42" s="817"/>
      <c r="AW42" s="817"/>
      <c r="AX42" s="817"/>
      <c r="AY42" s="817"/>
      <c r="AZ42" s="818"/>
      <c r="BA42" s="818"/>
      <c r="BB42" s="818"/>
      <c r="BC42" s="818"/>
      <c r="BD42" s="818"/>
      <c r="BE42" s="819"/>
      <c r="BF42" s="819"/>
      <c r="BG42" s="819"/>
      <c r="BH42" s="819"/>
      <c r="BI42" s="820"/>
      <c r="BJ42" s="214"/>
      <c r="BK42" s="214"/>
      <c r="BL42" s="214"/>
      <c r="BM42" s="214"/>
      <c r="BN42" s="214"/>
      <c r="BO42" s="224"/>
      <c r="BP42" s="224"/>
      <c r="BQ42" s="221">
        <v>36</v>
      </c>
      <c r="BR42" s="222"/>
      <c r="BS42" s="760"/>
      <c r="BT42" s="761"/>
      <c r="BU42" s="761"/>
      <c r="BV42" s="761"/>
      <c r="BW42" s="761"/>
      <c r="BX42" s="761"/>
      <c r="BY42" s="761"/>
      <c r="BZ42" s="761"/>
      <c r="CA42" s="761"/>
      <c r="CB42" s="761"/>
      <c r="CC42" s="761"/>
      <c r="CD42" s="761"/>
      <c r="CE42" s="761"/>
      <c r="CF42" s="761"/>
      <c r="CG42" s="762"/>
      <c r="CH42" s="763"/>
      <c r="CI42" s="764"/>
      <c r="CJ42" s="764"/>
      <c r="CK42" s="764"/>
      <c r="CL42" s="765"/>
      <c r="CM42" s="763"/>
      <c r="CN42" s="764"/>
      <c r="CO42" s="764"/>
      <c r="CP42" s="764"/>
      <c r="CQ42" s="765"/>
      <c r="CR42" s="763"/>
      <c r="CS42" s="764"/>
      <c r="CT42" s="764"/>
      <c r="CU42" s="764"/>
      <c r="CV42" s="765"/>
      <c r="CW42" s="763"/>
      <c r="CX42" s="764"/>
      <c r="CY42" s="764"/>
      <c r="CZ42" s="764"/>
      <c r="DA42" s="765"/>
      <c r="DB42" s="763"/>
      <c r="DC42" s="764"/>
      <c r="DD42" s="764"/>
      <c r="DE42" s="764"/>
      <c r="DF42" s="765"/>
      <c r="DG42" s="763"/>
      <c r="DH42" s="764"/>
      <c r="DI42" s="764"/>
      <c r="DJ42" s="764"/>
      <c r="DK42" s="765"/>
      <c r="DL42" s="763"/>
      <c r="DM42" s="764"/>
      <c r="DN42" s="764"/>
      <c r="DO42" s="764"/>
      <c r="DP42" s="765"/>
      <c r="DQ42" s="763"/>
      <c r="DR42" s="764"/>
      <c r="DS42" s="764"/>
      <c r="DT42" s="764"/>
      <c r="DU42" s="765"/>
      <c r="DV42" s="760"/>
      <c r="DW42" s="761"/>
      <c r="DX42" s="761"/>
      <c r="DY42" s="761"/>
      <c r="DZ42" s="766"/>
      <c r="EA42" s="212"/>
    </row>
    <row r="43" spans="1:131" ht="26.25" customHeight="1" x14ac:dyDescent="0.2">
      <c r="A43" s="221">
        <v>16</v>
      </c>
      <c r="B43" s="767"/>
      <c r="C43" s="768"/>
      <c r="D43" s="768"/>
      <c r="E43" s="768"/>
      <c r="F43" s="768"/>
      <c r="G43" s="768"/>
      <c r="H43" s="768"/>
      <c r="I43" s="768"/>
      <c r="J43" s="768"/>
      <c r="K43" s="768"/>
      <c r="L43" s="768"/>
      <c r="M43" s="768"/>
      <c r="N43" s="768"/>
      <c r="O43" s="768"/>
      <c r="P43" s="769"/>
      <c r="Q43" s="770"/>
      <c r="R43" s="771"/>
      <c r="S43" s="771"/>
      <c r="T43" s="771"/>
      <c r="U43" s="771"/>
      <c r="V43" s="771"/>
      <c r="W43" s="771"/>
      <c r="X43" s="771"/>
      <c r="Y43" s="771"/>
      <c r="Z43" s="771"/>
      <c r="AA43" s="771"/>
      <c r="AB43" s="771"/>
      <c r="AC43" s="771"/>
      <c r="AD43" s="771"/>
      <c r="AE43" s="772"/>
      <c r="AF43" s="773"/>
      <c r="AG43" s="774"/>
      <c r="AH43" s="774"/>
      <c r="AI43" s="774"/>
      <c r="AJ43" s="775"/>
      <c r="AK43" s="821"/>
      <c r="AL43" s="817"/>
      <c r="AM43" s="817"/>
      <c r="AN43" s="817"/>
      <c r="AO43" s="817"/>
      <c r="AP43" s="817"/>
      <c r="AQ43" s="817"/>
      <c r="AR43" s="817"/>
      <c r="AS43" s="817"/>
      <c r="AT43" s="817"/>
      <c r="AU43" s="817"/>
      <c r="AV43" s="817"/>
      <c r="AW43" s="817"/>
      <c r="AX43" s="817"/>
      <c r="AY43" s="817"/>
      <c r="AZ43" s="818"/>
      <c r="BA43" s="818"/>
      <c r="BB43" s="818"/>
      <c r="BC43" s="818"/>
      <c r="BD43" s="818"/>
      <c r="BE43" s="819"/>
      <c r="BF43" s="819"/>
      <c r="BG43" s="819"/>
      <c r="BH43" s="819"/>
      <c r="BI43" s="820"/>
      <c r="BJ43" s="214"/>
      <c r="BK43" s="214"/>
      <c r="BL43" s="214"/>
      <c r="BM43" s="214"/>
      <c r="BN43" s="214"/>
      <c r="BO43" s="224"/>
      <c r="BP43" s="224"/>
      <c r="BQ43" s="221">
        <v>37</v>
      </c>
      <c r="BR43" s="222"/>
      <c r="BS43" s="760"/>
      <c r="BT43" s="761"/>
      <c r="BU43" s="761"/>
      <c r="BV43" s="761"/>
      <c r="BW43" s="761"/>
      <c r="BX43" s="761"/>
      <c r="BY43" s="761"/>
      <c r="BZ43" s="761"/>
      <c r="CA43" s="761"/>
      <c r="CB43" s="761"/>
      <c r="CC43" s="761"/>
      <c r="CD43" s="761"/>
      <c r="CE43" s="761"/>
      <c r="CF43" s="761"/>
      <c r="CG43" s="762"/>
      <c r="CH43" s="763"/>
      <c r="CI43" s="764"/>
      <c r="CJ43" s="764"/>
      <c r="CK43" s="764"/>
      <c r="CL43" s="765"/>
      <c r="CM43" s="763"/>
      <c r="CN43" s="764"/>
      <c r="CO43" s="764"/>
      <c r="CP43" s="764"/>
      <c r="CQ43" s="765"/>
      <c r="CR43" s="763"/>
      <c r="CS43" s="764"/>
      <c r="CT43" s="764"/>
      <c r="CU43" s="764"/>
      <c r="CV43" s="765"/>
      <c r="CW43" s="763"/>
      <c r="CX43" s="764"/>
      <c r="CY43" s="764"/>
      <c r="CZ43" s="764"/>
      <c r="DA43" s="765"/>
      <c r="DB43" s="763"/>
      <c r="DC43" s="764"/>
      <c r="DD43" s="764"/>
      <c r="DE43" s="764"/>
      <c r="DF43" s="765"/>
      <c r="DG43" s="763"/>
      <c r="DH43" s="764"/>
      <c r="DI43" s="764"/>
      <c r="DJ43" s="764"/>
      <c r="DK43" s="765"/>
      <c r="DL43" s="763"/>
      <c r="DM43" s="764"/>
      <c r="DN43" s="764"/>
      <c r="DO43" s="764"/>
      <c r="DP43" s="765"/>
      <c r="DQ43" s="763"/>
      <c r="DR43" s="764"/>
      <c r="DS43" s="764"/>
      <c r="DT43" s="764"/>
      <c r="DU43" s="765"/>
      <c r="DV43" s="760"/>
      <c r="DW43" s="761"/>
      <c r="DX43" s="761"/>
      <c r="DY43" s="761"/>
      <c r="DZ43" s="766"/>
      <c r="EA43" s="212"/>
    </row>
    <row r="44" spans="1:131" ht="26.25" customHeight="1" x14ac:dyDescent="0.2">
      <c r="A44" s="221">
        <v>17</v>
      </c>
      <c r="B44" s="767"/>
      <c r="C44" s="768"/>
      <c r="D44" s="768"/>
      <c r="E44" s="768"/>
      <c r="F44" s="768"/>
      <c r="G44" s="768"/>
      <c r="H44" s="768"/>
      <c r="I44" s="768"/>
      <c r="J44" s="768"/>
      <c r="K44" s="768"/>
      <c r="L44" s="768"/>
      <c r="M44" s="768"/>
      <c r="N44" s="768"/>
      <c r="O44" s="768"/>
      <c r="P44" s="769"/>
      <c r="Q44" s="770"/>
      <c r="R44" s="771"/>
      <c r="S44" s="771"/>
      <c r="T44" s="771"/>
      <c r="U44" s="771"/>
      <c r="V44" s="771"/>
      <c r="W44" s="771"/>
      <c r="X44" s="771"/>
      <c r="Y44" s="771"/>
      <c r="Z44" s="771"/>
      <c r="AA44" s="771"/>
      <c r="AB44" s="771"/>
      <c r="AC44" s="771"/>
      <c r="AD44" s="771"/>
      <c r="AE44" s="772"/>
      <c r="AF44" s="773"/>
      <c r="AG44" s="774"/>
      <c r="AH44" s="774"/>
      <c r="AI44" s="774"/>
      <c r="AJ44" s="775"/>
      <c r="AK44" s="821"/>
      <c r="AL44" s="817"/>
      <c r="AM44" s="817"/>
      <c r="AN44" s="817"/>
      <c r="AO44" s="817"/>
      <c r="AP44" s="817"/>
      <c r="AQ44" s="817"/>
      <c r="AR44" s="817"/>
      <c r="AS44" s="817"/>
      <c r="AT44" s="817"/>
      <c r="AU44" s="817"/>
      <c r="AV44" s="817"/>
      <c r="AW44" s="817"/>
      <c r="AX44" s="817"/>
      <c r="AY44" s="817"/>
      <c r="AZ44" s="818"/>
      <c r="BA44" s="818"/>
      <c r="BB44" s="818"/>
      <c r="BC44" s="818"/>
      <c r="BD44" s="818"/>
      <c r="BE44" s="819"/>
      <c r="BF44" s="819"/>
      <c r="BG44" s="819"/>
      <c r="BH44" s="819"/>
      <c r="BI44" s="820"/>
      <c r="BJ44" s="214"/>
      <c r="BK44" s="214"/>
      <c r="BL44" s="214"/>
      <c r="BM44" s="214"/>
      <c r="BN44" s="214"/>
      <c r="BO44" s="224"/>
      <c r="BP44" s="224"/>
      <c r="BQ44" s="221">
        <v>38</v>
      </c>
      <c r="BR44" s="222"/>
      <c r="BS44" s="760"/>
      <c r="BT44" s="761"/>
      <c r="BU44" s="761"/>
      <c r="BV44" s="761"/>
      <c r="BW44" s="761"/>
      <c r="BX44" s="761"/>
      <c r="BY44" s="761"/>
      <c r="BZ44" s="761"/>
      <c r="CA44" s="761"/>
      <c r="CB44" s="761"/>
      <c r="CC44" s="761"/>
      <c r="CD44" s="761"/>
      <c r="CE44" s="761"/>
      <c r="CF44" s="761"/>
      <c r="CG44" s="762"/>
      <c r="CH44" s="763"/>
      <c r="CI44" s="764"/>
      <c r="CJ44" s="764"/>
      <c r="CK44" s="764"/>
      <c r="CL44" s="765"/>
      <c r="CM44" s="763"/>
      <c r="CN44" s="764"/>
      <c r="CO44" s="764"/>
      <c r="CP44" s="764"/>
      <c r="CQ44" s="765"/>
      <c r="CR44" s="763"/>
      <c r="CS44" s="764"/>
      <c r="CT44" s="764"/>
      <c r="CU44" s="764"/>
      <c r="CV44" s="765"/>
      <c r="CW44" s="763"/>
      <c r="CX44" s="764"/>
      <c r="CY44" s="764"/>
      <c r="CZ44" s="764"/>
      <c r="DA44" s="765"/>
      <c r="DB44" s="763"/>
      <c r="DC44" s="764"/>
      <c r="DD44" s="764"/>
      <c r="DE44" s="764"/>
      <c r="DF44" s="765"/>
      <c r="DG44" s="763"/>
      <c r="DH44" s="764"/>
      <c r="DI44" s="764"/>
      <c r="DJ44" s="764"/>
      <c r="DK44" s="765"/>
      <c r="DL44" s="763"/>
      <c r="DM44" s="764"/>
      <c r="DN44" s="764"/>
      <c r="DO44" s="764"/>
      <c r="DP44" s="765"/>
      <c r="DQ44" s="763"/>
      <c r="DR44" s="764"/>
      <c r="DS44" s="764"/>
      <c r="DT44" s="764"/>
      <c r="DU44" s="765"/>
      <c r="DV44" s="760"/>
      <c r="DW44" s="761"/>
      <c r="DX44" s="761"/>
      <c r="DY44" s="761"/>
      <c r="DZ44" s="766"/>
      <c r="EA44" s="212"/>
    </row>
    <row r="45" spans="1:131" ht="26.25" customHeight="1" x14ac:dyDescent="0.2">
      <c r="A45" s="221">
        <v>18</v>
      </c>
      <c r="B45" s="767"/>
      <c r="C45" s="768"/>
      <c r="D45" s="768"/>
      <c r="E45" s="768"/>
      <c r="F45" s="768"/>
      <c r="G45" s="768"/>
      <c r="H45" s="768"/>
      <c r="I45" s="768"/>
      <c r="J45" s="768"/>
      <c r="K45" s="768"/>
      <c r="L45" s="768"/>
      <c r="M45" s="768"/>
      <c r="N45" s="768"/>
      <c r="O45" s="768"/>
      <c r="P45" s="769"/>
      <c r="Q45" s="770"/>
      <c r="R45" s="771"/>
      <c r="S45" s="771"/>
      <c r="T45" s="771"/>
      <c r="U45" s="771"/>
      <c r="V45" s="771"/>
      <c r="W45" s="771"/>
      <c r="X45" s="771"/>
      <c r="Y45" s="771"/>
      <c r="Z45" s="771"/>
      <c r="AA45" s="771"/>
      <c r="AB45" s="771"/>
      <c r="AC45" s="771"/>
      <c r="AD45" s="771"/>
      <c r="AE45" s="772"/>
      <c r="AF45" s="773"/>
      <c r="AG45" s="774"/>
      <c r="AH45" s="774"/>
      <c r="AI45" s="774"/>
      <c r="AJ45" s="775"/>
      <c r="AK45" s="821"/>
      <c r="AL45" s="817"/>
      <c r="AM45" s="817"/>
      <c r="AN45" s="817"/>
      <c r="AO45" s="817"/>
      <c r="AP45" s="817"/>
      <c r="AQ45" s="817"/>
      <c r="AR45" s="817"/>
      <c r="AS45" s="817"/>
      <c r="AT45" s="817"/>
      <c r="AU45" s="817"/>
      <c r="AV45" s="817"/>
      <c r="AW45" s="817"/>
      <c r="AX45" s="817"/>
      <c r="AY45" s="817"/>
      <c r="AZ45" s="818"/>
      <c r="BA45" s="818"/>
      <c r="BB45" s="818"/>
      <c r="BC45" s="818"/>
      <c r="BD45" s="818"/>
      <c r="BE45" s="819"/>
      <c r="BF45" s="819"/>
      <c r="BG45" s="819"/>
      <c r="BH45" s="819"/>
      <c r="BI45" s="820"/>
      <c r="BJ45" s="214"/>
      <c r="BK45" s="214"/>
      <c r="BL45" s="214"/>
      <c r="BM45" s="214"/>
      <c r="BN45" s="214"/>
      <c r="BO45" s="224"/>
      <c r="BP45" s="224"/>
      <c r="BQ45" s="221">
        <v>39</v>
      </c>
      <c r="BR45" s="222"/>
      <c r="BS45" s="760"/>
      <c r="BT45" s="761"/>
      <c r="BU45" s="761"/>
      <c r="BV45" s="761"/>
      <c r="BW45" s="761"/>
      <c r="BX45" s="761"/>
      <c r="BY45" s="761"/>
      <c r="BZ45" s="761"/>
      <c r="CA45" s="761"/>
      <c r="CB45" s="761"/>
      <c r="CC45" s="761"/>
      <c r="CD45" s="761"/>
      <c r="CE45" s="761"/>
      <c r="CF45" s="761"/>
      <c r="CG45" s="762"/>
      <c r="CH45" s="763"/>
      <c r="CI45" s="764"/>
      <c r="CJ45" s="764"/>
      <c r="CK45" s="764"/>
      <c r="CL45" s="765"/>
      <c r="CM45" s="763"/>
      <c r="CN45" s="764"/>
      <c r="CO45" s="764"/>
      <c r="CP45" s="764"/>
      <c r="CQ45" s="765"/>
      <c r="CR45" s="763"/>
      <c r="CS45" s="764"/>
      <c r="CT45" s="764"/>
      <c r="CU45" s="764"/>
      <c r="CV45" s="765"/>
      <c r="CW45" s="763"/>
      <c r="CX45" s="764"/>
      <c r="CY45" s="764"/>
      <c r="CZ45" s="764"/>
      <c r="DA45" s="765"/>
      <c r="DB45" s="763"/>
      <c r="DC45" s="764"/>
      <c r="DD45" s="764"/>
      <c r="DE45" s="764"/>
      <c r="DF45" s="765"/>
      <c r="DG45" s="763"/>
      <c r="DH45" s="764"/>
      <c r="DI45" s="764"/>
      <c r="DJ45" s="764"/>
      <c r="DK45" s="765"/>
      <c r="DL45" s="763"/>
      <c r="DM45" s="764"/>
      <c r="DN45" s="764"/>
      <c r="DO45" s="764"/>
      <c r="DP45" s="765"/>
      <c r="DQ45" s="763"/>
      <c r="DR45" s="764"/>
      <c r="DS45" s="764"/>
      <c r="DT45" s="764"/>
      <c r="DU45" s="765"/>
      <c r="DV45" s="760"/>
      <c r="DW45" s="761"/>
      <c r="DX45" s="761"/>
      <c r="DY45" s="761"/>
      <c r="DZ45" s="766"/>
      <c r="EA45" s="212"/>
    </row>
    <row r="46" spans="1:131" ht="26.25" customHeight="1" x14ac:dyDescent="0.2">
      <c r="A46" s="221">
        <v>19</v>
      </c>
      <c r="B46" s="767"/>
      <c r="C46" s="768"/>
      <c r="D46" s="768"/>
      <c r="E46" s="768"/>
      <c r="F46" s="768"/>
      <c r="G46" s="768"/>
      <c r="H46" s="768"/>
      <c r="I46" s="768"/>
      <c r="J46" s="768"/>
      <c r="K46" s="768"/>
      <c r="L46" s="768"/>
      <c r="M46" s="768"/>
      <c r="N46" s="768"/>
      <c r="O46" s="768"/>
      <c r="P46" s="769"/>
      <c r="Q46" s="770"/>
      <c r="R46" s="771"/>
      <c r="S46" s="771"/>
      <c r="T46" s="771"/>
      <c r="U46" s="771"/>
      <c r="V46" s="771"/>
      <c r="W46" s="771"/>
      <c r="X46" s="771"/>
      <c r="Y46" s="771"/>
      <c r="Z46" s="771"/>
      <c r="AA46" s="771"/>
      <c r="AB46" s="771"/>
      <c r="AC46" s="771"/>
      <c r="AD46" s="771"/>
      <c r="AE46" s="772"/>
      <c r="AF46" s="773"/>
      <c r="AG46" s="774"/>
      <c r="AH46" s="774"/>
      <c r="AI46" s="774"/>
      <c r="AJ46" s="775"/>
      <c r="AK46" s="821"/>
      <c r="AL46" s="817"/>
      <c r="AM46" s="817"/>
      <c r="AN46" s="817"/>
      <c r="AO46" s="817"/>
      <c r="AP46" s="817"/>
      <c r="AQ46" s="817"/>
      <c r="AR46" s="817"/>
      <c r="AS46" s="817"/>
      <c r="AT46" s="817"/>
      <c r="AU46" s="817"/>
      <c r="AV46" s="817"/>
      <c r="AW46" s="817"/>
      <c r="AX46" s="817"/>
      <c r="AY46" s="817"/>
      <c r="AZ46" s="818"/>
      <c r="BA46" s="818"/>
      <c r="BB46" s="818"/>
      <c r="BC46" s="818"/>
      <c r="BD46" s="818"/>
      <c r="BE46" s="819"/>
      <c r="BF46" s="819"/>
      <c r="BG46" s="819"/>
      <c r="BH46" s="819"/>
      <c r="BI46" s="820"/>
      <c r="BJ46" s="214"/>
      <c r="BK46" s="214"/>
      <c r="BL46" s="214"/>
      <c r="BM46" s="214"/>
      <c r="BN46" s="214"/>
      <c r="BO46" s="224"/>
      <c r="BP46" s="224"/>
      <c r="BQ46" s="221">
        <v>40</v>
      </c>
      <c r="BR46" s="222"/>
      <c r="BS46" s="760"/>
      <c r="BT46" s="761"/>
      <c r="BU46" s="761"/>
      <c r="BV46" s="761"/>
      <c r="BW46" s="761"/>
      <c r="BX46" s="761"/>
      <c r="BY46" s="761"/>
      <c r="BZ46" s="761"/>
      <c r="CA46" s="761"/>
      <c r="CB46" s="761"/>
      <c r="CC46" s="761"/>
      <c r="CD46" s="761"/>
      <c r="CE46" s="761"/>
      <c r="CF46" s="761"/>
      <c r="CG46" s="762"/>
      <c r="CH46" s="763"/>
      <c r="CI46" s="764"/>
      <c r="CJ46" s="764"/>
      <c r="CK46" s="764"/>
      <c r="CL46" s="765"/>
      <c r="CM46" s="763"/>
      <c r="CN46" s="764"/>
      <c r="CO46" s="764"/>
      <c r="CP46" s="764"/>
      <c r="CQ46" s="765"/>
      <c r="CR46" s="763"/>
      <c r="CS46" s="764"/>
      <c r="CT46" s="764"/>
      <c r="CU46" s="764"/>
      <c r="CV46" s="765"/>
      <c r="CW46" s="763"/>
      <c r="CX46" s="764"/>
      <c r="CY46" s="764"/>
      <c r="CZ46" s="764"/>
      <c r="DA46" s="765"/>
      <c r="DB46" s="763"/>
      <c r="DC46" s="764"/>
      <c r="DD46" s="764"/>
      <c r="DE46" s="764"/>
      <c r="DF46" s="765"/>
      <c r="DG46" s="763"/>
      <c r="DH46" s="764"/>
      <c r="DI46" s="764"/>
      <c r="DJ46" s="764"/>
      <c r="DK46" s="765"/>
      <c r="DL46" s="763"/>
      <c r="DM46" s="764"/>
      <c r="DN46" s="764"/>
      <c r="DO46" s="764"/>
      <c r="DP46" s="765"/>
      <c r="DQ46" s="763"/>
      <c r="DR46" s="764"/>
      <c r="DS46" s="764"/>
      <c r="DT46" s="764"/>
      <c r="DU46" s="765"/>
      <c r="DV46" s="760"/>
      <c r="DW46" s="761"/>
      <c r="DX46" s="761"/>
      <c r="DY46" s="761"/>
      <c r="DZ46" s="766"/>
      <c r="EA46" s="212"/>
    </row>
    <row r="47" spans="1:131" ht="26.25" customHeight="1" x14ac:dyDescent="0.2">
      <c r="A47" s="221">
        <v>20</v>
      </c>
      <c r="B47" s="767"/>
      <c r="C47" s="768"/>
      <c r="D47" s="768"/>
      <c r="E47" s="768"/>
      <c r="F47" s="768"/>
      <c r="G47" s="768"/>
      <c r="H47" s="768"/>
      <c r="I47" s="768"/>
      <c r="J47" s="768"/>
      <c r="K47" s="768"/>
      <c r="L47" s="768"/>
      <c r="M47" s="768"/>
      <c r="N47" s="768"/>
      <c r="O47" s="768"/>
      <c r="P47" s="769"/>
      <c r="Q47" s="770"/>
      <c r="R47" s="771"/>
      <c r="S47" s="771"/>
      <c r="T47" s="771"/>
      <c r="U47" s="771"/>
      <c r="V47" s="771"/>
      <c r="W47" s="771"/>
      <c r="X47" s="771"/>
      <c r="Y47" s="771"/>
      <c r="Z47" s="771"/>
      <c r="AA47" s="771"/>
      <c r="AB47" s="771"/>
      <c r="AC47" s="771"/>
      <c r="AD47" s="771"/>
      <c r="AE47" s="772"/>
      <c r="AF47" s="773"/>
      <c r="AG47" s="774"/>
      <c r="AH47" s="774"/>
      <c r="AI47" s="774"/>
      <c r="AJ47" s="775"/>
      <c r="AK47" s="821"/>
      <c r="AL47" s="817"/>
      <c r="AM47" s="817"/>
      <c r="AN47" s="817"/>
      <c r="AO47" s="817"/>
      <c r="AP47" s="817"/>
      <c r="AQ47" s="817"/>
      <c r="AR47" s="817"/>
      <c r="AS47" s="817"/>
      <c r="AT47" s="817"/>
      <c r="AU47" s="817"/>
      <c r="AV47" s="817"/>
      <c r="AW47" s="817"/>
      <c r="AX47" s="817"/>
      <c r="AY47" s="817"/>
      <c r="AZ47" s="818"/>
      <c r="BA47" s="818"/>
      <c r="BB47" s="818"/>
      <c r="BC47" s="818"/>
      <c r="BD47" s="818"/>
      <c r="BE47" s="819"/>
      <c r="BF47" s="819"/>
      <c r="BG47" s="819"/>
      <c r="BH47" s="819"/>
      <c r="BI47" s="820"/>
      <c r="BJ47" s="214"/>
      <c r="BK47" s="214"/>
      <c r="BL47" s="214"/>
      <c r="BM47" s="214"/>
      <c r="BN47" s="214"/>
      <c r="BO47" s="224"/>
      <c r="BP47" s="224"/>
      <c r="BQ47" s="221">
        <v>41</v>
      </c>
      <c r="BR47" s="222"/>
      <c r="BS47" s="760"/>
      <c r="BT47" s="761"/>
      <c r="BU47" s="761"/>
      <c r="BV47" s="761"/>
      <c r="BW47" s="761"/>
      <c r="BX47" s="761"/>
      <c r="BY47" s="761"/>
      <c r="BZ47" s="761"/>
      <c r="CA47" s="761"/>
      <c r="CB47" s="761"/>
      <c r="CC47" s="761"/>
      <c r="CD47" s="761"/>
      <c r="CE47" s="761"/>
      <c r="CF47" s="761"/>
      <c r="CG47" s="762"/>
      <c r="CH47" s="763"/>
      <c r="CI47" s="764"/>
      <c r="CJ47" s="764"/>
      <c r="CK47" s="764"/>
      <c r="CL47" s="765"/>
      <c r="CM47" s="763"/>
      <c r="CN47" s="764"/>
      <c r="CO47" s="764"/>
      <c r="CP47" s="764"/>
      <c r="CQ47" s="765"/>
      <c r="CR47" s="763"/>
      <c r="CS47" s="764"/>
      <c r="CT47" s="764"/>
      <c r="CU47" s="764"/>
      <c r="CV47" s="765"/>
      <c r="CW47" s="763"/>
      <c r="CX47" s="764"/>
      <c r="CY47" s="764"/>
      <c r="CZ47" s="764"/>
      <c r="DA47" s="765"/>
      <c r="DB47" s="763"/>
      <c r="DC47" s="764"/>
      <c r="DD47" s="764"/>
      <c r="DE47" s="764"/>
      <c r="DF47" s="765"/>
      <c r="DG47" s="763"/>
      <c r="DH47" s="764"/>
      <c r="DI47" s="764"/>
      <c r="DJ47" s="764"/>
      <c r="DK47" s="765"/>
      <c r="DL47" s="763"/>
      <c r="DM47" s="764"/>
      <c r="DN47" s="764"/>
      <c r="DO47" s="764"/>
      <c r="DP47" s="765"/>
      <c r="DQ47" s="763"/>
      <c r="DR47" s="764"/>
      <c r="DS47" s="764"/>
      <c r="DT47" s="764"/>
      <c r="DU47" s="765"/>
      <c r="DV47" s="760"/>
      <c r="DW47" s="761"/>
      <c r="DX47" s="761"/>
      <c r="DY47" s="761"/>
      <c r="DZ47" s="766"/>
      <c r="EA47" s="212"/>
    </row>
    <row r="48" spans="1:131" ht="26.25" customHeight="1" x14ac:dyDescent="0.2">
      <c r="A48" s="221">
        <v>21</v>
      </c>
      <c r="B48" s="767"/>
      <c r="C48" s="768"/>
      <c r="D48" s="768"/>
      <c r="E48" s="768"/>
      <c r="F48" s="768"/>
      <c r="G48" s="768"/>
      <c r="H48" s="768"/>
      <c r="I48" s="768"/>
      <c r="J48" s="768"/>
      <c r="K48" s="768"/>
      <c r="L48" s="768"/>
      <c r="M48" s="768"/>
      <c r="N48" s="768"/>
      <c r="O48" s="768"/>
      <c r="P48" s="769"/>
      <c r="Q48" s="770"/>
      <c r="R48" s="771"/>
      <c r="S48" s="771"/>
      <c r="T48" s="771"/>
      <c r="U48" s="771"/>
      <c r="V48" s="771"/>
      <c r="W48" s="771"/>
      <c r="X48" s="771"/>
      <c r="Y48" s="771"/>
      <c r="Z48" s="771"/>
      <c r="AA48" s="771"/>
      <c r="AB48" s="771"/>
      <c r="AC48" s="771"/>
      <c r="AD48" s="771"/>
      <c r="AE48" s="772"/>
      <c r="AF48" s="773"/>
      <c r="AG48" s="774"/>
      <c r="AH48" s="774"/>
      <c r="AI48" s="774"/>
      <c r="AJ48" s="775"/>
      <c r="AK48" s="821"/>
      <c r="AL48" s="817"/>
      <c r="AM48" s="817"/>
      <c r="AN48" s="817"/>
      <c r="AO48" s="817"/>
      <c r="AP48" s="817"/>
      <c r="AQ48" s="817"/>
      <c r="AR48" s="817"/>
      <c r="AS48" s="817"/>
      <c r="AT48" s="817"/>
      <c r="AU48" s="817"/>
      <c r="AV48" s="817"/>
      <c r="AW48" s="817"/>
      <c r="AX48" s="817"/>
      <c r="AY48" s="817"/>
      <c r="AZ48" s="818"/>
      <c r="BA48" s="818"/>
      <c r="BB48" s="818"/>
      <c r="BC48" s="818"/>
      <c r="BD48" s="818"/>
      <c r="BE48" s="819"/>
      <c r="BF48" s="819"/>
      <c r="BG48" s="819"/>
      <c r="BH48" s="819"/>
      <c r="BI48" s="820"/>
      <c r="BJ48" s="214"/>
      <c r="BK48" s="214"/>
      <c r="BL48" s="214"/>
      <c r="BM48" s="214"/>
      <c r="BN48" s="214"/>
      <c r="BO48" s="224"/>
      <c r="BP48" s="224"/>
      <c r="BQ48" s="221">
        <v>42</v>
      </c>
      <c r="BR48" s="222"/>
      <c r="BS48" s="760"/>
      <c r="BT48" s="761"/>
      <c r="BU48" s="761"/>
      <c r="BV48" s="761"/>
      <c r="BW48" s="761"/>
      <c r="BX48" s="761"/>
      <c r="BY48" s="761"/>
      <c r="BZ48" s="761"/>
      <c r="CA48" s="761"/>
      <c r="CB48" s="761"/>
      <c r="CC48" s="761"/>
      <c r="CD48" s="761"/>
      <c r="CE48" s="761"/>
      <c r="CF48" s="761"/>
      <c r="CG48" s="762"/>
      <c r="CH48" s="763"/>
      <c r="CI48" s="764"/>
      <c r="CJ48" s="764"/>
      <c r="CK48" s="764"/>
      <c r="CL48" s="765"/>
      <c r="CM48" s="763"/>
      <c r="CN48" s="764"/>
      <c r="CO48" s="764"/>
      <c r="CP48" s="764"/>
      <c r="CQ48" s="765"/>
      <c r="CR48" s="763"/>
      <c r="CS48" s="764"/>
      <c r="CT48" s="764"/>
      <c r="CU48" s="764"/>
      <c r="CV48" s="765"/>
      <c r="CW48" s="763"/>
      <c r="CX48" s="764"/>
      <c r="CY48" s="764"/>
      <c r="CZ48" s="764"/>
      <c r="DA48" s="765"/>
      <c r="DB48" s="763"/>
      <c r="DC48" s="764"/>
      <c r="DD48" s="764"/>
      <c r="DE48" s="764"/>
      <c r="DF48" s="765"/>
      <c r="DG48" s="763"/>
      <c r="DH48" s="764"/>
      <c r="DI48" s="764"/>
      <c r="DJ48" s="764"/>
      <c r="DK48" s="765"/>
      <c r="DL48" s="763"/>
      <c r="DM48" s="764"/>
      <c r="DN48" s="764"/>
      <c r="DO48" s="764"/>
      <c r="DP48" s="765"/>
      <c r="DQ48" s="763"/>
      <c r="DR48" s="764"/>
      <c r="DS48" s="764"/>
      <c r="DT48" s="764"/>
      <c r="DU48" s="765"/>
      <c r="DV48" s="760"/>
      <c r="DW48" s="761"/>
      <c r="DX48" s="761"/>
      <c r="DY48" s="761"/>
      <c r="DZ48" s="766"/>
      <c r="EA48" s="212"/>
    </row>
    <row r="49" spans="1:131" ht="26.25" customHeight="1" x14ac:dyDescent="0.2">
      <c r="A49" s="221">
        <v>22</v>
      </c>
      <c r="B49" s="767"/>
      <c r="C49" s="768"/>
      <c r="D49" s="768"/>
      <c r="E49" s="768"/>
      <c r="F49" s="768"/>
      <c r="G49" s="768"/>
      <c r="H49" s="768"/>
      <c r="I49" s="768"/>
      <c r="J49" s="768"/>
      <c r="K49" s="768"/>
      <c r="L49" s="768"/>
      <c r="M49" s="768"/>
      <c r="N49" s="768"/>
      <c r="O49" s="768"/>
      <c r="P49" s="769"/>
      <c r="Q49" s="770"/>
      <c r="R49" s="771"/>
      <c r="S49" s="771"/>
      <c r="T49" s="771"/>
      <c r="U49" s="771"/>
      <c r="V49" s="771"/>
      <c r="W49" s="771"/>
      <c r="X49" s="771"/>
      <c r="Y49" s="771"/>
      <c r="Z49" s="771"/>
      <c r="AA49" s="771"/>
      <c r="AB49" s="771"/>
      <c r="AC49" s="771"/>
      <c r="AD49" s="771"/>
      <c r="AE49" s="772"/>
      <c r="AF49" s="773"/>
      <c r="AG49" s="774"/>
      <c r="AH49" s="774"/>
      <c r="AI49" s="774"/>
      <c r="AJ49" s="775"/>
      <c r="AK49" s="821"/>
      <c r="AL49" s="817"/>
      <c r="AM49" s="817"/>
      <c r="AN49" s="817"/>
      <c r="AO49" s="817"/>
      <c r="AP49" s="817"/>
      <c r="AQ49" s="817"/>
      <c r="AR49" s="817"/>
      <c r="AS49" s="817"/>
      <c r="AT49" s="817"/>
      <c r="AU49" s="817"/>
      <c r="AV49" s="817"/>
      <c r="AW49" s="817"/>
      <c r="AX49" s="817"/>
      <c r="AY49" s="817"/>
      <c r="AZ49" s="818"/>
      <c r="BA49" s="818"/>
      <c r="BB49" s="818"/>
      <c r="BC49" s="818"/>
      <c r="BD49" s="818"/>
      <c r="BE49" s="819"/>
      <c r="BF49" s="819"/>
      <c r="BG49" s="819"/>
      <c r="BH49" s="819"/>
      <c r="BI49" s="820"/>
      <c r="BJ49" s="214"/>
      <c r="BK49" s="214"/>
      <c r="BL49" s="214"/>
      <c r="BM49" s="214"/>
      <c r="BN49" s="214"/>
      <c r="BO49" s="224"/>
      <c r="BP49" s="224"/>
      <c r="BQ49" s="221">
        <v>43</v>
      </c>
      <c r="BR49" s="222"/>
      <c r="BS49" s="760"/>
      <c r="BT49" s="761"/>
      <c r="BU49" s="761"/>
      <c r="BV49" s="761"/>
      <c r="BW49" s="761"/>
      <c r="BX49" s="761"/>
      <c r="BY49" s="761"/>
      <c r="BZ49" s="761"/>
      <c r="CA49" s="761"/>
      <c r="CB49" s="761"/>
      <c r="CC49" s="761"/>
      <c r="CD49" s="761"/>
      <c r="CE49" s="761"/>
      <c r="CF49" s="761"/>
      <c r="CG49" s="762"/>
      <c r="CH49" s="763"/>
      <c r="CI49" s="764"/>
      <c r="CJ49" s="764"/>
      <c r="CK49" s="764"/>
      <c r="CL49" s="765"/>
      <c r="CM49" s="763"/>
      <c r="CN49" s="764"/>
      <c r="CO49" s="764"/>
      <c r="CP49" s="764"/>
      <c r="CQ49" s="765"/>
      <c r="CR49" s="763"/>
      <c r="CS49" s="764"/>
      <c r="CT49" s="764"/>
      <c r="CU49" s="764"/>
      <c r="CV49" s="765"/>
      <c r="CW49" s="763"/>
      <c r="CX49" s="764"/>
      <c r="CY49" s="764"/>
      <c r="CZ49" s="764"/>
      <c r="DA49" s="765"/>
      <c r="DB49" s="763"/>
      <c r="DC49" s="764"/>
      <c r="DD49" s="764"/>
      <c r="DE49" s="764"/>
      <c r="DF49" s="765"/>
      <c r="DG49" s="763"/>
      <c r="DH49" s="764"/>
      <c r="DI49" s="764"/>
      <c r="DJ49" s="764"/>
      <c r="DK49" s="765"/>
      <c r="DL49" s="763"/>
      <c r="DM49" s="764"/>
      <c r="DN49" s="764"/>
      <c r="DO49" s="764"/>
      <c r="DP49" s="765"/>
      <c r="DQ49" s="763"/>
      <c r="DR49" s="764"/>
      <c r="DS49" s="764"/>
      <c r="DT49" s="764"/>
      <c r="DU49" s="765"/>
      <c r="DV49" s="760"/>
      <c r="DW49" s="761"/>
      <c r="DX49" s="761"/>
      <c r="DY49" s="761"/>
      <c r="DZ49" s="766"/>
      <c r="EA49" s="212"/>
    </row>
    <row r="50" spans="1:131" ht="26.25" customHeight="1" x14ac:dyDescent="0.2">
      <c r="A50" s="221">
        <v>23</v>
      </c>
      <c r="B50" s="767"/>
      <c r="C50" s="768"/>
      <c r="D50" s="768"/>
      <c r="E50" s="768"/>
      <c r="F50" s="768"/>
      <c r="G50" s="768"/>
      <c r="H50" s="768"/>
      <c r="I50" s="768"/>
      <c r="J50" s="768"/>
      <c r="K50" s="768"/>
      <c r="L50" s="768"/>
      <c r="M50" s="768"/>
      <c r="N50" s="768"/>
      <c r="O50" s="768"/>
      <c r="P50" s="769"/>
      <c r="Q50" s="822"/>
      <c r="R50" s="823"/>
      <c r="S50" s="823"/>
      <c r="T50" s="823"/>
      <c r="U50" s="823"/>
      <c r="V50" s="823"/>
      <c r="W50" s="823"/>
      <c r="X50" s="823"/>
      <c r="Y50" s="823"/>
      <c r="Z50" s="823"/>
      <c r="AA50" s="823"/>
      <c r="AB50" s="823"/>
      <c r="AC50" s="823"/>
      <c r="AD50" s="823"/>
      <c r="AE50" s="824"/>
      <c r="AF50" s="773"/>
      <c r="AG50" s="774"/>
      <c r="AH50" s="774"/>
      <c r="AI50" s="774"/>
      <c r="AJ50" s="775"/>
      <c r="AK50" s="826"/>
      <c r="AL50" s="823"/>
      <c r="AM50" s="823"/>
      <c r="AN50" s="823"/>
      <c r="AO50" s="823"/>
      <c r="AP50" s="823"/>
      <c r="AQ50" s="823"/>
      <c r="AR50" s="823"/>
      <c r="AS50" s="823"/>
      <c r="AT50" s="823"/>
      <c r="AU50" s="823"/>
      <c r="AV50" s="823"/>
      <c r="AW50" s="823"/>
      <c r="AX50" s="823"/>
      <c r="AY50" s="823"/>
      <c r="AZ50" s="825"/>
      <c r="BA50" s="825"/>
      <c r="BB50" s="825"/>
      <c r="BC50" s="825"/>
      <c r="BD50" s="825"/>
      <c r="BE50" s="819"/>
      <c r="BF50" s="819"/>
      <c r="BG50" s="819"/>
      <c r="BH50" s="819"/>
      <c r="BI50" s="820"/>
      <c r="BJ50" s="214"/>
      <c r="BK50" s="214"/>
      <c r="BL50" s="214"/>
      <c r="BM50" s="214"/>
      <c r="BN50" s="214"/>
      <c r="BO50" s="224"/>
      <c r="BP50" s="224"/>
      <c r="BQ50" s="221">
        <v>44</v>
      </c>
      <c r="BR50" s="222"/>
      <c r="BS50" s="760"/>
      <c r="BT50" s="761"/>
      <c r="BU50" s="761"/>
      <c r="BV50" s="761"/>
      <c r="BW50" s="761"/>
      <c r="BX50" s="761"/>
      <c r="BY50" s="761"/>
      <c r="BZ50" s="761"/>
      <c r="CA50" s="761"/>
      <c r="CB50" s="761"/>
      <c r="CC50" s="761"/>
      <c r="CD50" s="761"/>
      <c r="CE50" s="761"/>
      <c r="CF50" s="761"/>
      <c r="CG50" s="762"/>
      <c r="CH50" s="763"/>
      <c r="CI50" s="764"/>
      <c r="CJ50" s="764"/>
      <c r="CK50" s="764"/>
      <c r="CL50" s="765"/>
      <c r="CM50" s="763"/>
      <c r="CN50" s="764"/>
      <c r="CO50" s="764"/>
      <c r="CP50" s="764"/>
      <c r="CQ50" s="765"/>
      <c r="CR50" s="763"/>
      <c r="CS50" s="764"/>
      <c r="CT50" s="764"/>
      <c r="CU50" s="764"/>
      <c r="CV50" s="765"/>
      <c r="CW50" s="763"/>
      <c r="CX50" s="764"/>
      <c r="CY50" s="764"/>
      <c r="CZ50" s="764"/>
      <c r="DA50" s="765"/>
      <c r="DB50" s="763"/>
      <c r="DC50" s="764"/>
      <c r="DD50" s="764"/>
      <c r="DE50" s="764"/>
      <c r="DF50" s="765"/>
      <c r="DG50" s="763"/>
      <c r="DH50" s="764"/>
      <c r="DI50" s="764"/>
      <c r="DJ50" s="764"/>
      <c r="DK50" s="765"/>
      <c r="DL50" s="763"/>
      <c r="DM50" s="764"/>
      <c r="DN50" s="764"/>
      <c r="DO50" s="764"/>
      <c r="DP50" s="765"/>
      <c r="DQ50" s="763"/>
      <c r="DR50" s="764"/>
      <c r="DS50" s="764"/>
      <c r="DT50" s="764"/>
      <c r="DU50" s="765"/>
      <c r="DV50" s="760"/>
      <c r="DW50" s="761"/>
      <c r="DX50" s="761"/>
      <c r="DY50" s="761"/>
      <c r="DZ50" s="766"/>
      <c r="EA50" s="212"/>
    </row>
    <row r="51" spans="1:131" ht="26.25" customHeight="1" x14ac:dyDescent="0.2">
      <c r="A51" s="221">
        <v>24</v>
      </c>
      <c r="B51" s="767"/>
      <c r="C51" s="768"/>
      <c r="D51" s="768"/>
      <c r="E51" s="768"/>
      <c r="F51" s="768"/>
      <c r="G51" s="768"/>
      <c r="H51" s="768"/>
      <c r="I51" s="768"/>
      <c r="J51" s="768"/>
      <c r="K51" s="768"/>
      <c r="L51" s="768"/>
      <c r="M51" s="768"/>
      <c r="N51" s="768"/>
      <c r="O51" s="768"/>
      <c r="P51" s="769"/>
      <c r="Q51" s="822"/>
      <c r="R51" s="823"/>
      <c r="S51" s="823"/>
      <c r="T51" s="823"/>
      <c r="U51" s="823"/>
      <c r="V51" s="823"/>
      <c r="W51" s="823"/>
      <c r="X51" s="823"/>
      <c r="Y51" s="823"/>
      <c r="Z51" s="823"/>
      <c r="AA51" s="823"/>
      <c r="AB51" s="823"/>
      <c r="AC51" s="823"/>
      <c r="AD51" s="823"/>
      <c r="AE51" s="824"/>
      <c r="AF51" s="773"/>
      <c r="AG51" s="774"/>
      <c r="AH51" s="774"/>
      <c r="AI51" s="774"/>
      <c r="AJ51" s="775"/>
      <c r="AK51" s="826"/>
      <c r="AL51" s="823"/>
      <c r="AM51" s="823"/>
      <c r="AN51" s="823"/>
      <c r="AO51" s="823"/>
      <c r="AP51" s="823"/>
      <c r="AQ51" s="823"/>
      <c r="AR51" s="823"/>
      <c r="AS51" s="823"/>
      <c r="AT51" s="823"/>
      <c r="AU51" s="823"/>
      <c r="AV51" s="823"/>
      <c r="AW51" s="823"/>
      <c r="AX51" s="823"/>
      <c r="AY51" s="823"/>
      <c r="AZ51" s="825"/>
      <c r="BA51" s="825"/>
      <c r="BB51" s="825"/>
      <c r="BC51" s="825"/>
      <c r="BD51" s="825"/>
      <c r="BE51" s="819"/>
      <c r="BF51" s="819"/>
      <c r="BG51" s="819"/>
      <c r="BH51" s="819"/>
      <c r="BI51" s="820"/>
      <c r="BJ51" s="214"/>
      <c r="BK51" s="214"/>
      <c r="BL51" s="214"/>
      <c r="BM51" s="214"/>
      <c r="BN51" s="214"/>
      <c r="BO51" s="224"/>
      <c r="BP51" s="224"/>
      <c r="BQ51" s="221">
        <v>45</v>
      </c>
      <c r="BR51" s="222"/>
      <c r="BS51" s="760"/>
      <c r="BT51" s="761"/>
      <c r="BU51" s="761"/>
      <c r="BV51" s="761"/>
      <c r="BW51" s="761"/>
      <c r="BX51" s="761"/>
      <c r="BY51" s="761"/>
      <c r="BZ51" s="761"/>
      <c r="CA51" s="761"/>
      <c r="CB51" s="761"/>
      <c r="CC51" s="761"/>
      <c r="CD51" s="761"/>
      <c r="CE51" s="761"/>
      <c r="CF51" s="761"/>
      <c r="CG51" s="762"/>
      <c r="CH51" s="763"/>
      <c r="CI51" s="764"/>
      <c r="CJ51" s="764"/>
      <c r="CK51" s="764"/>
      <c r="CL51" s="765"/>
      <c r="CM51" s="763"/>
      <c r="CN51" s="764"/>
      <c r="CO51" s="764"/>
      <c r="CP51" s="764"/>
      <c r="CQ51" s="765"/>
      <c r="CR51" s="763"/>
      <c r="CS51" s="764"/>
      <c r="CT51" s="764"/>
      <c r="CU51" s="764"/>
      <c r="CV51" s="765"/>
      <c r="CW51" s="763"/>
      <c r="CX51" s="764"/>
      <c r="CY51" s="764"/>
      <c r="CZ51" s="764"/>
      <c r="DA51" s="765"/>
      <c r="DB51" s="763"/>
      <c r="DC51" s="764"/>
      <c r="DD51" s="764"/>
      <c r="DE51" s="764"/>
      <c r="DF51" s="765"/>
      <c r="DG51" s="763"/>
      <c r="DH51" s="764"/>
      <c r="DI51" s="764"/>
      <c r="DJ51" s="764"/>
      <c r="DK51" s="765"/>
      <c r="DL51" s="763"/>
      <c r="DM51" s="764"/>
      <c r="DN51" s="764"/>
      <c r="DO51" s="764"/>
      <c r="DP51" s="765"/>
      <c r="DQ51" s="763"/>
      <c r="DR51" s="764"/>
      <c r="DS51" s="764"/>
      <c r="DT51" s="764"/>
      <c r="DU51" s="765"/>
      <c r="DV51" s="760"/>
      <c r="DW51" s="761"/>
      <c r="DX51" s="761"/>
      <c r="DY51" s="761"/>
      <c r="DZ51" s="766"/>
      <c r="EA51" s="212"/>
    </row>
    <row r="52" spans="1:131" ht="26.25" customHeight="1" x14ac:dyDescent="0.2">
      <c r="A52" s="221">
        <v>25</v>
      </c>
      <c r="B52" s="767"/>
      <c r="C52" s="768"/>
      <c r="D52" s="768"/>
      <c r="E52" s="768"/>
      <c r="F52" s="768"/>
      <c r="G52" s="768"/>
      <c r="H52" s="768"/>
      <c r="I52" s="768"/>
      <c r="J52" s="768"/>
      <c r="K52" s="768"/>
      <c r="L52" s="768"/>
      <c r="M52" s="768"/>
      <c r="N52" s="768"/>
      <c r="O52" s="768"/>
      <c r="P52" s="769"/>
      <c r="Q52" s="822"/>
      <c r="R52" s="823"/>
      <c r="S52" s="823"/>
      <c r="T52" s="823"/>
      <c r="U52" s="823"/>
      <c r="V52" s="823"/>
      <c r="W52" s="823"/>
      <c r="X52" s="823"/>
      <c r="Y52" s="823"/>
      <c r="Z52" s="823"/>
      <c r="AA52" s="823"/>
      <c r="AB52" s="823"/>
      <c r="AC52" s="823"/>
      <c r="AD52" s="823"/>
      <c r="AE52" s="824"/>
      <c r="AF52" s="773"/>
      <c r="AG52" s="774"/>
      <c r="AH52" s="774"/>
      <c r="AI52" s="774"/>
      <c r="AJ52" s="775"/>
      <c r="AK52" s="826"/>
      <c r="AL52" s="823"/>
      <c r="AM52" s="823"/>
      <c r="AN52" s="823"/>
      <c r="AO52" s="823"/>
      <c r="AP52" s="823"/>
      <c r="AQ52" s="823"/>
      <c r="AR52" s="823"/>
      <c r="AS52" s="823"/>
      <c r="AT52" s="823"/>
      <c r="AU52" s="823"/>
      <c r="AV52" s="823"/>
      <c r="AW52" s="823"/>
      <c r="AX52" s="823"/>
      <c r="AY52" s="823"/>
      <c r="AZ52" s="825"/>
      <c r="BA52" s="825"/>
      <c r="BB52" s="825"/>
      <c r="BC52" s="825"/>
      <c r="BD52" s="825"/>
      <c r="BE52" s="819"/>
      <c r="BF52" s="819"/>
      <c r="BG52" s="819"/>
      <c r="BH52" s="819"/>
      <c r="BI52" s="820"/>
      <c r="BJ52" s="214"/>
      <c r="BK52" s="214"/>
      <c r="BL52" s="214"/>
      <c r="BM52" s="214"/>
      <c r="BN52" s="214"/>
      <c r="BO52" s="224"/>
      <c r="BP52" s="224"/>
      <c r="BQ52" s="221">
        <v>46</v>
      </c>
      <c r="BR52" s="222"/>
      <c r="BS52" s="760"/>
      <c r="BT52" s="761"/>
      <c r="BU52" s="761"/>
      <c r="BV52" s="761"/>
      <c r="BW52" s="761"/>
      <c r="BX52" s="761"/>
      <c r="BY52" s="761"/>
      <c r="BZ52" s="761"/>
      <c r="CA52" s="761"/>
      <c r="CB52" s="761"/>
      <c r="CC52" s="761"/>
      <c r="CD52" s="761"/>
      <c r="CE52" s="761"/>
      <c r="CF52" s="761"/>
      <c r="CG52" s="762"/>
      <c r="CH52" s="763"/>
      <c r="CI52" s="764"/>
      <c r="CJ52" s="764"/>
      <c r="CK52" s="764"/>
      <c r="CL52" s="765"/>
      <c r="CM52" s="763"/>
      <c r="CN52" s="764"/>
      <c r="CO52" s="764"/>
      <c r="CP52" s="764"/>
      <c r="CQ52" s="765"/>
      <c r="CR52" s="763"/>
      <c r="CS52" s="764"/>
      <c r="CT52" s="764"/>
      <c r="CU52" s="764"/>
      <c r="CV52" s="765"/>
      <c r="CW52" s="763"/>
      <c r="CX52" s="764"/>
      <c r="CY52" s="764"/>
      <c r="CZ52" s="764"/>
      <c r="DA52" s="765"/>
      <c r="DB52" s="763"/>
      <c r="DC52" s="764"/>
      <c r="DD52" s="764"/>
      <c r="DE52" s="764"/>
      <c r="DF52" s="765"/>
      <c r="DG52" s="763"/>
      <c r="DH52" s="764"/>
      <c r="DI52" s="764"/>
      <c r="DJ52" s="764"/>
      <c r="DK52" s="765"/>
      <c r="DL52" s="763"/>
      <c r="DM52" s="764"/>
      <c r="DN52" s="764"/>
      <c r="DO52" s="764"/>
      <c r="DP52" s="765"/>
      <c r="DQ52" s="763"/>
      <c r="DR52" s="764"/>
      <c r="DS52" s="764"/>
      <c r="DT52" s="764"/>
      <c r="DU52" s="765"/>
      <c r="DV52" s="760"/>
      <c r="DW52" s="761"/>
      <c r="DX52" s="761"/>
      <c r="DY52" s="761"/>
      <c r="DZ52" s="766"/>
      <c r="EA52" s="212"/>
    </row>
    <row r="53" spans="1:131" ht="26.25" customHeight="1" x14ac:dyDescent="0.2">
      <c r="A53" s="221">
        <v>26</v>
      </c>
      <c r="B53" s="767"/>
      <c r="C53" s="768"/>
      <c r="D53" s="768"/>
      <c r="E53" s="768"/>
      <c r="F53" s="768"/>
      <c r="G53" s="768"/>
      <c r="H53" s="768"/>
      <c r="I53" s="768"/>
      <c r="J53" s="768"/>
      <c r="K53" s="768"/>
      <c r="L53" s="768"/>
      <c r="M53" s="768"/>
      <c r="N53" s="768"/>
      <c r="O53" s="768"/>
      <c r="P53" s="769"/>
      <c r="Q53" s="822"/>
      <c r="R53" s="823"/>
      <c r="S53" s="823"/>
      <c r="T53" s="823"/>
      <c r="U53" s="823"/>
      <c r="V53" s="823"/>
      <c r="W53" s="823"/>
      <c r="X53" s="823"/>
      <c r="Y53" s="823"/>
      <c r="Z53" s="823"/>
      <c r="AA53" s="823"/>
      <c r="AB53" s="823"/>
      <c r="AC53" s="823"/>
      <c r="AD53" s="823"/>
      <c r="AE53" s="824"/>
      <c r="AF53" s="773"/>
      <c r="AG53" s="774"/>
      <c r="AH53" s="774"/>
      <c r="AI53" s="774"/>
      <c r="AJ53" s="775"/>
      <c r="AK53" s="826"/>
      <c r="AL53" s="823"/>
      <c r="AM53" s="823"/>
      <c r="AN53" s="823"/>
      <c r="AO53" s="823"/>
      <c r="AP53" s="823"/>
      <c r="AQ53" s="823"/>
      <c r="AR53" s="823"/>
      <c r="AS53" s="823"/>
      <c r="AT53" s="823"/>
      <c r="AU53" s="823"/>
      <c r="AV53" s="823"/>
      <c r="AW53" s="823"/>
      <c r="AX53" s="823"/>
      <c r="AY53" s="823"/>
      <c r="AZ53" s="825"/>
      <c r="BA53" s="825"/>
      <c r="BB53" s="825"/>
      <c r="BC53" s="825"/>
      <c r="BD53" s="825"/>
      <c r="BE53" s="819"/>
      <c r="BF53" s="819"/>
      <c r="BG53" s="819"/>
      <c r="BH53" s="819"/>
      <c r="BI53" s="820"/>
      <c r="BJ53" s="214"/>
      <c r="BK53" s="214"/>
      <c r="BL53" s="214"/>
      <c r="BM53" s="214"/>
      <c r="BN53" s="214"/>
      <c r="BO53" s="224"/>
      <c r="BP53" s="224"/>
      <c r="BQ53" s="221">
        <v>47</v>
      </c>
      <c r="BR53" s="222"/>
      <c r="BS53" s="760"/>
      <c r="BT53" s="761"/>
      <c r="BU53" s="761"/>
      <c r="BV53" s="761"/>
      <c r="BW53" s="761"/>
      <c r="BX53" s="761"/>
      <c r="BY53" s="761"/>
      <c r="BZ53" s="761"/>
      <c r="CA53" s="761"/>
      <c r="CB53" s="761"/>
      <c r="CC53" s="761"/>
      <c r="CD53" s="761"/>
      <c r="CE53" s="761"/>
      <c r="CF53" s="761"/>
      <c r="CG53" s="762"/>
      <c r="CH53" s="763"/>
      <c r="CI53" s="764"/>
      <c r="CJ53" s="764"/>
      <c r="CK53" s="764"/>
      <c r="CL53" s="765"/>
      <c r="CM53" s="763"/>
      <c r="CN53" s="764"/>
      <c r="CO53" s="764"/>
      <c r="CP53" s="764"/>
      <c r="CQ53" s="765"/>
      <c r="CR53" s="763"/>
      <c r="CS53" s="764"/>
      <c r="CT53" s="764"/>
      <c r="CU53" s="764"/>
      <c r="CV53" s="765"/>
      <c r="CW53" s="763"/>
      <c r="CX53" s="764"/>
      <c r="CY53" s="764"/>
      <c r="CZ53" s="764"/>
      <c r="DA53" s="765"/>
      <c r="DB53" s="763"/>
      <c r="DC53" s="764"/>
      <c r="DD53" s="764"/>
      <c r="DE53" s="764"/>
      <c r="DF53" s="765"/>
      <c r="DG53" s="763"/>
      <c r="DH53" s="764"/>
      <c r="DI53" s="764"/>
      <c r="DJ53" s="764"/>
      <c r="DK53" s="765"/>
      <c r="DL53" s="763"/>
      <c r="DM53" s="764"/>
      <c r="DN53" s="764"/>
      <c r="DO53" s="764"/>
      <c r="DP53" s="765"/>
      <c r="DQ53" s="763"/>
      <c r="DR53" s="764"/>
      <c r="DS53" s="764"/>
      <c r="DT53" s="764"/>
      <c r="DU53" s="765"/>
      <c r="DV53" s="760"/>
      <c r="DW53" s="761"/>
      <c r="DX53" s="761"/>
      <c r="DY53" s="761"/>
      <c r="DZ53" s="766"/>
      <c r="EA53" s="212"/>
    </row>
    <row r="54" spans="1:131" ht="26.25" customHeight="1" x14ac:dyDescent="0.2">
      <c r="A54" s="221">
        <v>27</v>
      </c>
      <c r="B54" s="767"/>
      <c r="C54" s="768"/>
      <c r="D54" s="768"/>
      <c r="E54" s="768"/>
      <c r="F54" s="768"/>
      <c r="G54" s="768"/>
      <c r="H54" s="768"/>
      <c r="I54" s="768"/>
      <c r="J54" s="768"/>
      <c r="K54" s="768"/>
      <c r="L54" s="768"/>
      <c r="M54" s="768"/>
      <c r="N54" s="768"/>
      <c r="O54" s="768"/>
      <c r="P54" s="769"/>
      <c r="Q54" s="822"/>
      <c r="R54" s="823"/>
      <c r="S54" s="823"/>
      <c r="T54" s="823"/>
      <c r="U54" s="823"/>
      <c r="V54" s="823"/>
      <c r="W54" s="823"/>
      <c r="X54" s="823"/>
      <c r="Y54" s="823"/>
      <c r="Z54" s="823"/>
      <c r="AA54" s="823"/>
      <c r="AB54" s="823"/>
      <c r="AC54" s="823"/>
      <c r="AD54" s="823"/>
      <c r="AE54" s="824"/>
      <c r="AF54" s="773"/>
      <c r="AG54" s="774"/>
      <c r="AH54" s="774"/>
      <c r="AI54" s="774"/>
      <c r="AJ54" s="775"/>
      <c r="AK54" s="826"/>
      <c r="AL54" s="823"/>
      <c r="AM54" s="823"/>
      <c r="AN54" s="823"/>
      <c r="AO54" s="823"/>
      <c r="AP54" s="823"/>
      <c r="AQ54" s="823"/>
      <c r="AR54" s="823"/>
      <c r="AS54" s="823"/>
      <c r="AT54" s="823"/>
      <c r="AU54" s="823"/>
      <c r="AV54" s="823"/>
      <c r="AW54" s="823"/>
      <c r="AX54" s="823"/>
      <c r="AY54" s="823"/>
      <c r="AZ54" s="825"/>
      <c r="BA54" s="825"/>
      <c r="BB54" s="825"/>
      <c r="BC54" s="825"/>
      <c r="BD54" s="825"/>
      <c r="BE54" s="819"/>
      <c r="BF54" s="819"/>
      <c r="BG54" s="819"/>
      <c r="BH54" s="819"/>
      <c r="BI54" s="820"/>
      <c r="BJ54" s="214"/>
      <c r="BK54" s="214"/>
      <c r="BL54" s="214"/>
      <c r="BM54" s="214"/>
      <c r="BN54" s="214"/>
      <c r="BO54" s="224"/>
      <c r="BP54" s="224"/>
      <c r="BQ54" s="221">
        <v>48</v>
      </c>
      <c r="BR54" s="222"/>
      <c r="BS54" s="760"/>
      <c r="BT54" s="761"/>
      <c r="BU54" s="761"/>
      <c r="BV54" s="761"/>
      <c r="BW54" s="761"/>
      <c r="BX54" s="761"/>
      <c r="BY54" s="761"/>
      <c r="BZ54" s="761"/>
      <c r="CA54" s="761"/>
      <c r="CB54" s="761"/>
      <c r="CC54" s="761"/>
      <c r="CD54" s="761"/>
      <c r="CE54" s="761"/>
      <c r="CF54" s="761"/>
      <c r="CG54" s="762"/>
      <c r="CH54" s="763"/>
      <c r="CI54" s="764"/>
      <c r="CJ54" s="764"/>
      <c r="CK54" s="764"/>
      <c r="CL54" s="765"/>
      <c r="CM54" s="763"/>
      <c r="CN54" s="764"/>
      <c r="CO54" s="764"/>
      <c r="CP54" s="764"/>
      <c r="CQ54" s="765"/>
      <c r="CR54" s="763"/>
      <c r="CS54" s="764"/>
      <c r="CT54" s="764"/>
      <c r="CU54" s="764"/>
      <c r="CV54" s="765"/>
      <c r="CW54" s="763"/>
      <c r="CX54" s="764"/>
      <c r="CY54" s="764"/>
      <c r="CZ54" s="764"/>
      <c r="DA54" s="765"/>
      <c r="DB54" s="763"/>
      <c r="DC54" s="764"/>
      <c r="DD54" s="764"/>
      <c r="DE54" s="764"/>
      <c r="DF54" s="765"/>
      <c r="DG54" s="763"/>
      <c r="DH54" s="764"/>
      <c r="DI54" s="764"/>
      <c r="DJ54" s="764"/>
      <c r="DK54" s="765"/>
      <c r="DL54" s="763"/>
      <c r="DM54" s="764"/>
      <c r="DN54" s="764"/>
      <c r="DO54" s="764"/>
      <c r="DP54" s="765"/>
      <c r="DQ54" s="763"/>
      <c r="DR54" s="764"/>
      <c r="DS54" s="764"/>
      <c r="DT54" s="764"/>
      <c r="DU54" s="765"/>
      <c r="DV54" s="760"/>
      <c r="DW54" s="761"/>
      <c r="DX54" s="761"/>
      <c r="DY54" s="761"/>
      <c r="DZ54" s="766"/>
      <c r="EA54" s="212"/>
    </row>
    <row r="55" spans="1:131" ht="26.25" customHeight="1" x14ac:dyDescent="0.2">
      <c r="A55" s="221">
        <v>28</v>
      </c>
      <c r="B55" s="767"/>
      <c r="C55" s="768"/>
      <c r="D55" s="768"/>
      <c r="E55" s="768"/>
      <c r="F55" s="768"/>
      <c r="G55" s="768"/>
      <c r="H55" s="768"/>
      <c r="I55" s="768"/>
      <c r="J55" s="768"/>
      <c r="K55" s="768"/>
      <c r="L55" s="768"/>
      <c r="M55" s="768"/>
      <c r="N55" s="768"/>
      <c r="O55" s="768"/>
      <c r="P55" s="769"/>
      <c r="Q55" s="822"/>
      <c r="R55" s="823"/>
      <c r="S55" s="823"/>
      <c r="T55" s="823"/>
      <c r="U55" s="823"/>
      <c r="V55" s="823"/>
      <c r="W55" s="823"/>
      <c r="X55" s="823"/>
      <c r="Y55" s="823"/>
      <c r="Z55" s="823"/>
      <c r="AA55" s="823"/>
      <c r="AB55" s="823"/>
      <c r="AC55" s="823"/>
      <c r="AD55" s="823"/>
      <c r="AE55" s="824"/>
      <c r="AF55" s="773"/>
      <c r="AG55" s="774"/>
      <c r="AH55" s="774"/>
      <c r="AI55" s="774"/>
      <c r="AJ55" s="775"/>
      <c r="AK55" s="826"/>
      <c r="AL55" s="823"/>
      <c r="AM55" s="823"/>
      <c r="AN55" s="823"/>
      <c r="AO55" s="823"/>
      <c r="AP55" s="823"/>
      <c r="AQ55" s="823"/>
      <c r="AR55" s="823"/>
      <c r="AS55" s="823"/>
      <c r="AT55" s="823"/>
      <c r="AU55" s="823"/>
      <c r="AV55" s="823"/>
      <c r="AW55" s="823"/>
      <c r="AX55" s="823"/>
      <c r="AY55" s="823"/>
      <c r="AZ55" s="825"/>
      <c r="BA55" s="825"/>
      <c r="BB55" s="825"/>
      <c r="BC55" s="825"/>
      <c r="BD55" s="825"/>
      <c r="BE55" s="819"/>
      <c r="BF55" s="819"/>
      <c r="BG55" s="819"/>
      <c r="BH55" s="819"/>
      <c r="BI55" s="820"/>
      <c r="BJ55" s="214"/>
      <c r="BK55" s="214"/>
      <c r="BL55" s="214"/>
      <c r="BM55" s="214"/>
      <c r="BN55" s="214"/>
      <c r="BO55" s="224"/>
      <c r="BP55" s="224"/>
      <c r="BQ55" s="221">
        <v>49</v>
      </c>
      <c r="BR55" s="222"/>
      <c r="BS55" s="760"/>
      <c r="BT55" s="761"/>
      <c r="BU55" s="761"/>
      <c r="BV55" s="761"/>
      <c r="BW55" s="761"/>
      <c r="BX55" s="761"/>
      <c r="BY55" s="761"/>
      <c r="BZ55" s="761"/>
      <c r="CA55" s="761"/>
      <c r="CB55" s="761"/>
      <c r="CC55" s="761"/>
      <c r="CD55" s="761"/>
      <c r="CE55" s="761"/>
      <c r="CF55" s="761"/>
      <c r="CG55" s="762"/>
      <c r="CH55" s="763"/>
      <c r="CI55" s="764"/>
      <c r="CJ55" s="764"/>
      <c r="CK55" s="764"/>
      <c r="CL55" s="765"/>
      <c r="CM55" s="763"/>
      <c r="CN55" s="764"/>
      <c r="CO55" s="764"/>
      <c r="CP55" s="764"/>
      <c r="CQ55" s="765"/>
      <c r="CR55" s="763"/>
      <c r="CS55" s="764"/>
      <c r="CT55" s="764"/>
      <c r="CU55" s="764"/>
      <c r="CV55" s="765"/>
      <c r="CW55" s="763"/>
      <c r="CX55" s="764"/>
      <c r="CY55" s="764"/>
      <c r="CZ55" s="764"/>
      <c r="DA55" s="765"/>
      <c r="DB55" s="763"/>
      <c r="DC55" s="764"/>
      <c r="DD55" s="764"/>
      <c r="DE55" s="764"/>
      <c r="DF55" s="765"/>
      <c r="DG55" s="763"/>
      <c r="DH55" s="764"/>
      <c r="DI55" s="764"/>
      <c r="DJ55" s="764"/>
      <c r="DK55" s="765"/>
      <c r="DL55" s="763"/>
      <c r="DM55" s="764"/>
      <c r="DN55" s="764"/>
      <c r="DO55" s="764"/>
      <c r="DP55" s="765"/>
      <c r="DQ55" s="763"/>
      <c r="DR55" s="764"/>
      <c r="DS55" s="764"/>
      <c r="DT55" s="764"/>
      <c r="DU55" s="765"/>
      <c r="DV55" s="760"/>
      <c r="DW55" s="761"/>
      <c r="DX55" s="761"/>
      <c r="DY55" s="761"/>
      <c r="DZ55" s="766"/>
      <c r="EA55" s="212"/>
    </row>
    <row r="56" spans="1:131" ht="26.25" customHeight="1" x14ac:dyDescent="0.2">
      <c r="A56" s="221">
        <v>29</v>
      </c>
      <c r="B56" s="767"/>
      <c r="C56" s="768"/>
      <c r="D56" s="768"/>
      <c r="E56" s="768"/>
      <c r="F56" s="768"/>
      <c r="G56" s="768"/>
      <c r="H56" s="768"/>
      <c r="I56" s="768"/>
      <c r="J56" s="768"/>
      <c r="K56" s="768"/>
      <c r="L56" s="768"/>
      <c r="M56" s="768"/>
      <c r="N56" s="768"/>
      <c r="O56" s="768"/>
      <c r="P56" s="769"/>
      <c r="Q56" s="822"/>
      <c r="R56" s="823"/>
      <c r="S56" s="823"/>
      <c r="T56" s="823"/>
      <c r="U56" s="823"/>
      <c r="V56" s="823"/>
      <c r="W56" s="823"/>
      <c r="X56" s="823"/>
      <c r="Y56" s="823"/>
      <c r="Z56" s="823"/>
      <c r="AA56" s="823"/>
      <c r="AB56" s="823"/>
      <c r="AC56" s="823"/>
      <c r="AD56" s="823"/>
      <c r="AE56" s="824"/>
      <c r="AF56" s="773"/>
      <c r="AG56" s="774"/>
      <c r="AH56" s="774"/>
      <c r="AI56" s="774"/>
      <c r="AJ56" s="775"/>
      <c r="AK56" s="826"/>
      <c r="AL56" s="823"/>
      <c r="AM56" s="823"/>
      <c r="AN56" s="823"/>
      <c r="AO56" s="823"/>
      <c r="AP56" s="823"/>
      <c r="AQ56" s="823"/>
      <c r="AR56" s="823"/>
      <c r="AS56" s="823"/>
      <c r="AT56" s="823"/>
      <c r="AU56" s="823"/>
      <c r="AV56" s="823"/>
      <c r="AW56" s="823"/>
      <c r="AX56" s="823"/>
      <c r="AY56" s="823"/>
      <c r="AZ56" s="825"/>
      <c r="BA56" s="825"/>
      <c r="BB56" s="825"/>
      <c r="BC56" s="825"/>
      <c r="BD56" s="825"/>
      <c r="BE56" s="819"/>
      <c r="BF56" s="819"/>
      <c r="BG56" s="819"/>
      <c r="BH56" s="819"/>
      <c r="BI56" s="820"/>
      <c r="BJ56" s="214"/>
      <c r="BK56" s="214"/>
      <c r="BL56" s="214"/>
      <c r="BM56" s="214"/>
      <c r="BN56" s="214"/>
      <c r="BO56" s="224"/>
      <c r="BP56" s="224"/>
      <c r="BQ56" s="221">
        <v>50</v>
      </c>
      <c r="BR56" s="222"/>
      <c r="BS56" s="760"/>
      <c r="BT56" s="761"/>
      <c r="BU56" s="761"/>
      <c r="BV56" s="761"/>
      <c r="BW56" s="761"/>
      <c r="BX56" s="761"/>
      <c r="BY56" s="761"/>
      <c r="BZ56" s="761"/>
      <c r="CA56" s="761"/>
      <c r="CB56" s="761"/>
      <c r="CC56" s="761"/>
      <c r="CD56" s="761"/>
      <c r="CE56" s="761"/>
      <c r="CF56" s="761"/>
      <c r="CG56" s="762"/>
      <c r="CH56" s="763"/>
      <c r="CI56" s="764"/>
      <c r="CJ56" s="764"/>
      <c r="CK56" s="764"/>
      <c r="CL56" s="765"/>
      <c r="CM56" s="763"/>
      <c r="CN56" s="764"/>
      <c r="CO56" s="764"/>
      <c r="CP56" s="764"/>
      <c r="CQ56" s="765"/>
      <c r="CR56" s="763"/>
      <c r="CS56" s="764"/>
      <c r="CT56" s="764"/>
      <c r="CU56" s="764"/>
      <c r="CV56" s="765"/>
      <c r="CW56" s="763"/>
      <c r="CX56" s="764"/>
      <c r="CY56" s="764"/>
      <c r="CZ56" s="764"/>
      <c r="DA56" s="765"/>
      <c r="DB56" s="763"/>
      <c r="DC56" s="764"/>
      <c r="DD56" s="764"/>
      <c r="DE56" s="764"/>
      <c r="DF56" s="765"/>
      <c r="DG56" s="763"/>
      <c r="DH56" s="764"/>
      <c r="DI56" s="764"/>
      <c r="DJ56" s="764"/>
      <c r="DK56" s="765"/>
      <c r="DL56" s="763"/>
      <c r="DM56" s="764"/>
      <c r="DN56" s="764"/>
      <c r="DO56" s="764"/>
      <c r="DP56" s="765"/>
      <c r="DQ56" s="763"/>
      <c r="DR56" s="764"/>
      <c r="DS56" s="764"/>
      <c r="DT56" s="764"/>
      <c r="DU56" s="765"/>
      <c r="DV56" s="760"/>
      <c r="DW56" s="761"/>
      <c r="DX56" s="761"/>
      <c r="DY56" s="761"/>
      <c r="DZ56" s="766"/>
      <c r="EA56" s="212"/>
    </row>
    <row r="57" spans="1:131" ht="26.25" customHeight="1" x14ac:dyDescent="0.2">
      <c r="A57" s="221">
        <v>30</v>
      </c>
      <c r="B57" s="767"/>
      <c r="C57" s="768"/>
      <c r="D57" s="768"/>
      <c r="E57" s="768"/>
      <c r="F57" s="768"/>
      <c r="G57" s="768"/>
      <c r="H57" s="768"/>
      <c r="I57" s="768"/>
      <c r="J57" s="768"/>
      <c r="K57" s="768"/>
      <c r="L57" s="768"/>
      <c r="M57" s="768"/>
      <c r="N57" s="768"/>
      <c r="O57" s="768"/>
      <c r="P57" s="769"/>
      <c r="Q57" s="822"/>
      <c r="R57" s="823"/>
      <c r="S57" s="823"/>
      <c r="T57" s="823"/>
      <c r="U57" s="823"/>
      <c r="V57" s="823"/>
      <c r="W57" s="823"/>
      <c r="X57" s="823"/>
      <c r="Y57" s="823"/>
      <c r="Z57" s="823"/>
      <c r="AA57" s="823"/>
      <c r="AB57" s="823"/>
      <c r="AC57" s="823"/>
      <c r="AD57" s="823"/>
      <c r="AE57" s="824"/>
      <c r="AF57" s="773"/>
      <c r="AG57" s="774"/>
      <c r="AH57" s="774"/>
      <c r="AI57" s="774"/>
      <c r="AJ57" s="775"/>
      <c r="AK57" s="826"/>
      <c r="AL57" s="823"/>
      <c r="AM57" s="823"/>
      <c r="AN57" s="823"/>
      <c r="AO57" s="823"/>
      <c r="AP57" s="823"/>
      <c r="AQ57" s="823"/>
      <c r="AR57" s="823"/>
      <c r="AS57" s="823"/>
      <c r="AT57" s="823"/>
      <c r="AU57" s="823"/>
      <c r="AV57" s="823"/>
      <c r="AW57" s="823"/>
      <c r="AX57" s="823"/>
      <c r="AY57" s="823"/>
      <c r="AZ57" s="825"/>
      <c r="BA57" s="825"/>
      <c r="BB57" s="825"/>
      <c r="BC57" s="825"/>
      <c r="BD57" s="825"/>
      <c r="BE57" s="819"/>
      <c r="BF57" s="819"/>
      <c r="BG57" s="819"/>
      <c r="BH57" s="819"/>
      <c r="BI57" s="820"/>
      <c r="BJ57" s="214"/>
      <c r="BK57" s="214"/>
      <c r="BL57" s="214"/>
      <c r="BM57" s="214"/>
      <c r="BN57" s="214"/>
      <c r="BO57" s="224"/>
      <c r="BP57" s="224"/>
      <c r="BQ57" s="221">
        <v>51</v>
      </c>
      <c r="BR57" s="222"/>
      <c r="BS57" s="760"/>
      <c r="BT57" s="761"/>
      <c r="BU57" s="761"/>
      <c r="BV57" s="761"/>
      <c r="BW57" s="761"/>
      <c r="BX57" s="761"/>
      <c r="BY57" s="761"/>
      <c r="BZ57" s="761"/>
      <c r="CA57" s="761"/>
      <c r="CB57" s="761"/>
      <c r="CC57" s="761"/>
      <c r="CD57" s="761"/>
      <c r="CE57" s="761"/>
      <c r="CF57" s="761"/>
      <c r="CG57" s="762"/>
      <c r="CH57" s="763"/>
      <c r="CI57" s="764"/>
      <c r="CJ57" s="764"/>
      <c r="CK57" s="764"/>
      <c r="CL57" s="765"/>
      <c r="CM57" s="763"/>
      <c r="CN57" s="764"/>
      <c r="CO57" s="764"/>
      <c r="CP57" s="764"/>
      <c r="CQ57" s="765"/>
      <c r="CR57" s="763"/>
      <c r="CS57" s="764"/>
      <c r="CT57" s="764"/>
      <c r="CU57" s="764"/>
      <c r="CV57" s="765"/>
      <c r="CW57" s="763"/>
      <c r="CX57" s="764"/>
      <c r="CY57" s="764"/>
      <c r="CZ57" s="764"/>
      <c r="DA57" s="765"/>
      <c r="DB57" s="763"/>
      <c r="DC57" s="764"/>
      <c r="DD57" s="764"/>
      <c r="DE57" s="764"/>
      <c r="DF57" s="765"/>
      <c r="DG57" s="763"/>
      <c r="DH57" s="764"/>
      <c r="DI57" s="764"/>
      <c r="DJ57" s="764"/>
      <c r="DK57" s="765"/>
      <c r="DL57" s="763"/>
      <c r="DM57" s="764"/>
      <c r="DN57" s="764"/>
      <c r="DO57" s="764"/>
      <c r="DP57" s="765"/>
      <c r="DQ57" s="763"/>
      <c r="DR57" s="764"/>
      <c r="DS57" s="764"/>
      <c r="DT57" s="764"/>
      <c r="DU57" s="765"/>
      <c r="DV57" s="760"/>
      <c r="DW57" s="761"/>
      <c r="DX57" s="761"/>
      <c r="DY57" s="761"/>
      <c r="DZ57" s="766"/>
      <c r="EA57" s="212"/>
    </row>
    <row r="58" spans="1:131" ht="26.25" customHeight="1" x14ac:dyDescent="0.2">
      <c r="A58" s="221">
        <v>31</v>
      </c>
      <c r="B58" s="767"/>
      <c r="C58" s="768"/>
      <c r="D58" s="768"/>
      <c r="E58" s="768"/>
      <c r="F58" s="768"/>
      <c r="G58" s="768"/>
      <c r="H58" s="768"/>
      <c r="I58" s="768"/>
      <c r="J58" s="768"/>
      <c r="K58" s="768"/>
      <c r="L58" s="768"/>
      <c r="M58" s="768"/>
      <c r="N58" s="768"/>
      <c r="O58" s="768"/>
      <c r="P58" s="769"/>
      <c r="Q58" s="822"/>
      <c r="R58" s="823"/>
      <c r="S58" s="823"/>
      <c r="T58" s="823"/>
      <c r="U58" s="823"/>
      <c r="V58" s="823"/>
      <c r="W58" s="823"/>
      <c r="X58" s="823"/>
      <c r="Y58" s="823"/>
      <c r="Z58" s="823"/>
      <c r="AA58" s="823"/>
      <c r="AB58" s="823"/>
      <c r="AC58" s="823"/>
      <c r="AD58" s="823"/>
      <c r="AE58" s="824"/>
      <c r="AF58" s="773"/>
      <c r="AG58" s="774"/>
      <c r="AH58" s="774"/>
      <c r="AI58" s="774"/>
      <c r="AJ58" s="775"/>
      <c r="AK58" s="826"/>
      <c r="AL58" s="823"/>
      <c r="AM58" s="823"/>
      <c r="AN58" s="823"/>
      <c r="AO58" s="823"/>
      <c r="AP58" s="823"/>
      <c r="AQ58" s="823"/>
      <c r="AR58" s="823"/>
      <c r="AS58" s="823"/>
      <c r="AT58" s="823"/>
      <c r="AU58" s="823"/>
      <c r="AV58" s="823"/>
      <c r="AW58" s="823"/>
      <c r="AX58" s="823"/>
      <c r="AY58" s="823"/>
      <c r="AZ58" s="825"/>
      <c r="BA58" s="825"/>
      <c r="BB58" s="825"/>
      <c r="BC58" s="825"/>
      <c r="BD58" s="825"/>
      <c r="BE58" s="819"/>
      <c r="BF58" s="819"/>
      <c r="BG58" s="819"/>
      <c r="BH58" s="819"/>
      <c r="BI58" s="820"/>
      <c r="BJ58" s="214"/>
      <c r="BK58" s="214"/>
      <c r="BL58" s="214"/>
      <c r="BM58" s="214"/>
      <c r="BN58" s="214"/>
      <c r="BO58" s="224"/>
      <c r="BP58" s="224"/>
      <c r="BQ58" s="221">
        <v>52</v>
      </c>
      <c r="BR58" s="222"/>
      <c r="BS58" s="760"/>
      <c r="BT58" s="761"/>
      <c r="BU58" s="761"/>
      <c r="BV58" s="761"/>
      <c r="BW58" s="761"/>
      <c r="BX58" s="761"/>
      <c r="BY58" s="761"/>
      <c r="BZ58" s="761"/>
      <c r="CA58" s="761"/>
      <c r="CB58" s="761"/>
      <c r="CC58" s="761"/>
      <c r="CD58" s="761"/>
      <c r="CE58" s="761"/>
      <c r="CF58" s="761"/>
      <c r="CG58" s="762"/>
      <c r="CH58" s="763"/>
      <c r="CI58" s="764"/>
      <c r="CJ58" s="764"/>
      <c r="CK58" s="764"/>
      <c r="CL58" s="765"/>
      <c r="CM58" s="763"/>
      <c r="CN58" s="764"/>
      <c r="CO58" s="764"/>
      <c r="CP58" s="764"/>
      <c r="CQ58" s="765"/>
      <c r="CR58" s="763"/>
      <c r="CS58" s="764"/>
      <c r="CT58" s="764"/>
      <c r="CU58" s="764"/>
      <c r="CV58" s="765"/>
      <c r="CW58" s="763"/>
      <c r="CX58" s="764"/>
      <c r="CY58" s="764"/>
      <c r="CZ58" s="764"/>
      <c r="DA58" s="765"/>
      <c r="DB58" s="763"/>
      <c r="DC58" s="764"/>
      <c r="DD58" s="764"/>
      <c r="DE58" s="764"/>
      <c r="DF58" s="765"/>
      <c r="DG58" s="763"/>
      <c r="DH58" s="764"/>
      <c r="DI58" s="764"/>
      <c r="DJ58" s="764"/>
      <c r="DK58" s="765"/>
      <c r="DL58" s="763"/>
      <c r="DM58" s="764"/>
      <c r="DN58" s="764"/>
      <c r="DO58" s="764"/>
      <c r="DP58" s="765"/>
      <c r="DQ58" s="763"/>
      <c r="DR58" s="764"/>
      <c r="DS58" s="764"/>
      <c r="DT58" s="764"/>
      <c r="DU58" s="765"/>
      <c r="DV58" s="760"/>
      <c r="DW58" s="761"/>
      <c r="DX58" s="761"/>
      <c r="DY58" s="761"/>
      <c r="DZ58" s="766"/>
      <c r="EA58" s="212"/>
    </row>
    <row r="59" spans="1:131" ht="26.25" customHeight="1" x14ac:dyDescent="0.2">
      <c r="A59" s="221">
        <v>32</v>
      </c>
      <c r="B59" s="767"/>
      <c r="C59" s="768"/>
      <c r="D59" s="768"/>
      <c r="E59" s="768"/>
      <c r="F59" s="768"/>
      <c r="G59" s="768"/>
      <c r="H59" s="768"/>
      <c r="I59" s="768"/>
      <c r="J59" s="768"/>
      <c r="K59" s="768"/>
      <c r="L59" s="768"/>
      <c r="M59" s="768"/>
      <c r="N59" s="768"/>
      <c r="O59" s="768"/>
      <c r="P59" s="769"/>
      <c r="Q59" s="822"/>
      <c r="R59" s="823"/>
      <c r="S59" s="823"/>
      <c r="T59" s="823"/>
      <c r="U59" s="823"/>
      <c r="V59" s="823"/>
      <c r="W59" s="823"/>
      <c r="X59" s="823"/>
      <c r="Y59" s="823"/>
      <c r="Z59" s="823"/>
      <c r="AA59" s="823"/>
      <c r="AB59" s="823"/>
      <c r="AC59" s="823"/>
      <c r="AD59" s="823"/>
      <c r="AE59" s="824"/>
      <c r="AF59" s="773"/>
      <c r="AG59" s="774"/>
      <c r="AH59" s="774"/>
      <c r="AI59" s="774"/>
      <c r="AJ59" s="775"/>
      <c r="AK59" s="826"/>
      <c r="AL59" s="823"/>
      <c r="AM59" s="823"/>
      <c r="AN59" s="823"/>
      <c r="AO59" s="823"/>
      <c r="AP59" s="823"/>
      <c r="AQ59" s="823"/>
      <c r="AR59" s="823"/>
      <c r="AS59" s="823"/>
      <c r="AT59" s="823"/>
      <c r="AU59" s="823"/>
      <c r="AV59" s="823"/>
      <c r="AW59" s="823"/>
      <c r="AX59" s="823"/>
      <c r="AY59" s="823"/>
      <c r="AZ59" s="825"/>
      <c r="BA59" s="825"/>
      <c r="BB59" s="825"/>
      <c r="BC59" s="825"/>
      <c r="BD59" s="825"/>
      <c r="BE59" s="819"/>
      <c r="BF59" s="819"/>
      <c r="BG59" s="819"/>
      <c r="BH59" s="819"/>
      <c r="BI59" s="820"/>
      <c r="BJ59" s="214"/>
      <c r="BK59" s="214"/>
      <c r="BL59" s="214"/>
      <c r="BM59" s="214"/>
      <c r="BN59" s="214"/>
      <c r="BO59" s="224"/>
      <c r="BP59" s="224"/>
      <c r="BQ59" s="221">
        <v>53</v>
      </c>
      <c r="BR59" s="222"/>
      <c r="BS59" s="760"/>
      <c r="BT59" s="761"/>
      <c r="BU59" s="761"/>
      <c r="BV59" s="761"/>
      <c r="BW59" s="761"/>
      <c r="BX59" s="761"/>
      <c r="BY59" s="761"/>
      <c r="BZ59" s="761"/>
      <c r="CA59" s="761"/>
      <c r="CB59" s="761"/>
      <c r="CC59" s="761"/>
      <c r="CD59" s="761"/>
      <c r="CE59" s="761"/>
      <c r="CF59" s="761"/>
      <c r="CG59" s="762"/>
      <c r="CH59" s="763"/>
      <c r="CI59" s="764"/>
      <c r="CJ59" s="764"/>
      <c r="CK59" s="764"/>
      <c r="CL59" s="765"/>
      <c r="CM59" s="763"/>
      <c r="CN59" s="764"/>
      <c r="CO59" s="764"/>
      <c r="CP59" s="764"/>
      <c r="CQ59" s="765"/>
      <c r="CR59" s="763"/>
      <c r="CS59" s="764"/>
      <c r="CT59" s="764"/>
      <c r="CU59" s="764"/>
      <c r="CV59" s="765"/>
      <c r="CW59" s="763"/>
      <c r="CX59" s="764"/>
      <c r="CY59" s="764"/>
      <c r="CZ59" s="764"/>
      <c r="DA59" s="765"/>
      <c r="DB59" s="763"/>
      <c r="DC59" s="764"/>
      <c r="DD59" s="764"/>
      <c r="DE59" s="764"/>
      <c r="DF59" s="765"/>
      <c r="DG59" s="763"/>
      <c r="DH59" s="764"/>
      <c r="DI59" s="764"/>
      <c r="DJ59" s="764"/>
      <c r="DK59" s="765"/>
      <c r="DL59" s="763"/>
      <c r="DM59" s="764"/>
      <c r="DN59" s="764"/>
      <c r="DO59" s="764"/>
      <c r="DP59" s="765"/>
      <c r="DQ59" s="763"/>
      <c r="DR59" s="764"/>
      <c r="DS59" s="764"/>
      <c r="DT59" s="764"/>
      <c r="DU59" s="765"/>
      <c r="DV59" s="760"/>
      <c r="DW59" s="761"/>
      <c r="DX59" s="761"/>
      <c r="DY59" s="761"/>
      <c r="DZ59" s="766"/>
      <c r="EA59" s="212"/>
    </row>
    <row r="60" spans="1:131" ht="26.25" customHeight="1" x14ac:dyDescent="0.2">
      <c r="A60" s="221">
        <v>33</v>
      </c>
      <c r="B60" s="767"/>
      <c r="C60" s="768"/>
      <c r="D60" s="768"/>
      <c r="E60" s="768"/>
      <c r="F60" s="768"/>
      <c r="G60" s="768"/>
      <c r="H60" s="768"/>
      <c r="I60" s="768"/>
      <c r="J60" s="768"/>
      <c r="K60" s="768"/>
      <c r="L60" s="768"/>
      <c r="M60" s="768"/>
      <c r="N60" s="768"/>
      <c r="O60" s="768"/>
      <c r="P60" s="769"/>
      <c r="Q60" s="822"/>
      <c r="R60" s="823"/>
      <c r="S60" s="823"/>
      <c r="T60" s="823"/>
      <c r="U60" s="823"/>
      <c r="V60" s="823"/>
      <c r="W60" s="823"/>
      <c r="X60" s="823"/>
      <c r="Y60" s="823"/>
      <c r="Z60" s="823"/>
      <c r="AA60" s="823"/>
      <c r="AB60" s="823"/>
      <c r="AC60" s="823"/>
      <c r="AD60" s="823"/>
      <c r="AE60" s="824"/>
      <c r="AF60" s="773"/>
      <c r="AG60" s="774"/>
      <c r="AH60" s="774"/>
      <c r="AI60" s="774"/>
      <c r="AJ60" s="775"/>
      <c r="AK60" s="826"/>
      <c r="AL60" s="823"/>
      <c r="AM60" s="823"/>
      <c r="AN60" s="823"/>
      <c r="AO60" s="823"/>
      <c r="AP60" s="823"/>
      <c r="AQ60" s="823"/>
      <c r="AR60" s="823"/>
      <c r="AS60" s="823"/>
      <c r="AT60" s="823"/>
      <c r="AU60" s="823"/>
      <c r="AV60" s="823"/>
      <c r="AW60" s="823"/>
      <c r="AX60" s="823"/>
      <c r="AY60" s="823"/>
      <c r="AZ60" s="825"/>
      <c r="BA60" s="825"/>
      <c r="BB60" s="825"/>
      <c r="BC60" s="825"/>
      <c r="BD60" s="825"/>
      <c r="BE60" s="819"/>
      <c r="BF60" s="819"/>
      <c r="BG60" s="819"/>
      <c r="BH60" s="819"/>
      <c r="BI60" s="820"/>
      <c r="BJ60" s="214"/>
      <c r="BK60" s="214"/>
      <c r="BL60" s="214"/>
      <c r="BM60" s="214"/>
      <c r="BN60" s="214"/>
      <c r="BO60" s="224"/>
      <c r="BP60" s="224"/>
      <c r="BQ60" s="221">
        <v>54</v>
      </c>
      <c r="BR60" s="222"/>
      <c r="BS60" s="760"/>
      <c r="BT60" s="761"/>
      <c r="BU60" s="761"/>
      <c r="BV60" s="761"/>
      <c r="BW60" s="761"/>
      <c r="BX60" s="761"/>
      <c r="BY60" s="761"/>
      <c r="BZ60" s="761"/>
      <c r="CA60" s="761"/>
      <c r="CB60" s="761"/>
      <c r="CC60" s="761"/>
      <c r="CD60" s="761"/>
      <c r="CE60" s="761"/>
      <c r="CF60" s="761"/>
      <c r="CG60" s="762"/>
      <c r="CH60" s="763"/>
      <c r="CI60" s="764"/>
      <c r="CJ60" s="764"/>
      <c r="CK60" s="764"/>
      <c r="CL60" s="765"/>
      <c r="CM60" s="763"/>
      <c r="CN60" s="764"/>
      <c r="CO60" s="764"/>
      <c r="CP60" s="764"/>
      <c r="CQ60" s="765"/>
      <c r="CR60" s="763"/>
      <c r="CS60" s="764"/>
      <c r="CT60" s="764"/>
      <c r="CU60" s="764"/>
      <c r="CV60" s="765"/>
      <c r="CW60" s="763"/>
      <c r="CX60" s="764"/>
      <c r="CY60" s="764"/>
      <c r="CZ60" s="764"/>
      <c r="DA60" s="765"/>
      <c r="DB60" s="763"/>
      <c r="DC60" s="764"/>
      <c r="DD60" s="764"/>
      <c r="DE60" s="764"/>
      <c r="DF60" s="765"/>
      <c r="DG60" s="763"/>
      <c r="DH60" s="764"/>
      <c r="DI60" s="764"/>
      <c r="DJ60" s="764"/>
      <c r="DK60" s="765"/>
      <c r="DL60" s="763"/>
      <c r="DM60" s="764"/>
      <c r="DN60" s="764"/>
      <c r="DO60" s="764"/>
      <c r="DP60" s="765"/>
      <c r="DQ60" s="763"/>
      <c r="DR60" s="764"/>
      <c r="DS60" s="764"/>
      <c r="DT60" s="764"/>
      <c r="DU60" s="765"/>
      <c r="DV60" s="760"/>
      <c r="DW60" s="761"/>
      <c r="DX60" s="761"/>
      <c r="DY60" s="761"/>
      <c r="DZ60" s="766"/>
      <c r="EA60" s="212"/>
    </row>
    <row r="61" spans="1:131" ht="26.25" customHeight="1" thickBot="1" x14ac:dyDescent="0.25">
      <c r="A61" s="221">
        <v>34</v>
      </c>
      <c r="B61" s="767"/>
      <c r="C61" s="768"/>
      <c r="D61" s="768"/>
      <c r="E61" s="768"/>
      <c r="F61" s="768"/>
      <c r="G61" s="768"/>
      <c r="H61" s="768"/>
      <c r="I61" s="768"/>
      <c r="J61" s="768"/>
      <c r="K61" s="768"/>
      <c r="L61" s="768"/>
      <c r="M61" s="768"/>
      <c r="N61" s="768"/>
      <c r="O61" s="768"/>
      <c r="P61" s="769"/>
      <c r="Q61" s="822"/>
      <c r="R61" s="823"/>
      <c r="S61" s="823"/>
      <c r="T61" s="823"/>
      <c r="U61" s="823"/>
      <c r="V61" s="823"/>
      <c r="W61" s="823"/>
      <c r="X61" s="823"/>
      <c r="Y61" s="823"/>
      <c r="Z61" s="823"/>
      <c r="AA61" s="823"/>
      <c r="AB61" s="823"/>
      <c r="AC61" s="823"/>
      <c r="AD61" s="823"/>
      <c r="AE61" s="824"/>
      <c r="AF61" s="773"/>
      <c r="AG61" s="774"/>
      <c r="AH61" s="774"/>
      <c r="AI61" s="774"/>
      <c r="AJ61" s="775"/>
      <c r="AK61" s="826"/>
      <c r="AL61" s="823"/>
      <c r="AM61" s="823"/>
      <c r="AN61" s="823"/>
      <c r="AO61" s="823"/>
      <c r="AP61" s="823"/>
      <c r="AQ61" s="823"/>
      <c r="AR61" s="823"/>
      <c r="AS61" s="823"/>
      <c r="AT61" s="823"/>
      <c r="AU61" s="823"/>
      <c r="AV61" s="823"/>
      <c r="AW61" s="823"/>
      <c r="AX61" s="823"/>
      <c r="AY61" s="823"/>
      <c r="AZ61" s="825"/>
      <c r="BA61" s="825"/>
      <c r="BB61" s="825"/>
      <c r="BC61" s="825"/>
      <c r="BD61" s="825"/>
      <c r="BE61" s="819"/>
      <c r="BF61" s="819"/>
      <c r="BG61" s="819"/>
      <c r="BH61" s="819"/>
      <c r="BI61" s="820"/>
      <c r="BJ61" s="214"/>
      <c r="BK61" s="214"/>
      <c r="BL61" s="214"/>
      <c r="BM61" s="214"/>
      <c r="BN61" s="214"/>
      <c r="BO61" s="224"/>
      <c r="BP61" s="224"/>
      <c r="BQ61" s="221">
        <v>55</v>
      </c>
      <c r="BR61" s="222"/>
      <c r="BS61" s="760"/>
      <c r="BT61" s="761"/>
      <c r="BU61" s="761"/>
      <c r="BV61" s="761"/>
      <c r="BW61" s="761"/>
      <c r="BX61" s="761"/>
      <c r="BY61" s="761"/>
      <c r="BZ61" s="761"/>
      <c r="CA61" s="761"/>
      <c r="CB61" s="761"/>
      <c r="CC61" s="761"/>
      <c r="CD61" s="761"/>
      <c r="CE61" s="761"/>
      <c r="CF61" s="761"/>
      <c r="CG61" s="762"/>
      <c r="CH61" s="763"/>
      <c r="CI61" s="764"/>
      <c r="CJ61" s="764"/>
      <c r="CK61" s="764"/>
      <c r="CL61" s="765"/>
      <c r="CM61" s="763"/>
      <c r="CN61" s="764"/>
      <c r="CO61" s="764"/>
      <c r="CP61" s="764"/>
      <c r="CQ61" s="765"/>
      <c r="CR61" s="763"/>
      <c r="CS61" s="764"/>
      <c r="CT61" s="764"/>
      <c r="CU61" s="764"/>
      <c r="CV61" s="765"/>
      <c r="CW61" s="763"/>
      <c r="CX61" s="764"/>
      <c r="CY61" s="764"/>
      <c r="CZ61" s="764"/>
      <c r="DA61" s="765"/>
      <c r="DB61" s="763"/>
      <c r="DC61" s="764"/>
      <c r="DD61" s="764"/>
      <c r="DE61" s="764"/>
      <c r="DF61" s="765"/>
      <c r="DG61" s="763"/>
      <c r="DH61" s="764"/>
      <c r="DI61" s="764"/>
      <c r="DJ61" s="764"/>
      <c r="DK61" s="765"/>
      <c r="DL61" s="763"/>
      <c r="DM61" s="764"/>
      <c r="DN61" s="764"/>
      <c r="DO61" s="764"/>
      <c r="DP61" s="765"/>
      <c r="DQ61" s="763"/>
      <c r="DR61" s="764"/>
      <c r="DS61" s="764"/>
      <c r="DT61" s="764"/>
      <c r="DU61" s="765"/>
      <c r="DV61" s="760"/>
      <c r="DW61" s="761"/>
      <c r="DX61" s="761"/>
      <c r="DY61" s="761"/>
      <c r="DZ61" s="766"/>
      <c r="EA61" s="212"/>
    </row>
    <row r="62" spans="1:131" ht="26.25" customHeight="1" x14ac:dyDescent="0.2">
      <c r="A62" s="221">
        <v>35</v>
      </c>
      <c r="B62" s="767"/>
      <c r="C62" s="768"/>
      <c r="D62" s="768"/>
      <c r="E62" s="768"/>
      <c r="F62" s="768"/>
      <c r="G62" s="768"/>
      <c r="H62" s="768"/>
      <c r="I62" s="768"/>
      <c r="J62" s="768"/>
      <c r="K62" s="768"/>
      <c r="L62" s="768"/>
      <c r="M62" s="768"/>
      <c r="N62" s="768"/>
      <c r="O62" s="768"/>
      <c r="P62" s="769"/>
      <c r="Q62" s="822"/>
      <c r="R62" s="823"/>
      <c r="S62" s="823"/>
      <c r="T62" s="823"/>
      <c r="U62" s="823"/>
      <c r="V62" s="823"/>
      <c r="W62" s="823"/>
      <c r="X62" s="823"/>
      <c r="Y62" s="823"/>
      <c r="Z62" s="823"/>
      <c r="AA62" s="823"/>
      <c r="AB62" s="823"/>
      <c r="AC62" s="823"/>
      <c r="AD62" s="823"/>
      <c r="AE62" s="824"/>
      <c r="AF62" s="773"/>
      <c r="AG62" s="774"/>
      <c r="AH62" s="774"/>
      <c r="AI62" s="774"/>
      <c r="AJ62" s="775"/>
      <c r="AK62" s="826"/>
      <c r="AL62" s="823"/>
      <c r="AM62" s="823"/>
      <c r="AN62" s="823"/>
      <c r="AO62" s="823"/>
      <c r="AP62" s="823"/>
      <c r="AQ62" s="823"/>
      <c r="AR62" s="823"/>
      <c r="AS62" s="823"/>
      <c r="AT62" s="823"/>
      <c r="AU62" s="823"/>
      <c r="AV62" s="823"/>
      <c r="AW62" s="823"/>
      <c r="AX62" s="823"/>
      <c r="AY62" s="823"/>
      <c r="AZ62" s="825"/>
      <c r="BA62" s="825"/>
      <c r="BB62" s="825"/>
      <c r="BC62" s="825"/>
      <c r="BD62" s="825"/>
      <c r="BE62" s="819"/>
      <c r="BF62" s="819"/>
      <c r="BG62" s="819"/>
      <c r="BH62" s="819"/>
      <c r="BI62" s="820"/>
      <c r="BJ62" s="834" t="s">
        <v>398</v>
      </c>
      <c r="BK62" s="793"/>
      <c r="BL62" s="793"/>
      <c r="BM62" s="793"/>
      <c r="BN62" s="794"/>
      <c r="BO62" s="224"/>
      <c r="BP62" s="224"/>
      <c r="BQ62" s="221">
        <v>56</v>
      </c>
      <c r="BR62" s="222"/>
      <c r="BS62" s="760"/>
      <c r="BT62" s="761"/>
      <c r="BU62" s="761"/>
      <c r="BV62" s="761"/>
      <c r="BW62" s="761"/>
      <c r="BX62" s="761"/>
      <c r="BY62" s="761"/>
      <c r="BZ62" s="761"/>
      <c r="CA62" s="761"/>
      <c r="CB62" s="761"/>
      <c r="CC62" s="761"/>
      <c r="CD62" s="761"/>
      <c r="CE62" s="761"/>
      <c r="CF62" s="761"/>
      <c r="CG62" s="762"/>
      <c r="CH62" s="763"/>
      <c r="CI62" s="764"/>
      <c r="CJ62" s="764"/>
      <c r="CK62" s="764"/>
      <c r="CL62" s="765"/>
      <c r="CM62" s="763"/>
      <c r="CN62" s="764"/>
      <c r="CO62" s="764"/>
      <c r="CP62" s="764"/>
      <c r="CQ62" s="765"/>
      <c r="CR62" s="763"/>
      <c r="CS62" s="764"/>
      <c r="CT62" s="764"/>
      <c r="CU62" s="764"/>
      <c r="CV62" s="765"/>
      <c r="CW62" s="763"/>
      <c r="CX62" s="764"/>
      <c r="CY62" s="764"/>
      <c r="CZ62" s="764"/>
      <c r="DA62" s="765"/>
      <c r="DB62" s="763"/>
      <c r="DC62" s="764"/>
      <c r="DD62" s="764"/>
      <c r="DE62" s="764"/>
      <c r="DF62" s="765"/>
      <c r="DG62" s="763"/>
      <c r="DH62" s="764"/>
      <c r="DI62" s="764"/>
      <c r="DJ62" s="764"/>
      <c r="DK62" s="765"/>
      <c r="DL62" s="763"/>
      <c r="DM62" s="764"/>
      <c r="DN62" s="764"/>
      <c r="DO62" s="764"/>
      <c r="DP62" s="765"/>
      <c r="DQ62" s="763"/>
      <c r="DR62" s="764"/>
      <c r="DS62" s="764"/>
      <c r="DT62" s="764"/>
      <c r="DU62" s="765"/>
      <c r="DV62" s="760"/>
      <c r="DW62" s="761"/>
      <c r="DX62" s="761"/>
      <c r="DY62" s="761"/>
      <c r="DZ62" s="766"/>
      <c r="EA62" s="212"/>
    </row>
    <row r="63" spans="1:131" ht="26.25" customHeight="1" thickBot="1" x14ac:dyDescent="0.25">
      <c r="A63" s="223" t="s">
        <v>377</v>
      </c>
      <c r="B63" s="776" t="s">
        <v>399</v>
      </c>
      <c r="C63" s="777"/>
      <c r="D63" s="777"/>
      <c r="E63" s="777"/>
      <c r="F63" s="777"/>
      <c r="G63" s="777"/>
      <c r="H63" s="777"/>
      <c r="I63" s="777"/>
      <c r="J63" s="777"/>
      <c r="K63" s="777"/>
      <c r="L63" s="777"/>
      <c r="M63" s="777"/>
      <c r="N63" s="777"/>
      <c r="O63" s="777"/>
      <c r="P63" s="778"/>
      <c r="Q63" s="827"/>
      <c r="R63" s="828"/>
      <c r="S63" s="828"/>
      <c r="T63" s="828"/>
      <c r="U63" s="828"/>
      <c r="V63" s="828"/>
      <c r="W63" s="828"/>
      <c r="X63" s="828"/>
      <c r="Y63" s="828"/>
      <c r="Z63" s="828"/>
      <c r="AA63" s="828"/>
      <c r="AB63" s="828"/>
      <c r="AC63" s="828"/>
      <c r="AD63" s="828"/>
      <c r="AE63" s="829"/>
      <c r="AF63" s="830">
        <v>4715</v>
      </c>
      <c r="AG63" s="831"/>
      <c r="AH63" s="831"/>
      <c r="AI63" s="831"/>
      <c r="AJ63" s="832"/>
      <c r="AK63" s="833"/>
      <c r="AL63" s="828"/>
      <c r="AM63" s="828"/>
      <c r="AN63" s="828"/>
      <c r="AO63" s="828"/>
      <c r="AP63" s="831">
        <v>11263</v>
      </c>
      <c r="AQ63" s="831"/>
      <c r="AR63" s="831"/>
      <c r="AS63" s="831"/>
      <c r="AT63" s="831"/>
      <c r="AU63" s="831">
        <v>6214</v>
      </c>
      <c r="AV63" s="831"/>
      <c r="AW63" s="831"/>
      <c r="AX63" s="831"/>
      <c r="AY63" s="831"/>
      <c r="AZ63" s="835"/>
      <c r="BA63" s="835"/>
      <c r="BB63" s="835"/>
      <c r="BC63" s="835"/>
      <c r="BD63" s="835"/>
      <c r="BE63" s="836"/>
      <c r="BF63" s="836"/>
      <c r="BG63" s="836"/>
      <c r="BH63" s="836"/>
      <c r="BI63" s="837"/>
      <c r="BJ63" s="838" t="s">
        <v>122</v>
      </c>
      <c r="BK63" s="839"/>
      <c r="BL63" s="839"/>
      <c r="BM63" s="839"/>
      <c r="BN63" s="840"/>
      <c r="BO63" s="224"/>
      <c r="BP63" s="224"/>
      <c r="BQ63" s="221">
        <v>57</v>
      </c>
      <c r="BR63" s="222"/>
      <c r="BS63" s="760"/>
      <c r="BT63" s="761"/>
      <c r="BU63" s="761"/>
      <c r="BV63" s="761"/>
      <c r="BW63" s="761"/>
      <c r="BX63" s="761"/>
      <c r="BY63" s="761"/>
      <c r="BZ63" s="761"/>
      <c r="CA63" s="761"/>
      <c r="CB63" s="761"/>
      <c r="CC63" s="761"/>
      <c r="CD63" s="761"/>
      <c r="CE63" s="761"/>
      <c r="CF63" s="761"/>
      <c r="CG63" s="762"/>
      <c r="CH63" s="763"/>
      <c r="CI63" s="764"/>
      <c r="CJ63" s="764"/>
      <c r="CK63" s="764"/>
      <c r="CL63" s="765"/>
      <c r="CM63" s="763"/>
      <c r="CN63" s="764"/>
      <c r="CO63" s="764"/>
      <c r="CP63" s="764"/>
      <c r="CQ63" s="765"/>
      <c r="CR63" s="763"/>
      <c r="CS63" s="764"/>
      <c r="CT63" s="764"/>
      <c r="CU63" s="764"/>
      <c r="CV63" s="765"/>
      <c r="CW63" s="763"/>
      <c r="CX63" s="764"/>
      <c r="CY63" s="764"/>
      <c r="CZ63" s="764"/>
      <c r="DA63" s="765"/>
      <c r="DB63" s="763"/>
      <c r="DC63" s="764"/>
      <c r="DD63" s="764"/>
      <c r="DE63" s="764"/>
      <c r="DF63" s="765"/>
      <c r="DG63" s="763"/>
      <c r="DH63" s="764"/>
      <c r="DI63" s="764"/>
      <c r="DJ63" s="764"/>
      <c r="DK63" s="765"/>
      <c r="DL63" s="763"/>
      <c r="DM63" s="764"/>
      <c r="DN63" s="764"/>
      <c r="DO63" s="764"/>
      <c r="DP63" s="765"/>
      <c r="DQ63" s="763"/>
      <c r="DR63" s="764"/>
      <c r="DS63" s="764"/>
      <c r="DT63" s="764"/>
      <c r="DU63" s="765"/>
      <c r="DV63" s="760"/>
      <c r="DW63" s="761"/>
      <c r="DX63" s="761"/>
      <c r="DY63" s="761"/>
      <c r="DZ63" s="766"/>
      <c r="EA63" s="212"/>
    </row>
    <row r="64" spans="1:131" ht="26.25" customHeight="1" x14ac:dyDescent="0.2">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760"/>
      <c r="BT64" s="761"/>
      <c r="BU64" s="761"/>
      <c r="BV64" s="761"/>
      <c r="BW64" s="761"/>
      <c r="BX64" s="761"/>
      <c r="BY64" s="761"/>
      <c r="BZ64" s="761"/>
      <c r="CA64" s="761"/>
      <c r="CB64" s="761"/>
      <c r="CC64" s="761"/>
      <c r="CD64" s="761"/>
      <c r="CE64" s="761"/>
      <c r="CF64" s="761"/>
      <c r="CG64" s="762"/>
      <c r="CH64" s="763"/>
      <c r="CI64" s="764"/>
      <c r="CJ64" s="764"/>
      <c r="CK64" s="764"/>
      <c r="CL64" s="765"/>
      <c r="CM64" s="763"/>
      <c r="CN64" s="764"/>
      <c r="CO64" s="764"/>
      <c r="CP64" s="764"/>
      <c r="CQ64" s="765"/>
      <c r="CR64" s="763"/>
      <c r="CS64" s="764"/>
      <c r="CT64" s="764"/>
      <c r="CU64" s="764"/>
      <c r="CV64" s="765"/>
      <c r="CW64" s="763"/>
      <c r="CX64" s="764"/>
      <c r="CY64" s="764"/>
      <c r="CZ64" s="764"/>
      <c r="DA64" s="765"/>
      <c r="DB64" s="763"/>
      <c r="DC64" s="764"/>
      <c r="DD64" s="764"/>
      <c r="DE64" s="764"/>
      <c r="DF64" s="765"/>
      <c r="DG64" s="763"/>
      <c r="DH64" s="764"/>
      <c r="DI64" s="764"/>
      <c r="DJ64" s="764"/>
      <c r="DK64" s="765"/>
      <c r="DL64" s="763"/>
      <c r="DM64" s="764"/>
      <c r="DN64" s="764"/>
      <c r="DO64" s="764"/>
      <c r="DP64" s="765"/>
      <c r="DQ64" s="763"/>
      <c r="DR64" s="764"/>
      <c r="DS64" s="764"/>
      <c r="DT64" s="764"/>
      <c r="DU64" s="765"/>
      <c r="DV64" s="760"/>
      <c r="DW64" s="761"/>
      <c r="DX64" s="761"/>
      <c r="DY64" s="761"/>
      <c r="DZ64" s="766"/>
      <c r="EA64" s="212"/>
    </row>
    <row r="65" spans="1:131" ht="26.25" customHeight="1" thickBot="1" x14ac:dyDescent="0.25">
      <c r="A65" s="214" t="s">
        <v>400</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760"/>
      <c r="BT65" s="761"/>
      <c r="BU65" s="761"/>
      <c r="BV65" s="761"/>
      <c r="BW65" s="761"/>
      <c r="BX65" s="761"/>
      <c r="BY65" s="761"/>
      <c r="BZ65" s="761"/>
      <c r="CA65" s="761"/>
      <c r="CB65" s="761"/>
      <c r="CC65" s="761"/>
      <c r="CD65" s="761"/>
      <c r="CE65" s="761"/>
      <c r="CF65" s="761"/>
      <c r="CG65" s="762"/>
      <c r="CH65" s="763"/>
      <c r="CI65" s="764"/>
      <c r="CJ65" s="764"/>
      <c r="CK65" s="764"/>
      <c r="CL65" s="765"/>
      <c r="CM65" s="763"/>
      <c r="CN65" s="764"/>
      <c r="CO65" s="764"/>
      <c r="CP65" s="764"/>
      <c r="CQ65" s="765"/>
      <c r="CR65" s="763"/>
      <c r="CS65" s="764"/>
      <c r="CT65" s="764"/>
      <c r="CU65" s="764"/>
      <c r="CV65" s="765"/>
      <c r="CW65" s="763"/>
      <c r="CX65" s="764"/>
      <c r="CY65" s="764"/>
      <c r="CZ65" s="764"/>
      <c r="DA65" s="765"/>
      <c r="DB65" s="763"/>
      <c r="DC65" s="764"/>
      <c r="DD65" s="764"/>
      <c r="DE65" s="764"/>
      <c r="DF65" s="765"/>
      <c r="DG65" s="763"/>
      <c r="DH65" s="764"/>
      <c r="DI65" s="764"/>
      <c r="DJ65" s="764"/>
      <c r="DK65" s="765"/>
      <c r="DL65" s="763"/>
      <c r="DM65" s="764"/>
      <c r="DN65" s="764"/>
      <c r="DO65" s="764"/>
      <c r="DP65" s="765"/>
      <c r="DQ65" s="763"/>
      <c r="DR65" s="764"/>
      <c r="DS65" s="764"/>
      <c r="DT65" s="764"/>
      <c r="DU65" s="765"/>
      <c r="DV65" s="760"/>
      <c r="DW65" s="761"/>
      <c r="DX65" s="761"/>
      <c r="DY65" s="761"/>
      <c r="DZ65" s="766"/>
      <c r="EA65" s="212"/>
    </row>
    <row r="66" spans="1:131" ht="26.25" customHeight="1" x14ac:dyDescent="0.2">
      <c r="A66" s="714" t="s">
        <v>401</v>
      </c>
      <c r="B66" s="715"/>
      <c r="C66" s="715"/>
      <c r="D66" s="715"/>
      <c r="E66" s="715"/>
      <c r="F66" s="715"/>
      <c r="G66" s="715"/>
      <c r="H66" s="715"/>
      <c r="I66" s="715"/>
      <c r="J66" s="715"/>
      <c r="K66" s="715"/>
      <c r="L66" s="715"/>
      <c r="M66" s="715"/>
      <c r="N66" s="715"/>
      <c r="O66" s="715"/>
      <c r="P66" s="716"/>
      <c r="Q66" s="720" t="s">
        <v>381</v>
      </c>
      <c r="R66" s="721"/>
      <c r="S66" s="721"/>
      <c r="T66" s="721"/>
      <c r="U66" s="722"/>
      <c r="V66" s="720" t="s">
        <v>382</v>
      </c>
      <c r="W66" s="721"/>
      <c r="X66" s="721"/>
      <c r="Y66" s="721"/>
      <c r="Z66" s="722"/>
      <c r="AA66" s="720" t="s">
        <v>383</v>
      </c>
      <c r="AB66" s="721"/>
      <c r="AC66" s="721"/>
      <c r="AD66" s="721"/>
      <c r="AE66" s="722"/>
      <c r="AF66" s="841" t="s">
        <v>384</v>
      </c>
      <c r="AG66" s="802"/>
      <c r="AH66" s="802"/>
      <c r="AI66" s="802"/>
      <c r="AJ66" s="842"/>
      <c r="AK66" s="720" t="s">
        <v>385</v>
      </c>
      <c r="AL66" s="715"/>
      <c r="AM66" s="715"/>
      <c r="AN66" s="715"/>
      <c r="AO66" s="716"/>
      <c r="AP66" s="720" t="s">
        <v>386</v>
      </c>
      <c r="AQ66" s="721"/>
      <c r="AR66" s="721"/>
      <c r="AS66" s="721"/>
      <c r="AT66" s="722"/>
      <c r="AU66" s="720" t="s">
        <v>402</v>
      </c>
      <c r="AV66" s="721"/>
      <c r="AW66" s="721"/>
      <c r="AX66" s="721"/>
      <c r="AY66" s="722"/>
      <c r="AZ66" s="720" t="s">
        <v>364</v>
      </c>
      <c r="BA66" s="721"/>
      <c r="BB66" s="721"/>
      <c r="BC66" s="721"/>
      <c r="BD66" s="727"/>
      <c r="BE66" s="224"/>
      <c r="BF66" s="224"/>
      <c r="BG66" s="224"/>
      <c r="BH66" s="224"/>
      <c r="BI66" s="224"/>
      <c r="BJ66" s="224"/>
      <c r="BK66" s="224"/>
      <c r="BL66" s="224"/>
      <c r="BM66" s="224"/>
      <c r="BN66" s="224"/>
      <c r="BO66" s="224"/>
      <c r="BP66" s="224"/>
      <c r="BQ66" s="221">
        <v>60</v>
      </c>
      <c r="BR66" s="226"/>
      <c r="BS66" s="846"/>
      <c r="BT66" s="847"/>
      <c r="BU66" s="847"/>
      <c r="BV66" s="847"/>
      <c r="BW66" s="847"/>
      <c r="BX66" s="847"/>
      <c r="BY66" s="847"/>
      <c r="BZ66" s="847"/>
      <c r="CA66" s="847"/>
      <c r="CB66" s="847"/>
      <c r="CC66" s="847"/>
      <c r="CD66" s="847"/>
      <c r="CE66" s="847"/>
      <c r="CF66" s="847"/>
      <c r="CG66" s="852"/>
      <c r="CH66" s="849"/>
      <c r="CI66" s="850"/>
      <c r="CJ66" s="850"/>
      <c r="CK66" s="850"/>
      <c r="CL66" s="851"/>
      <c r="CM66" s="849"/>
      <c r="CN66" s="850"/>
      <c r="CO66" s="850"/>
      <c r="CP66" s="850"/>
      <c r="CQ66" s="851"/>
      <c r="CR66" s="849"/>
      <c r="CS66" s="850"/>
      <c r="CT66" s="850"/>
      <c r="CU66" s="850"/>
      <c r="CV66" s="851"/>
      <c r="CW66" s="849"/>
      <c r="CX66" s="850"/>
      <c r="CY66" s="850"/>
      <c r="CZ66" s="850"/>
      <c r="DA66" s="851"/>
      <c r="DB66" s="849"/>
      <c r="DC66" s="850"/>
      <c r="DD66" s="850"/>
      <c r="DE66" s="850"/>
      <c r="DF66" s="851"/>
      <c r="DG66" s="849"/>
      <c r="DH66" s="850"/>
      <c r="DI66" s="850"/>
      <c r="DJ66" s="850"/>
      <c r="DK66" s="851"/>
      <c r="DL66" s="849"/>
      <c r="DM66" s="850"/>
      <c r="DN66" s="850"/>
      <c r="DO66" s="850"/>
      <c r="DP66" s="851"/>
      <c r="DQ66" s="849"/>
      <c r="DR66" s="850"/>
      <c r="DS66" s="850"/>
      <c r="DT66" s="850"/>
      <c r="DU66" s="851"/>
      <c r="DV66" s="846"/>
      <c r="DW66" s="847"/>
      <c r="DX66" s="847"/>
      <c r="DY66" s="847"/>
      <c r="DZ66" s="848"/>
      <c r="EA66" s="212"/>
    </row>
    <row r="67" spans="1:131" ht="26.25" customHeight="1" thickBot="1" x14ac:dyDescent="0.25">
      <c r="A67" s="717"/>
      <c r="B67" s="718"/>
      <c r="C67" s="718"/>
      <c r="D67" s="718"/>
      <c r="E67" s="718"/>
      <c r="F67" s="718"/>
      <c r="G67" s="718"/>
      <c r="H67" s="718"/>
      <c r="I67" s="718"/>
      <c r="J67" s="718"/>
      <c r="K67" s="718"/>
      <c r="L67" s="718"/>
      <c r="M67" s="718"/>
      <c r="N67" s="718"/>
      <c r="O67" s="718"/>
      <c r="P67" s="719"/>
      <c r="Q67" s="723"/>
      <c r="R67" s="724"/>
      <c r="S67" s="724"/>
      <c r="T67" s="724"/>
      <c r="U67" s="725"/>
      <c r="V67" s="723"/>
      <c r="W67" s="724"/>
      <c r="X67" s="724"/>
      <c r="Y67" s="724"/>
      <c r="Z67" s="725"/>
      <c r="AA67" s="723"/>
      <c r="AB67" s="724"/>
      <c r="AC67" s="724"/>
      <c r="AD67" s="724"/>
      <c r="AE67" s="725"/>
      <c r="AF67" s="843"/>
      <c r="AG67" s="805"/>
      <c r="AH67" s="805"/>
      <c r="AI67" s="805"/>
      <c r="AJ67" s="844"/>
      <c r="AK67" s="845"/>
      <c r="AL67" s="718"/>
      <c r="AM67" s="718"/>
      <c r="AN67" s="718"/>
      <c r="AO67" s="719"/>
      <c r="AP67" s="723"/>
      <c r="AQ67" s="724"/>
      <c r="AR67" s="724"/>
      <c r="AS67" s="724"/>
      <c r="AT67" s="725"/>
      <c r="AU67" s="723"/>
      <c r="AV67" s="724"/>
      <c r="AW67" s="724"/>
      <c r="AX67" s="724"/>
      <c r="AY67" s="725"/>
      <c r="AZ67" s="723"/>
      <c r="BA67" s="724"/>
      <c r="BB67" s="724"/>
      <c r="BC67" s="724"/>
      <c r="BD67" s="729"/>
      <c r="BE67" s="224"/>
      <c r="BF67" s="224"/>
      <c r="BG67" s="224"/>
      <c r="BH67" s="224"/>
      <c r="BI67" s="224"/>
      <c r="BJ67" s="224"/>
      <c r="BK67" s="224"/>
      <c r="BL67" s="224"/>
      <c r="BM67" s="224"/>
      <c r="BN67" s="224"/>
      <c r="BO67" s="224"/>
      <c r="BP67" s="224"/>
      <c r="BQ67" s="221">
        <v>61</v>
      </c>
      <c r="BR67" s="226"/>
      <c r="BS67" s="846"/>
      <c r="BT67" s="847"/>
      <c r="BU67" s="847"/>
      <c r="BV67" s="847"/>
      <c r="BW67" s="847"/>
      <c r="BX67" s="847"/>
      <c r="BY67" s="847"/>
      <c r="BZ67" s="847"/>
      <c r="CA67" s="847"/>
      <c r="CB67" s="847"/>
      <c r="CC67" s="847"/>
      <c r="CD67" s="847"/>
      <c r="CE67" s="847"/>
      <c r="CF67" s="847"/>
      <c r="CG67" s="852"/>
      <c r="CH67" s="849"/>
      <c r="CI67" s="850"/>
      <c r="CJ67" s="850"/>
      <c r="CK67" s="850"/>
      <c r="CL67" s="851"/>
      <c r="CM67" s="849"/>
      <c r="CN67" s="850"/>
      <c r="CO67" s="850"/>
      <c r="CP67" s="850"/>
      <c r="CQ67" s="851"/>
      <c r="CR67" s="849"/>
      <c r="CS67" s="850"/>
      <c r="CT67" s="850"/>
      <c r="CU67" s="850"/>
      <c r="CV67" s="851"/>
      <c r="CW67" s="849"/>
      <c r="CX67" s="850"/>
      <c r="CY67" s="850"/>
      <c r="CZ67" s="850"/>
      <c r="DA67" s="851"/>
      <c r="DB67" s="849"/>
      <c r="DC67" s="850"/>
      <c r="DD67" s="850"/>
      <c r="DE67" s="850"/>
      <c r="DF67" s="851"/>
      <c r="DG67" s="849"/>
      <c r="DH67" s="850"/>
      <c r="DI67" s="850"/>
      <c r="DJ67" s="850"/>
      <c r="DK67" s="851"/>
      <c r="DL67" s="849"/>
      <c r="DM67" s="850"/>
      <c r="DN67" s="850"/>
      <c r="DO67" s="850"/>
      <c r="DP67" s="851"/>
      <c r="DQ67" s="849"/>
      <c r="DR67" s="850"/>
      <c r="DS67" s="850"/>
      <c r="DT67" s="850"/>
      <c r="DU67" s="851"/>
      <c r="DV67" s="846"/>
      <c r="DW67" s="847"/>
      <c r="DX67" s="847"/>
      <c r="DY67" s="847"/>
      <c r="DZ67" s="848"/>
      <c r="EA67" s="212"/>
    </row>
    <row r="68" spans="1:131" ht="26.25" customHeight="1" thickTop="1" x14ac:dyDescent="0.2">
      <c r="A68" s="219">
        <v>1</v>
      </c>
      <c r="B68" s="856" t="s">
        <v>555</v>
      </c>
      <c r="C68" s="857"/>
      <c r="D68" s="857"/>
      <c r="E68" s="857"/>
      <c r="F68" s="857"/>
      <c r="G68" s="857"/>
      <c r="H68" s="857"/>
      <c r="I68" s="857"/>
      <c r="J68" s="857"/>
      <c r="K68" s="857"/>
      <c r="L68" s="857"/>
      <c r="M68" s="857"/>
      <c r="N68" s="857"/>
      <c r="O68" s="857"/>
      <c r="P68" s="858"/>
      <c r="Q68" s="859">
        <v>3800</v>
      </c>
      <c r="R68" s="853"/>
      <c r="S68" s="853"/>
      <c r="T68" s="853"/>
      <c r="U68" s="853"/>
      <c r="V68" s="853">
        <v>3719</v>
      </c>
      <c r="W68" s="853"/>
      <c r="X68" s="853"/>
      <c r="Y68" s="853"/>
      <c r="Z68" s="853"/>
      <c r="AA68" s="853">
        <v>81</v>
      </c>
      <c r="AB68" s="853"/>
      <c r="AC68" s="853"/>
      <c r="AD68" s="853"/>
      <c r="AE68" s="853"/>
      <c r="AF68" s="853">
        <v>81</v>
      </c>
      <c r="AG68" s="853"/>
      <c r="AH68" s="853"/>
      <c r="AI68" s="853"/>
      <c r="AJ68" s="853"/>
      <c r="AK68" s="853">
        <v>204</v>
      </c>
      <c r="AL68" s="853"/>
      <c r="AM68" s="853"/>
      <c r="AN68" s="853"/>
      <c r="AO68" s="853"/>
      <c r="AP68" s="853">
        <v>2703</v>
      </c>
      <c r="AQ68" s="853"/>
      <c r="AR68" s="853"/>
      <c r="AS68" s="853"/>
      <c r="AT68" s="853"/>
      <c r="AU68" s="853">
        <v>1218</v>
      </c>
      <c r="AV68" s="853"/>
      <c r="AW68" s="853"/>
      <c r="AX68" s="853"/>
      <c r="AY68" s="853"/>
      <c r="AZ68" s="854" t="s">
        <v>566</v>
      </c>
      <c r="BA68" s="854"/>
      <c r="BB68" s="854"/>
      <c r="BC68" s="854"/>
      <c r="BD68" s="855"/>
      <c r="BE68" s="224"/>
      <c r="BF68" s="224"/>
      <c r="BG68" s="224"/>
      <c r="BH68" s="224"/>
      <c r="BI68" s="224"/>
      <c r="BJ68" s="224"/>
      <c r="BK68" s="224"/>
      <c r="BL68" s="224"/>
      <c r="BM68" s="224"/>
      <c r="BN68" s="224"/>
      <c r="BO68" s="224"/>
      <c r="BP68" s="224"/>
      <c r="BQ68" s="221">
        <v>62</v>
      </c>
      <c r="BR68" s="226"/>
      <c r="BS68" s="846"/>
      <c r="BT68" s="847"/>
      <c r="BU68" s="847"/>
      <c r="BV68" s="847"/>
      <c r="BW68" s="847"/>
      <c r="BX68" s="847"/>
      <c r="BY68" s="847"/>
      <c r="BZ68" s="847"/>
      <c r="CA68" s="847"/>
      <c r="CB68" s="847"/>
      <c r="CC68" s="847"/>
      <c r="CD68" s="847"/>
      <c r="CE68" s="847"/>
      <c r="CF68" s="847"/>
      <c r="CG68" s="852"/>
      <c r="CH68" s="849"/>
      <c r="CI68" s="850"/>
      <c r="CJ68" s="850"/>
      <c r="CK68" s="850"/>
      <c r="CL68" s="851"/>
      <c r="CM68" s="849"/>
      <c r="CN68" s="850"/>
      <c r="CO68" s="850"/>
      <c r="CP68" s="850"/>
      <c r="CQ68" s="851"/>
      <c r="CR68" s="849"/>
      <c r="CS68" s="850"/>
      <c r="CT68" s="850"/>
      <c r="CU68" s="850"/>
      <c r="CV68" s="851"/>
      <c r="CW68" s="849"/>
      <c r="CX68" s="850"/>
      <c r="CY68" s="850"/>
      <c r="CZ68" s="850"/>
      <c r="DA68" s="851"/>
      <c r="DB68" s="849"/>
      <c r="DC68" s="850"/>
      <c r="DD68" s="850"/>
      <c r="DE68" s="850"/>
      <c r="DF68" s="851"/>
      <c r="DG68" s="849"/>
      <c r="DH68" s="850"/>
      <c r="DI68" s="850"/>
      <c r="DJ68" s="850"/>
      <c r="DK68" s="851"/>
      <c r="DL68" s="849"/>
      <c r="DM68" s="850"/>
      <c r="DN68" s="850"/>
      <c r="DO68" s="850"/>
      <c r="DP68" s="851"/>
      <c r="DQ68" s="849"/>
      <c r="DR68" s="850"/>
      <c r="DS68" s="850"/>
      <c r="DT68" s="850"/>
      <c r="DU68" s="851"/>
      <c r="DV68" s="846"/>
      <c r="DW68" s="847"/>
      <c r="DX68" s="847"/>
      <c r="DY68" s="847"/>
      <c r="DZ68" s="848"/>
      <c r="EA68" s="212"/>
    </row>
    <row r="69" spans="1:131" ht="26.25" customHeight="1" x14ac:dyDescent="0.2">
      <c r="A69" s="221">
        <v>2</v>
      </c>
      <c r="B69" s="860" t="s">
        <v>556</v>
      </c>
      <c r="C69" s="861"/>
      <c r="D69" s="861"/>
      <c r="E69" s="861"/>
      <c r="F69" s="861"/>
      <c r="G69" s="861"/>
      <c r="H69" s="861"/>
      <c r="I69" s="861"/>
      <c r="J69" s="861"/>
      <c r="K69" s="861"/>
      <c r="L69" s="861"/>
      <c r="M69" s="861"/>
      <c r="N69" s="861"/>
      <c r="O69" s="861"/>
      <c r="P69" s="862"/>
      <c r="Q69" s="863">
        <v>42</v>
      </c>
      <c r="R69" s="817"/>
      <c r="S69" s="817"/>
      <c r="T69" s="817"/>
      <c r="U69" s="817"/>
      <c r="V69" s="817">
        <v>37</v>
      </c>
      <c r="W69" s="817"/>
      <c r="X69" s="817"/>
      <c r="Y69" s="817"/>
      <c r="Z69" s="817"/>
      <c r="AA69" s="817">
        <v>5</v>
      </c>
      <c r="AB69" s="817"/>
      <c r="AC69" s="817"/>
      <c r="AD69" s="817"/>
      <c r="AE69" s="817"/>
      <c r="AF69" s="817">
        <v>5</v>
      </c>
      <c r="AG69" s="817"/>
      <c r="AH69" s="817"/>
      <c r="AI69" s="817"/>
      <c r="AJ69" s="817"/>
      <c r="AK69" s="817" t="s">
        <v>552</v>
      </c>
      <c r="AL69" s="817"/>
      <c r="AM69" s="817"/>
      <c r="AN69" s="817"/>
      <c r="AO69" s="817"/>
      <c r="AP69" s="817" t="s">
        <v>552</v>
      </c>
      <c r="AQ69" s="817"/>
      <c r="AR69" s="817"/>
      <c r="AS69" s="817"/>
      <c r="AT69" s="817"/>
      <c r="AU69" s="817" t="s">
        <v>552</v>
      </c>
      <c r="AV69" s="817"/>
      <c r="AW69" s="817"/>
      <c r="AX69" s="817"/>
      <c r="AY69" s="817"/>
      <c r="AZ69" s="819"/>
      <c r="BA69" s="819"/>
      <c r="BB69" s="819"/>
      <c r="BC69" s="819"/>
      <c r="BD69" s="820"/>
      <c r="BE69" s="224"/>
      <c r="BF69" s="224"/>
      <c r="BG69" s="224"/>
      <c r="BH69" s="224"/>
      <c r="BI69" s="224"/>
      <c r="BJ69" s="224"/>
      <c r="BK69" s="224"/>
      <c r="BL69" s="224"/>
      <c r="BM69" s="224"/>
      <c r="BN69" s="224"/>
      <c r="BO69" s="224"/>
      <c r="BP69" s="224"/>
      <c r="BQ69" s="221">
        <v>63</v>
      </c>
      <c r="BR69" s="226"/>
      <c r="BS69" s="846"/>
      <c r="BT69" s="847"/>
      <c r="BU69" s="847"/>
      <c r="BV69" s="847"/>
      <c r="BW69" s="847"/>
      <c r="BX69" s="847"/>
      <c r="BY69" s="847"/>
      <c r="BZ69" s="847"/>
      <c r="CA69" s="847"/>
      <c r="CB69" s="847"/>
      <c r="CC69" s="847"/>
      <c r="CD69" s="847"/>
      <c r="CE69" s="847"/>
      <c r="CF69" s="847"/>
      <c r="CG69" s="852"/>
      <c r="CH69" s="849"/>
      <c r="CI69" s="850"/>
      <c r="CJ69" s="850"/>
      <c r="CK69" s="850"/>
      <c r="CL69" s="851"/>
      <c r="CM69" s="849"/>
      <c r="CN69" s="850"/>
      <c r="CO69" s="850"/>
      <c r="CP69" s="850"/>
      <c r="CQ69" s="851"/>
      <c r="CR69" s="849"/>
      <c r="CS69" s="850"/>
      <c r="CT69" s="850"/>
      <c r="CU69" s="850"/>
      <c r="CV69" s="851"/>
      <c r="CW69" s="849"/>
      <c r="CX69" s="850"/>
      <c r="CY69" s="850"/>
      <c r="CZ69" s="850"/>
      <c r="DA69" s="851"/>
      <c r="DB69" s="849"/>
      <c r="DC69" s="850"/>
      <c r="DD69" s="850"/>
      <c r="DE69" s="850"/>
      <c r="DF69" s="851"/>
      <c r="DG69" s="849"/>
      <c r="DH69" s="850"/>
      <c r="DI69" s="850"/>
      <c r="DJ69" s="850"/>
      <c r="DK69" s="851"/>
      <c r="DL69" s="849"/>
      <c r="DM69" s="850"/>
      <c r="DN69" s="850"/>
      <c r="DO69" s="850"/>
      <c r="DP69" s="851"/>
      <c r="DQ69" s="849"/>
      <c r="DR69" s="850"/>
      <c r="DS69" s="850"/>
      <c r="DT69" s="850"/>
      <c r="DU69" s="851"/>
      <c r="DV69" s="846"/>
      <c r="DW69" s="847"/>
      <c r="DX69" s="847"/>
      <c r="DY69" s="847"/>
      <c r="DZ69" s="848"/>
      <c r="EA69" s="212"/>
    </row>
    <row r="70" spans="1:131" ht="26.25" customHeight="1" x14ac:dyDescent="0.2">
      <c r="A70" s="221">
        <v>3</v>
      </c>
      <c r="B70" s="860" t="s">
        <v>557</v>
      </c>
      <c r="C70" s="861"/>
      <c r="D70" s="861"/>
      <c r="E70" s="861"/>
      <c r="F70" s="861"/>
      <c r="G70" s="861"/>
      <c r="H70" s="861"/>
      <c r="I70" s="861"/>
      <c r="J70" s="861"/>
      <c r="K70" s="861"/>
      <c r="L70" s="861"/>
      <c r="M70" s="861"/>
      <c r="N70" s="861"/>
      <c r="O70" s="861"/>
      <c r="P70" s="862"/>
      <c r="Q70" s="863">
        <v>62</v>
      </c>
      <c r="R70" s="817"/>
      <c r="S70" s="817"/>
      <c r="T70" s="817"/>
      <c r="U70" s="817"/>
      <c r="V70" s="817">
        <v>58</v>
      </c>
      <c r="W70" s="817"/>
      <c r="X70" s="817"/>
      <c r="Y70" s="817"/>
      <c r="Z70" s="817"/>
      <c r="AA70" s="817">
        <v>4</v>
      </c>
      <c r="AB70" s="817"/>
      <c r="AC70" s="817"/>
      <c r="AD70" s="817"/>
      <c r="AE70" s="817"/>
      <c r="AF70" s="817">
        <v>4</v>
      </c>
      <c r="AG70" s="817"/>
      <c r="AH70" s="817"/>
      <c r="AI70" s="817"/>
      <c r="AJ70" s="817"/>
      <c r="AK70" s="817" t="s">
        <v>552</v>
      </c>
      <c r="AL70" s="817"/>
      <c r="AM70" s="817"/>
      <c r="AN70" s="817"/>
      <c r="AO70" s="817"/>
      <c r="AP70" s="817">
        <v>19</v>
      </c>
      <c r="AQ70" s="817"/>
      <c r="AR70" s="817"/>
      <c r="AS70" s="817"/>
      <c r="AT70" s="817"/>
      <c r="AU70" s="817" t="s">
        <v>552</v>
      </c>
      <c r="AV70" s="817"/>
      <c r="AW70" s="817"/>
      <c r="AX70" s="817"/>
      <c r="AY70" s="817"/>
      <c r="AZ70" s="819"/>
      <c r="BA70" s="819"/>
      <c r="BB70" s="819"/>
      <c r="BC70" s="819"/>
      <c r="BD70" s="820"/>
      <c r="BE70" s="224"/>
      <c r="BF70" s="224"/>
      <c r="BG70" s="224"/>
      <c r="BH70" s="224"/>
      <c r="BI70" s="224"/>
      <c r="BJ70" s="224"/>
      <c r="BK70" s="224"/>
      <c r="BL70" s="224"/>
      <c r="BM70" s="224"/>
      <c r="BN70" s="224"/>
      <c r="BO70" s="224"/>
      <c r="BP70" s="224"/>
      <c r="BQ70" s="221">
        <v>64</v>
      </c>
      <c r="BR70" s="226"/>
      <c r="BS70" s="846"/>
      <c r="BT70" s="847"/>
      <c r="BU70" s="847"/>
      <c r="BV70" s="847"/>
      <c r="BW70" s="847"/>
      <c r="BX70" s="847"/>
      <c r="BY70" s="847"/>
      <c r="BZ70" s="847"/>
      <c r="CA70" s="847"/>
      <c r="CB70" s="847"/>
      <c r="CC70" s="847"/>
      <c r="CD70" s="847"/>
      <c r="CE70" s="847"/>
      <c r="CF70" s="847"/>
      <c r="CG70" s="852"/>
      <c r="CH70" s="849"/>
      <c r="CI70" s="850"/>
      <c r="CJ70" s="850"/>
      <c r="CK70" s="850"/>
      <c r="CL70" s="851"/>
      <c r="CM70" s="849"/>
      <c r="CN70" s="850"/>
      <c r="CO70" s="850"/>
      <c r="CP70" s="850"/>
      <c r="CQ70" s="851"/>
      <c r="CR70" s="849"/>
      <c r="CS70" s="850"/>
      <c r="CT70" s="850"/>
      <c r="CU70" s="850"/>
      <c r="CV70" s="851"/>
      <c r="CW70" s="849"/>
      <c r="CX70" s="850"/>
      <c r="CY70" s="850"/>
      <c r="CZ70" s="850"/>
      <c r="DA70" s="851"/>
      <c r="DB70" s="849"/>
      <c r="DC70" s="850"/>
      <c r="DD70" s="850"/>
      <c r="DE70" s="850"/>
      <c r="DF70" s="851"/>
      <c r="DG70" s="849"/>
      <c r="DH70" s="850"/>
      <c r="DI70" s="850"/>
      <c r="DJ70" s="850"/>
      <c r="DK70" s="851"/>
      <c r="DL70" s="849"/>
      <c r="DM70" s="850"/>
      <c r="DN70" s="850"/>
      <c r="DO70" s="850"/>
      <c r="DP70" s="851"/>
      <c r="DQ70" s="849"/>
      <c r="DR70" s="850"/>
      <c r="DS70" s="850"/>
      <c r="DT70" s="850"/>
      <c r="DU70" s="851"/>
      <c r="DV70" s="846"/>
      <c r="DW70" s="847"/>
      <c r="DX70" s="847"/>
      <c r="DY70" s="847"/>
      <c r="DZ70" s="848"/>
      <c r="EA70" s="212"/>
    </row>
    <row r="71" spans="1:131" ht="26.25" customHeight="1" x14ac:dyDescent="0.2">
      <c r="A71" s="221">
        <v>4</v>
      </c>
      <c r="B71" s="860" t="s">
        <v>558</v>
      </c>
      <c r="C71" s="861"/>
      <c r="D71" s="861"/>
      <c r="E71" s="861"/>
      <c r="F71" s="861"/>
      <c r="G71" s="861"/>
      <c r="H71" s="861"/>
      <c r="I71" s="861"/>
      <c r="J71" s="861"/>
      <c r="K71" s="861"/>
      <c r="L71" s="861"/>
      <c r="M71" s="861"/>
      <c r="N71" s="861"/>
      <c r="O71" s="861"/>
      <c r="P71" s="862"/>
      <c r="Q71" s="863">
        <v>65</v>
      </c>
      <c r="R71" s="817"/>
      <c r="S71" s="817"/>
      <c r="T71" s="817"/>
      <c r="U71" s="817"/>
      <c r="V71" s="817">
        <v>60</v>
      </c>
      <c r="W71" s="817"/>
      <c r="X71" s="817"/>
      <c r="Y71" s="817"/>
      <c r="Z71" s="817"/>
      <c r="AA71" s="817">
        <v>5</v>
      </c>
      <c r="AB71" s="817"/>
      <c r="AC71" s="817"/>
      <c r="AD71" s="817"/>
      <c r="AE71" s="817"/>
      <c r="AF71" s="817">
        <v>5</v>
      </c>
      <c r="AG71" s="817"/>
      <c r="AH71" s="817"/>
      <c r="AI71" s="817"/>
      <c r="AJ71" s="817"/>
      <c r="AK71" s="817" t="s">
        <v>552</v>
      </c>
      <c r="AL71" s="817"/>
      <c r="AM71" s="817"/>
      <c r="AN71" s="817"/>
      <c r="AO71" s="817"/>
      <c r="AP71" s="817" t="s">
        <v>552</v>
      </c>
      <c r="AQ71" s="817"/>
      <c r="AR71" s="817"/>
      <c r="AS71" s="817"/>
      <c r="AT71" s="817"/>
      <c r="AU71" s="817" t="s">
        <v>552</v>
      </c>
      <c r="AV71" s="817"/>
      <c r="AW71" s="817"/>
      <c r="AX71" s="817"/>
      <c r="AY71" s="817"/>
      <c r="AZ71" s="819"/>
      <c r="BA71" s="819"/>
      <c r="BB71" s="819"/>
      <c r="BC71" s="819"/>
      <c r="BD71" s="820"/>
      <c r="BE71" s="224"/>
      <c r="BF71" s="224"/>
      <c r="BG71" s="224"/>
      <c r="BH71" s="224"/>
      <c r="BI71" s="224"/>
      <c r="BJ71" s="224"/>
      <c r="BK71" s="224"/>
      <c r="BL71" s="224"/>
      <c r="BM71" s="224"/>
      <c r="BN71" s="224"/>
      <c r="BO71" s="224"/>
      <c r="BP71" s="224"/>
      <c r="BQ71" s="221">
        <v>65</v>
      </c>
      <c r="BR71" s="226"/>
      <c r="BS71" s="846"/>
      <c r="BT71" s="847"/>
      <c r="BU71" s="847"/>
      <c r="BV71" s="847"/>
      <c r="BW71" s="847"/>
      <c r="BX71" s="847"/>
      <c r="BY71" s="847"/>
      <c r="BZ71" s="847"/>
      <c r="CA71" s="847"/>
      <c r="CB71" s="847"/>
      <c r="CC71" s="847"/>
      <c r="CD71" s="847"/>
      <c r="CE71" s="847"/>
      <c r="CF71" s="847"/>
      <c r="CG71" s="852"/>
      <c r="CH71" s="849"/>
      <c r="CI71" s="850"/>
      <c r="CJ71" s="850"/>
      <c r="CK71" s="850"/>
      <c r="CL71" s="851"/>
      <c r="CM71" s="849"/>
      <c r="CN71" s="850"/>
      <c r="CO71" s="850"/>
      <c r="CP71" s="850"/>
      <c r="CQ71" s="851"/>
      <c r="CR71" s="849"/>
      <c r="CS71" s="850"/>
      <c r="CT71" s="850"/>
      <c r="CU71" s="850"/>
      <c r="CV71" s="851"/>
      <c r="CW71" s="849"/>
      <c r="CX71" s="850"/>
      <c r="CY71" s="850"/>
      <c r="CZ71" s="850"/>
      <c r="DA71" s="851"/>
      <c r="DB71" s="849"/>
      <c r="DC71" s="850"/>
      <c r="DD71" s="850"/>
      <c r="DE71" s="850"/>
      <c r="DF71" s="851"/>
      <c r="DG71" s="849"/>
      <c r="DH71" s="850"/>
      <c r="DI71" s="850"/>
      <c r="DJ71" s="850"/>
      <c r="DK71" s="851"/>
      <c r="DL71" s="849"/>
      <c r="DM71" s="850"/>
      <c r="DN71" s="850"/>
      <c r="DO71" s="850"/>
      <c r="DP71" s="851"/>
      <c r="DQ71" s="849"/>
      <c r="DR71" s="850"/>
      <c r="DS71" s="850"/>
      <c r="DT71" s="850"/>
      <c r="DU71" s="851"/>
      <c r="DV71" s="846"/>
      <c r="DW71" s="847"/>
      <c r="DX71" s="847"/>
      <c r="DY71" s="847"/>
      <c r="DZ71" s="848"/>
      <c r="EA71" s="212"/>
    </row>
    <row r="72" spans="1:131" ht="26.25" customHeight="1" x14ac:dyDescent="0.2">
      <c r="A72" s="221">
        <v>5</v>
      </c>
      <c r="B72" s="860" t="s">
        <v>559</v>
      </c>
      <c r="C72" s="861"/>
      <c r="D72" s="861"/>
      <c r="E72" s="861"/>
      <c r="F72" s="861"/>
      <c r="G72" s="861"/>
      <c r="H72" s="861"/>
      <c r="I72" s="861"/>
      <c r="J72" s="861"/>
      <c r="K72" s="861"/>
      <c r="L72" s="861"/>
      <c r="M72" s="861"/>
      <c r="N72" s="861"/>
      <c r="O72" s="861"/>
      <c r="P72" s="862"/>
      <c r="Q72" s="863">
        <v>7912</v>
      </c>
      <c r="R72" s="817"/>
      <c r="S72" s="817"/>
      <c r="T72" s="817"/>
      <c r="U72" s="817"/>
      <c r="V72" s="817">
        <v>7612</v>
      </c>
      <c r="W72" s="817"/>
      <c r="X72" s="817"/>
      <c r="Y72" s="817"/>
      <c r="Z72" s="817"/>
      <c r="AA72" s="817">
        <v>300</v>
      </c>
      <c r="AB72" s="817"/>
      <c r="AC72" s="817"/>
      <c r="AD72" s="817"/>
      <c r="AE72" s="817"/>
      <c r="AF72" s="817">
        <v>300</v>
      </c>
      <c r="AG72" s="817"/>
      <c r="AH72" s="817"/>
      <c r="AI72" s="817"/>
      <c r="AJ72" s="817"/>
      <c r="AK72" s="817" t="s">
        <v>552</v>
      </c>
      <c r="AL72" s="817"/>
      <c r="AM72" s="817"/>
      <c r="AN72" s="817"/>
      <c r="AO72" s="817"/>
      <c r="AP72" s="817" t="s">
        <v>552</v>
      </c>
      <c r="AQ72" s="817"/>
      <c r="AR72" s="817"/>
      <c r="AS72" s="817"/>
      <c r="AT72" s="817"/>
      <c r="AU72" s="817" t="s">
        <v>552</v>
      </c>
      <c r="AV72" s="817"/>
      <c r="AW72" s="817"/>
      <c r="AX72" s="817"/>
      <c r="AY72" s="817"/>
      <c r="AZ72" s="819"/>
      <c r="BA72" s="819"/>
      <c r="BB72" s="819"/>
      <c r="BC72" s="819"/>
      <c r="BD72" s="820"/>
      <c r="BE72" s="224"/>
      <c r="BF72" s="224"/>
      <c r="BG72" s="224"/>
      <c r="BH72" s="224"/>
      <c r="BI72" s="224"/>
      <c r="BJ72" s="224"/>
      <c r="BK72" s="224"/>
      <c r="BL72" s="224"/>
      <c r="BM72" s="224"/>
      <c r="BN72" s="224"/>
      <c r="BO72" s="224"/>
      <c r="BP72" s="224"/>
      <c r="BQ72" s="221">
        <v>66</v>
      </c>
      <c r="BR72" s="226"/>
      <c r="BS72" s="846"/>
      <c r="BT72" s="847"/>
      <c r="BU72" s="847"/>
      <c r="BV72" s="847"/>
      <c r="BW72" s="847"/>
      <c r="BX72" s="847"/>
      <c r="BY72" s="847"/>
      <c r="BZ72" s="847"/>
      <c r="CA72" s="847"/>
      <c r="CB72" s="847"/>
      <c r="CC72" s="847"/>
      <c r="CD72" s="847"/>
      <c r="CE72" s="847"/>
      <c r="CF72" s="847"/>
      <c r="CG72" s="852"/>
      <c r="CH72" s="849"/>
      <c r="CI72" s="850"/>
      <c r="CJ72" s="850"/>
      <c r="CK72" s="850"/>
      <c r="CL72" s="851"/>
      <c r="CM72" s="849"/>
      <c r="CN72" s="850"/>
      <c r="CO72" s="850"/>
      <c r="CP72" s="850"/>
      <c r="CQ72" s="851"/>
      <c r="CR72" s="849"/>
      <c r="CS72" s="850"/>
      <c r="CT72" s="850"/>
      <c r="CU72" s="850"/>
      <c r="CV72" s="851"/>
      <c r="CW72" s="849"/>
      <c r="CX72" s="850"/>
      <c r="CY72" s="850"/>
      <c r="CZ72" s="850"/>
      <c r="DA72" s="851"/>
      <c r="DB72" s="849"/>
      <c r="DC72" s="850"/>
      <c r="DD72" s="850"/>
      <c r="DE72" s="850"/>
      <c r="DF72" s="851"/>
      <c r="DG72" s="849"/>
      <c r="DH72" s="850"/>
      <c r="DI72" s="850"/>
      <c r="DJ72" s="850"/>
      <c r="DK72" s="851"/>
      <c r="DL72" s="849"/>
      <c r="DM72" s="850"/>
      <c r="DN72" s="850"/>
      <c r="DO72" s="850"/>
      <c r="DP72" s="851"/>
      <c r="DQ72" s="849"/>
      <c r="DR72" s="850"/>
      <c r="DS72" s="850"/>
      <c r="DT72" s="850"/>
      <c r="DU72" s="851"/>
      <c r="DV72" s="846"/>
      <c r="DW72" s="847"/>
      <c r="DX72" s="847"/>
      <c r="DY72" s="847"/>
      <c r="DZ72" s="848"/>
      <c r="EA72" s="212"/>
    </row>
    <row r="73" spans="1:131" ht="26.25" customHeight="1" x14ac:dyDescent="0.2">
      <c r="A73" s="221">
        <v>6</v>
      </c>
      <c r="B73" s="860" t="s">
        <v>560</v>
      </c>
      <c r="C73" s="861"/>
      <c r="D73" s="861"/>
      <c r="E73" s="861"/>
      <c r="F73" s="861"/>
      <c r="G73" s="861"/>
      <c r="H73" s="861"/>
      <c r="I73" s="861"/>
      <c r="J73" s="861"/>
      <c r="K73" s="861"/>
      <c r="L73" s="861"/>
      <c r="M73" s="861"/>
      <c r="N73" s="861"/>
      <c r="O73" s="861"/>
      <c r="P73" s="862"/>
      <c r="Q73" s="863">
        <v>3140</v>
      </c>
      <c r="R73" s="817"/>
      <c r="S73" s="817"/>
      <c r="T73" s="817"/>
      <c r="U73" s="817"/>
      <c r="V73" s="817">
        <v>3089</v>
      </c>
      <c r="W73" s="817"/>
      <c r="X73" s="817"/>
      <c r="Y73" s="817"/>
      <c r="Z73" s="817"/>
      <c r="AA73" s="817">
        <v>51</v>
      </c>
      <c r="AB73" s="817"/>
      <c r="AC73" s="817"/>
      <c r="AD73" s="817"/>
      <c r="AE73" s="817"/>
      <c r="AF73" s="817">
        <v>51</v>
      </c>
      <c r="AG73" s="817"/>
      <c r="AH73" s="817"/>
      <c r="AI73" s="817"/>
      <c r="AJ73" s="817"/>
      <c r="AK73" s="817" t="s">
        <v>552</v>
      </c>
      <c r="AL73" s="817"/>
      <c r="AM73" s="817"/>
      <c r="AN73" s="817"/>
      <c r="AO73" s="817"/>
      <c r="AP73" s="817">
        <v>925</v>
      </c>
      <c r="AQ73" s="817"/>
      <c r="AR73" s="817"/>
      <c r="AS73" s="817"/>
      <c r="AT73" s="817"/>
      <c r="AU73" s="817">
        <v>319</v>
      </c>
      <c r="AV73" s="817"/>
      <c r="AW73" s="817"/>
      <c r="AX73" s="817"/>
      <c r="AY73" s="817"/>
      <c r="AZ73" s="819"/>
      <c r="BA73" s="819"/>
      <c r="BB73" s="819"/>
      <c r="BC73" s="819"/>
      <c r="BD73" s="820"/>
      <c r="BE73" s="224"/>
      <c r="BF73" s="224"/>
      <c r="BG73" s="224"/>
      <c r="BH73" s="224"/>
      <c r="BI73" s="224"/>
      <c r="BJ73" s="224"/>
      <c r="BK73" s="224"/>
      <c r="BL73" s="224"/>
      <c r="BM73" s="224"/>
      <c r="BN73" s="224"/>
      <c r="BO73" s="224"/>
      <c r="BP73" s="224"/>
      <c r="BQ73" s="221">
        <v>67</v>
      </c>
      <c r="BR73" s="226"/>
      <c r="BS73" s="846"/>
      <c r="BT73" s="847"/>
      <c r="BU73" s="847"/>
      <c r="BV73" s="847"/>
      <c r="BW73" s="847"/>
      <c r="BX73" s="847"/>
      <c r="BY73" s="847"/>
      <c r="BZ73" s="847"/>
      <c r="CA73" s="847"/>
      <c r="CB73" s="847"/>
      <c r="CC73" s="847"/>
      <c r="CD73" s="847"/>
      <c r="CE73" s="847"/>
      <c r="CF73" s="847"/>
      <c r="CG73" s="852"/>
      <c r="CH73" s="849"/>
      <c r="CI73" s="850"/>
      <c r="CJ73" s="850"/>
      <c r="CK73" s="850"/>
      <c r="CL73" s="851"/>
      <c r="CM73" s="849"/>
      <c r="CN73" s="850"/>
      <c r="CO73" s="850"/>
      <c r="CP73" s="850"/>
      <c r="CQ73" s="851"/>
      <c r="CR73" s="849"/>
      <c r="CS73" s="850"/>
      <c r="CT73" s="850"/>
      <c r="CU73" s="850"/>
      <c r="CV73" s="851"/>
      <c r="CW73" s="849"/>
      <c r="CX73" s="850"/>
      <c r="CY73" s="850"/>
      <c r="CZ73" s="850"/>
      <c r="DA73" s="851"/>
      <c r="DB73" s="849"/>
      <c r="DC73" s="850"/>
      <c r="DD73" s="850"/>
      <c r="DE73" s="850"/>
      <c r="DF73" s="851"/>
      <c r="DG73" s="849"/>
      <c r="DH73" s="850"/>
      <c r="DI73" s="850"/>
      <c r="DJ73" s="850"/>
      <c r="DK73" s="851"/>
      <c r="DL73" s="849"/>
      <c r="DM73" s="850"/>
      <c r="DN73" s="850"/>
      <c r="DO73" s="850"/>
      <c r="DP73" s="851"/>
      <c r="DQ73" s="849"/>
      <c r="DR73" s="850"/>
      <c r="DS73" s="850"/>
      <c r="DT73" s="850"/>
      <c r="DU73" s="851"/>
      <c r="DV73" s="846"/>
      <c r="DW73" s="847"/>
      <c r="DX73" s="847"/>
      <c r="DY73" s="847"/>
      <c r="DZ73" s="848"/>
      <c r="EA73" s="212"/>
    </row>
    <row r="74" spans="1:131" ht="26.25" customHeight="1" x14ac:dyDescent="0.2">
      <c r="A74" s="221">
        <v>7</v>
      </c>
      <c r="B74" s="860" t="s">
        <v>561</v>
      </c>
      <c r="C74" s="861"/>
      <c r="D74" s="861"/>
      <c r="E74" s="861"/>
      <c r="F74" s="861"/>
      <c r="G74" s="861"/>
      <c r="H74" s="861"/>
      <c r="I74" s="861"/>
      <c r="J74" s="861"/>
      <c r="K74" s="861"/>
      <c r="L74" s="861"/>
      <c r="M74" s="861"/>
      <c r="N74" s="861"/>
      <c r="O74" s="861"/>
      <c r="P74" s="862"/>
      <c r="Q74" s="863">
        <v>310</v>
      </c>
      <c r="R74" s="817"/>
      <c r="S74" s="817"/>
      <c r="T74" s="817"/>
      <c r="U74" s="817"/>
      <c r="V74" s="817">
        <v>281</v>
      </c>
      <c r="W74" s="817"/>
      <c r="X74" s="817"/>
      <c r="Y74" s="817"/>
      <c r="Z74" s="817"/>
      <c r="AA74" s="817">
        <v>29</v>
      </c>
      <c r="AB74" s="817"/>
      <c r="AC74" s="817"/>
      <c r="AD74" s="817"/>
      <c r="AE74" s="817"/>
      <c r="AF74" s="817">
        <v>29</v>
      </c>
      <c r="AG74" s="817"/>
      <c r="AH74" s="817"/>
      <c r="AI74" s="817"/>
      <c r="AJ74" s="817"/>
      <c r="AK74" s="817" t="s">
        <v>552</v>
      </c>
      <c r="AL74" s="817"/>
      <c r="AM74" s="817"/>
      <c r="AN74" s="817"/>
      <c r="AO74" s="817"/>
      <c r="AP74" s="817" t="s">
        <v>552</v>
      </c>
      <c r="AQ74" s="817"/>
      <c r="AR74" s="817"/>
      <c r="AS74" s="817"/>
      <c r="AT74" s="817"/>
      <c r="AU74" s="817" t="s">
        <v>552</v>
      </c>
      <c r="AV74" s="817"/>
      <c r="AW74" s="817"/>
      <c r="AX74" s="817"/>
      <c r="AY74" s="817"/>
      <c r="AZ74" s="819"/>
      <c r="BA74" s="819"/>
      <c r="BB74" s="819"/>
      <c r="BC74" s="819"/>
      <c r="BD74" s="820"/>
      <c r="BE74" s="224"/>
      <c r="BF74" s="224"/>
      <c r="BG74" s="224"/>
      <c r="BH74" s="224"/>
      <c r="BI74" s="224"/>
      <c r="BJ74" s="224"/>
      <c r="BK74" s="224"/>
      <c r="BL74" s="224"/>
      <c r="BM74" s="224"/>
      <c r="BN74" s="224"/>
      <c r="BO74" s="224"/>
      <c r="BP74" s="224"/>
      <c r="BQ74" s="221">
        <v>68</v>
      </c>
      <c r="BR74" s="226"/>
      <c r="BS74" s="846"/>
      <c r="BT74" s="847"/>
      <c r="BU74" s="847"/>
      <c r="BV74" s="847"/>
      <c r="BW74" s="847"/>
      <c r="BX74" s="847"/>
      <c r="BY74" s="847"/>
      <c r="BZ74" s="847"/>
      <c r="CA74" s="847"/>
      <c r="CB74" s="847"/>
      <c r="CC74" s="847"/>
      <c r="CD74" s="847"/>
      <c r="CE74" s="847"/>
      <c r="CF74" s="847"/>
      <c r="CG74" s="852"/>
      <c r="CH74" s="849"/>
      <c r="CI74" s="850"/>
      <c r="CJ74" s="850"/>
      <c r="CK74" s="850"/>
      <c r="CL74" s="851"/>
      <c r="CM74" s="849"/>
      <c r="CN74" s="850"/>
      <c r="CO74" s="850"/>
      <c r="CP74" s="850"/>
      <c r="CQ74" s="851"/>
      <c r="CR74" s="849"/>
      <c r="CS74" s="850"/>
      <c r="CT74" s="850"/>
      <c r="CU74" s="850"/>
      <c r="CV74" s="851"/>
      <c r="CW74" s="849"/>
      <c r="CX74" s="850"/>
      <c r="CY74" s="850"/>
      <c r="CZ74" s="850"/>
      <c r="DA74" s="851"/>
      <c r="DB74" s="849"/>
      <c r="DC74" s="850"/>
      <c r="DD74" s="850"/>
      <c r="DE74" s="850"/>
      <c r="DF74" s="851"/>
      <c r="DG74" s="849"/>
      <c r="DH74" s="850"/>
      <c r="DI74" s="850"/>
      <c r="DJ74" s="850"/>
      <c r="DK74" s="851"/>
      <c r="DL74" s="849"/>
      <c r="DM74" s="850"/>
      <c r="DN74" s="850"/>
      <c r="DO74" s="850"/>
      <c r="DP74" s="851"/>
      <c r="DQ74" s="849"/>
      <c r="DR74" s="850"/>
      <c r="DS74" s="850"/>
      <c r="DT74" s="850"/>
      <c r="DU74" s="851"/>
      <c r="DV74" s="846"/>
      <c r="DW74" s="847"/>
      <c r="DX74" s="847"/>
      <c r="DY74" s="847"/>
      <c r="DZ74" s="848"/>
      <c r="EA74" s="212"/>
    </row>
    <row r="75" spans="1:131" ht="26.25" customHeight="1" x14ac:dyDescent="0.2">
      <c r="A75" s="221">
        <v>8</v>
      </c>
      <c r="B75" s="860" t="s">
        <v>562</v>
      </c>
      <c r="C75" s="861"/>
      <c r="D75" s="861"/>
      <c r="E75" s="861"/>
      <c r="F75" s="861"/>
      <c r="G75" s="861"/>
      <c r="H75" s="861"/>
      <c r="I75" s="861"/>
      <c r="J75" s="861"/>
      <c r="K75" s="861"/>
      <c r="L75" s="861"/>
      <c r="M75" s="861"/>
      <c r="N75" s="861"/>
      <c r="O75" s="861"/>
      <c r="P75" s="862"/>
      <c r="Q75" s="864">
        <v>304668</v>
      </c>
      <c r="R75" s="865"/>
      <c r="S75" s="865"/>
      <c r="T75" s="865"/>
      <c r="U75" s="821"/>
      <c r="V75" s="866">
        <v>293091</v>
      </c>
      <c r="W75" s="865"/>
      <c r="X75" s="865"/>
      <c r="Y75" s="865"/>
      <c r="Z75" s="821"/>
      <c r="AA75" s="866">
        <v>11478</v>
      </c>
      <c r="AB75" s="865"/>
      <c r="AC75" s="865"/>
      <c r="AD75" s="865"/>
      <c r="AE75" s="821"/>
      <c r="AF75" s="866">
        <v>11478</v>
      </c>
      <c r="AG75" s="865"/>
      <c r="AH75" s="865"/>
      <c r="AI75" s="865"/>
      <c r="AJ75" s="821"/>
      <c r="AK75" s="866" t="s">
        <v>552</v>
      </c>
      <c r="AL75" s="865"/>
      <c r="AM75" s="865"/>
      <c r="AN75" s="865"/>
      <c r="AO75" s="821"/>
      <c r="AP75" s="866" t="s">
        <v>552</v>
      </c>
      <c r="AQ75" s="865"/>
      <c r="AR75" s="865"/>
      <c r="AS75" s="865"/>
      <c r="AT75" s="821"/>
      <c r="AU75" s="866" t="s">
        <v>552</v>
      </c>
      <c r="AV75" s="865"/>
      <c r="AW75" s="865"/>
      <c r="AX75" s="865"/>
      <c r="AY75" s="821"/>
      <c r="AZ75" s="819"/>
      <c r="BA75" s="819"/>
      <c r="BB75" s="819"/>
      <c r="BC75" s="819"/>
      <c r="BD75" s="820"/>
      <c r="BE75" s="224"/>
      <c r="BF75" s="224"/>
      <c r="BG75" s="224"/>
      <c r="BH75" s="224"/>
      <c r="BI75" s="224"/>
      <c r="BJ75" s="224"/>
      <c r="BK75" s="224"/>
      <c r="BL75" s="224"/>
      <c r="BM75" s="224"/>
      <c r="BN75" s="224"/>
      <c r="BO75" s="224"/>
      <c r="BP75" s="224"/>
      <c r="BQ75" s="221">
        <v>69</v>
      </c>
      <c r="BR75" s="226"/>
      <c r="BS75" s="846"/>
      <c r="BT75" s="847"/>
      <c r="BU75" s="847"/>
      <c r="BV75" s="847"/>
      <c r="BW75" s="847"/>
      <c r="BX75" s="847"/>
      <c r="BY75" s="847"/>
      <c r="BZ75" s="847"/>
      <c r="CA75" s="847"/>
      <c r="CB75" s="847"/>
      <c r="CC75" s="847"/>
      <c r="CD75" s="847"/>
      <c r="CE75" s="847"/>
      <c r="CF75" s="847"/>
      <c r="CG75" s="852"/>
      <c r="CH75" s="849"/>
      <c r="CI75" s="850"/>
      <c r="CJ75" s="850"/>
      <c r="CK75" s="850"/>
      <c r="CL75" s="851"/>
      <c r="CM75" s="849"/>
      <c r="CN75" s="850"/>
      <c r="CO75" s="850"/>
      <c r="CP75" s="850"/>
      <c r="CQ75" s="851"/>
      <c r="CR75" s="849"/>
      <c r="CS75" s="850"/>
      <c r="CT75" s="850"/>
      <c r="CU75" s="850"/>
      <c r="CV75" s="851"/>
      <c r="CW75" s="849"/>
      <c r="CX75" s="850"/>
      <c r="CY75" s="850"/>
      <c r="CZ75" s="850"/>
      <c r="DA75" s="851"/>
      <c r="DB75" s="849"/>
      <c r="DC75" s="850"/>
      <c r="DD75" s="850"/>
      <c r="DE75" s="850"/>
      <c r="DF75" s="851"/>
      <c r="DG75" s="849"/>
      <c r="DH75" s="850"/>
      <c r="DI75" s="850"/>
      <c r="DJ75" s="850"/>
      <c r="DK75" s="851"/>
      <c r="DL75" s="849"/>
      <c r="DM75" s="850"/>
      <c r="DN75" s="850"/>
      <c r="DO75" s="850"/>
      <c r="DP75" s="851"/>
      <c r="DQ75" s="849"/>
      <c r="DR75" s="850"/>
      <c r="DS75" s="850"/>
      <c r="DT75" s="850"/>
      <c r="DU75" s="851"/>
      <c r="DV75" s="846"/>
      <c r="DW75" s="847"/>
      <c r="DX75" s="847"/>
      <c r="DY75" s="847"/>
      <c r="DZ75" s="848"/>
      <c r="EA75" s="212"/>
    </row>
    <row r="76" spans="1:131" ht="26.25" customHeight="1" x14ac:dyDescent="0.2">
      <c r="A76" s="221">
        <v>9</v>
      </c>
      <c r="B76" s="860" t="s">
        <v>563</v>
      </c>
      <c r="C76" s="861"/>
      <c r="D76" s="861"/>
      <c r="E76" s="861"/>
      <c r="F76" s="861"/>
      <c r="G76" s="861"/>
      <c r="H76" s="861"/>
      <c r="I76" s="861"/>
      <c r="J76" s="861"/>
      <c r="K76" s="861"/>
      <c r="L76" s="861"/>
      <c r="M76" s="861"/>
      <c r="N76" s="861"/>
      <c r="O76" s="861"/>
      <c r="P76" s="862"/>
      <c r="Q76" s="864">
        <v>38</v>
      </c>
      <c r="R76" s="865"/>
      <c r="S76" s="865"/>
      <c r="T76" s="865"/>
      <c r="U76" s="821"/>
      <c r="V76" s="866">
        <v>31</v>
      </c>
      <c r="W76" s="865"/>
      <c r="X76" s="865"/>
      <c r="Y76" s="865"/>
      <c r="Z76" s="821"/>
      <c r="AA76" s="866">
        <v>7</v>
      </c>
      <c r="AB76" s="865"/>
      <c r="AC76" s="865"/>
      <c r="AD76" s="865"/>
      <c r="AE76" s="821"/>
      <c r="AF76" s="866">
        <v>7</v>
      </c>
      <c r="AG76" s="865"/>
      <c r="AH76" s="865"/>
      <c r="AI76" s="865"/>
      <c r="AJ76" s="821"/>
      <c r="AK76" s="866" t="s">
        <v>552</v>
      </c>
      <c r="AL76" s="865"/>
      <c r="AM76" s="865"/>
      <c r="AN76" s="865"/>
      <c r="AO76" s="821"/>
      <c r="AP76" s="866" t="s">
        <v>552</v>
      </c>
      <c r="AQ76" s="865"/>
      <c r="AR76" s="865"/>
      <c r="AS76" s="865"/>
      <c r="AT76" s="821"/>
      <c r="AU76" s="866" t="s">
        <v>552</v>
      </c>
      <c r="AV76" s="865"/>
      <c r="AW76" s="865"/>
      <c r="AX76" s="865"/>
      <c r="AY76" s="821"/>
      <c r="AZ76" s="819" t="s">
        <v>564</v>
      </c>
      <c r="BA76" s="819"/>
      <c r="BB76" s="819"/>
      <c r="BC76" s="819"/>
      <c r="BD76" s="820"/>
      <c r="BE76" s="224"/>
      <c r="BF76" s="224"/>
      <c r="BG76" s="224"/>
      <c r="BH76" s="224"/>
      <c r="BI76" s="224"/>
      <c r="BJ76" s="224"/>
      <c r="BK76" s="224"/>
      <c r="BL76" s="224"/>
      <c r="BM76" s="224"/>
      <c r="BN76" s="224"/>
      <c r="BO76" s="224"/>
      <c r="BP76" s="224"/>
      <c r="BQ76" s="221">
        <v>70</v>
      </c>
      <c r="BR76" s="226"/>
      <c r="BS76" s="846"/>
      <c r="BT76" s="847"/>
      <c r="BU76" s="847"/>
      <c r="BV76" s="847"/>
      <c r="BW76" s="847"/>
      <c r="BX76" s="847"/>
      <c r="BY76" s="847"/>
      <c r="BZ76" s="847"/>
      <c r="CA76" s="847"/>
      <c r="CB76" s="847"/>
      <c r="CC76" s="847"/>
      <c r="CD76" s="847"/>
      <c r="CE76" s="847"/>
      <c r="CF76" s="847"/>
      <c r="CG76" s="852"/>
      <c r="CH76" s="849"/>
      <c r="CI76" s="850"/>
      <c r="CJ76" s="850"/>
      <c r="CK76" s="850"/>
      <c r="CL76" s="851"/>
      <c r="CM76" s="849"/>
      <c r="CN76" s="850"/>
      <c r="CO76" s="850"/>
      <c r="CP76" s="850"/>
      <c r="CQ76" s="851"/>
      <c r="CR76" s="849"/>
      <c r="CS76" s="850"/>
      <c r="CT76" s="850"/>
      <c r="CU76" s="850"/>
      <c r="CV76" s="851"/>
      <c r="CW76" s="849"/>
      <c r="CX76" s="850"/>
      <c r="CY76" s="850"/>
      <c r="CZ76" s="850"/>
      <c r="DA76" s="851"/>
      <c r="DB76" s="849"/>
      <c r="DC76" s="850"/>
      <c r="DD76" s="850"/>
      <c r="DE76" s="850"/>
      <c r="DF76" s="851"/>
      <c r="DG76" s="849"/>
      <c r="DH76" s="850"/>
      <c r="DI76" s="850"/>
      <c r="DJ76" s="850"/>
      <c r="DK76" s="851"/>
      <c r="DL76" s="849"/>
      <c r="DM76" s="850"/>
      <c r="DN76" s="850"/>
      <c r="DO76" s="850"/>
      <c r="DP76" s="851"/>
      <c r="DQ76" s="849"/>
      <c r="DR76" s="850"/>
      <c r="DS76" s="850"/>
      <c r="DT76" s="850"/>
      <c r="DU76" s="851"/>
      <c r="DV76" s="846"/>
      <c r="DW76" s="847"/>
      <c r="DX76" s="847"/>
      <c r="DY76" s="847"/>
      <c r="DZ76" s="848"/>
      <c r="EA76" s="212"/>
    </row>
    <row r="77" spans="1:131" ht="26.25" customHeight="1" x14ac:dyDescent="0.2">
      <c r="A77" s="221">
        <v>10</v>
      </c>
      <c r="B77" s="860"/>
      <c r="C77" s="861"/>
      <c r="D77" s="861"/>
      <c r="E77" s="861"/>
      <c r="F77" s="861"/>
      <c r="G77" s="861"/>
      <c r="H77" s="861"/>
      <c r="I77" s="861"/>
      <c r="J77" s="861"/>
      <c r="K77" s="861"/>
      <c r="L77" s="861"/>
      <c r="M77" s="861"/>
      <c r="N77" s="861"/>
      <c r="O77" s="861"/>
      <c r="P77" s="862"/>
      <c r="Q77" s="864"/>
      <c r="R77" s="865"/>
      <c r="S77" s="865"/>
      <c r="T77" s="865"/>
      <c r="U77" s="821"/>
      <c r="V77" s="866"/>
      <c r="W77" s="865"/>
      <c r="X77" s="865"/>
      <c r="Y77" s="865"/>
      <c r="Z77" s="821"/>
      <c r="AA77" s="866"/>
      <c r="AB77" s="865"/>
      <c r="AC77" s="865"/>
      <c r="AD77" s="865"/>
      <c r="AE77" s="821"/>
      <c r="AF77" s="866"/>
      <c r="AG77" s="865"/>
      <c r="AH77" s="865"/>
      <c r="AI77" s="865"/>
      <c r="AJ77" s="821"/>
      <c r="AK77" s="866"/>
      <c r="AL77" s="865"/>
      <c r="AM77" s="865"/>
      <c r="AN77" s="865"/>
      <c r="AO77" s="821"/>
      <c r="AP77" s="866"/>
      <c r="AQ77" s="865"/>
      <c r="AR77" s="865"/>
      <c r="AS77" s="865"/>
      <c r="AT77" s="821"/>
      <c r="AU77" s="866"/>
      <c r="AV77" s="865"/>
      <c r="AW77" s="865"/>
      <c r="AX77" s="865"/>
      <c r="AY77" s="821"/>
      <c r="AZ77" s="819"/>
      <c r="BA77" s="819"/>
      <c r="BB77" s="819"/>
      <c r="BC77" s="819"/>
      <c r="BD77" s="820"/>
      <c r="BE77" s="224"/>
      <c r="BF77" s="224"/>
      <c r="BG77" s="224"/>
      <c r="BH77" s="224"/>
      <c r="BI77" s="224"/>
      <c r="BJ77" s="224"/>
      <c r="BK77" s="224"/>
      <c r="BL77" s="224"/>
      <c r="BM77" s="224"/>
      <c r="BN77" s="224"/>
      <c r="BO77" s="224"/>
      <c r="BP77" s="224"/>
      <c r="BQ77" s="221">
        <v>71</v>
      </c>
      <c r="BR77" s="226"/>
      <c r="BS77" s="846"/>
      <c r="BT77" s="847"/>
      <c r="BU77" s="847"/>
      <c r="BV77" s="847"/>
      <c r="BW77" s="847"/>
      <c r="BX77" s="847"/>
      <c r="BY77" s="847"/>
      <c r="BZ77" s="847"/>
      <c r="CA77" s="847"/>
      <c r="CB77" s="847"/>
      <c r="CC77" s="847"/>
      <c r="CD77" s="847"/>
      <c r="CE77" s="847"/>
      <c r="CF77" s="847"/>
      <c r="CG77" s="852"/>
      <c r="CH77" s="849"/>
      <c r="CI77" s="850"/>
      <c r="CJ77" s="850"/>
      <c r="CK77" s="850"/>
      <c r="CL77" s="851"/>
      <c r="CM77" s="849"/>
      <c r="CN77" s="850"/>
      <c r="CO77" s="850"/>
      <c r="CP77" s="850"/>
      <c r="CQ77" s="851"/>
      <c r="CR77" s="849"/>
      <c r="CS77" s="850"/>
      <c r="CT77" s="850"/>
      <c r="CU77" s="850"/>
      <c r="CV77" s="851"/>
      <c r="CW77" s="849"/>
      <c r="CX77" s="850"/>
      <c r="CY77" s="850"/>
      <c r="CZ77" s="850"/>
      <c r="DA77" s="851"/>
      <c r="DB77" s="849"/>
      <c r="DC77" s="850"/>
      <c r="DD77" s="850"/>
      <c r="DE77" s="850"/>
      <c r="DF77" s="851"/>
      <c r="DG77" s="849"/>
      <c r="DH77" s="850"/>
      <c r="DI77" s="850"/>
      <c r="DJ77" s="850"/>
      <c r="DK77" s="851"/>
      <c r="DL77" s="849"/>
      <c r="DM77" s="850"/>
      <c r="DN77" s="850"/>
      <c r="DO77" s="850"/>
      <c r="DP77" s="851"/>
      <c r="DQ77" s="849"/>
      <c r="DR77" s="850"/>
      <c r="DS77" s="850"/>
      <c r="DT77" s="850"/>
      <c r="DU77" s="851"/>
      <c r="DV77" s="846"/>
      <c r="DW77" s="847"/>
      <c r="DX77" s="847"/>
      <c r="DY77" s="847"/>
      <c r="DZ77" s="848"/>
      <c r="EA77" s="212"/>
    </row>
    <row r="78" spans="1:131" ht="26.25" customHeight="1" x14ac:dyDescent="0.2">
      <c r="A78" s="221">
        <v>11</v>
      </c>
      <c r="B78" s="860"/>
      <c r="C78" s="861"/>
      <c r="D78" s="861"/>
      <c r="E78" s="861"/>
      <c r="F78" s="861"/>
      <c r="G78" s="861"/>
      <c r="H78" s="861"/>
      <c r="I78" s="861"/>
      <c r="J78" s="861"/>
      <c r="K78" s="861"/>
      <c r="L78" s="861"/>
      <c r="M78" s="861"/>
      <c r="N78" s="861"/>
      <c r="O78" s="861"/>
      <c r="P78" s="862"/>
      <c r="Q78" s="863"/>
      <c r="R78" s="817"/>
      <c r="S78" s="817"/>
      <c r="T78" s="817"/>
      <c r="U78" s="817"/>
      <c r="V78" s="817"/>
      <c r="W78" s="817"/>
      <c r="X78" s="817"/>
      <c r="Y78" s="817"/>
      <c r="Z78" s="817"/>
      <c r="AA78" s="817"/>
      <c r="AB78" s="817"/>
      <c r="AC78" s="817"/>
      <c r="AD78" s="817"/>
      <c r="AE78" s="817"/>
      <c r="AF78" s="817"/>
      <c r="AG78" s="817"/>
      <c r="AH78" s="817"/>
      <c r="AI78" s="817"/>
      <c r="AJ78" s="817"/>
      <c r="AK78" s="817"/>
      <c r="AL78" s="817"/>
      <c r="AM78" s="817"/>
      <c r="AN78" s="817"/>
      <c r="AO78" s="817"/>
      <c r="AP78" s="817"/>
      <c r="AQ78" s="817"/>
      <c r="AR78" s="817"/>
      <c r="AS78" s="817"/>
      <c r="AT78" s="817"/>
      <c r="AU78" s="817"/>
      <c r="AV78" s="817"/>
      <c r="AW78" s="817"/>
      <c r="AX78" s="817"/>
      <c r="AY78" s="817"/>
      <c r="AZ78" s="819"/>
      <c r="BA78" s="819"/>
      <c r="BB78" s="819"/>
      <c r="BC78" s="819"/>
      <c r="BD78" s="820"/>
      <c r="BE78" s="224"/>
      <c r="BF78" s="224"/>
      <c r="BG78" s="224"/>
      <c r="BH78" s="224"/>
      <c r="BI78" s="224"/>
      <c r="BJ78" s="212"/>
      <c r="BK78" s="212"/>
      <c r="BL78" s="212"/>
      <c r="BM78" s="212"/>
      <c r="BN78" s="212"/>
      <c r="BO78" s="224"/>
      <c r="BP78" s="224"/>
      <c r="BQ78" s="221">
        <v>72</v>
      </c>
      <c r="BR78" s="226"/>
      <c r="BS78" s="846"/>
      <c r="BT78" s="847"/>
      <c r="BU78" s="847"/>
      <c r="BV78" s="847"/>
      <c r="BW78" s="847"/>
      <c r="BX78" s="847"/>
      <c r="BY78" s="847"/>
      <c r="BZ78" s="847"/>
      <c r="CA78" s="847"/>
      <c r="CB78" s="847"/>
      <c r="CC78" s="847"/>
      <c r="CD78" s="847"/>
      <c r="CE78" s="847"/>
      <c r="CF78" s="847"/>
      <c r="CG78" s="852"/>
      <c r="CH78" s="849"/>
      <c r="CI78" s="850"/>
      <c r="CJ78" s="850"/>
      <c r="CK78" s="850"/>
      <c r="CL78" s="851"/>
      <c r="CM78" s="849"/>
      <c r="CN78" s="850"/>
      <c r="CO78" s="850"/>
      <c r="CP78" s="850"/>
      <c r="CQ78" s="851"/>
      <c r="CR78" s="849"/>
      <c r="CS78" s="850"/>
      <c r="CT78" s="850"/>
      <c r="CU78" s="850"/>
      <c r="CV78" s="851"/>
      <c r="CW78" s="849"/>
      <c r="CX78" s="850"/>
      <c r="CY78" s="850"/>
      <c r="CZ78" s="850"/>
      <c r="DA78" s="851"/>
      <c r="DB78" s="849"/>
      <c r="DC78" s="850"/>
      <c r="DD78" s="850"/>
      <c r="DE78" s="850"/>
      <c r="DF78" s="851"/>
      <c r="DG78" s="849"/>
      <c r="DH78" s="850"/>
      <c r="DI78" s="850"/>
      <c r="DJ78" s="850"/>
      <c r="DK78" s="851"/>
      <c r="DL78" s="849"/>
      <c r="DM78" s="850"/>
      <c r="DN78" s="850"/>
      <c r="DO78" s="850"/>
      <c r="DP78" s="851"/>
      <c r="DQ78" s="849"/>
      <c r="DR78" s="850"/>
      <c r="DS78" s="850"/>
      <c r="DT78" s="850"/>
      <c r="DU78" s="851"/>
      <c r="DV78" s="846"/>
      <c r="DW78" s="847"/>
      <c r="DX78" s="847"/>
      <c r="DY78" s="847"/>
      <c r="DZ78" s="848"/>
      <c r="EA78" s="212"/>
    </row>
    <row r="79" spans="1:131" ht="26.25" customHeight="1" x14ac:dyDescent="0.2">
      <c r="A79" s="221">
        <v>12</v>
      </c>
      <c r="B79" s="860"/>
      <c r="C79" s="861"/>
      <c r="D79" s="861"/>
      <c r="E79" s="861"/>
      <c r="F79" s="861"/>
      <c r="G79" s="861"/>
      <c r="H79" s="861"/>
      <c r="I79" s="861"/>
      <c r="J79" s="861"/>
      <c r="K79" s="861"/>
      <c r="L79" s="861"/>
      <c r="M79" s="861"/>
      <c r="N79" s="861"/>
      <c r="O79" s="861"/>
      <c r="P79" s="862"/>
      <c r="Q79" s="863"/>
      <c r="R79" s="817"/>
      <c r="S79" s="817"/>
      <c r="T79" s="817"/>
      <c r="U79" s="817"/>
      <c r="V79" s="817"/>
      <c r="W79" s="817"/>
      <c r="X79" s="817"/>
      <c r="Y79" s="817"/>
      <c r="Z79" s="817"/>
      <c r="AA79" s="817"/>
      <c r="AB79" s="817"/>
      <c r="AC79" s="817"/>
      <c r="AD79" s="817"/>
      <c r="AE79" s="817"/>
      <c r="AF79" s="817"/>
      <c r="AG79" s="817"/>
      <c r="AH79" s="817"/>
      <c r="AI79" s="817"/>
      <c r="AJ79" s="817"/>
      <c r="AK79" s="817"/>
      <c r="AL79" s="817"/>
      <c r="AM79" s="817"/>
      <c r="AN79" s="817"/>
      <c r="AO79" s="817"/>
      <c r="AP79" s="817"/>
      <c r="AQ79" s="817"/>
      <c r="AR79" s="817"/>
      <c r="AS79" s="817"/>
      <c r="AT79" s="817"/>
      <c r="AU79" s="817"/>
      <c r="AV79" s="817"/>
      <c r="AW79" s="817"/>
      <c r="AX79" s="817"/>
      <c r="AY79" s="817"/>
      <c r="AZ79" s="819"/>
      <c r="BA79" s="819"/>
      <c r="BB79" s="819"/>
      <c r="BC79" s="819"/>
      <c r="BD79" s="820"/>
      <c r="BE79" s="224"/>
      <c r="BF79" s="224"/>
      <c r="BG79" s="224"/>
      <c r="BH79" s="224"/>
      <c r="BI79" s="224"/>
      <c r="BJ79" s="212"/>
      <c r="BK79" s="212"/>
      <c r="BL79" s="212"/>
      <c r="BM79" s="212"/>
      <c r="BN79" s="212"/>
      <c r="BO79" s="224"/>
      <c r="BP79" s="224"/>
      <c r="BQ79" s="221">
        <v>73</v>
      </c>
      <c r="BR79" s="226"/>
      <c r="BS79" s="846"/>
      <c r="BT79" s="847"/>
      <c r="BU79" s="847"/>
      <c r="BV79" s="847"/>
      <c r="BW79" s="847"/>
      <c r="BX79" s="847"/>
      <c r="BY79" s="847"/>
      <c r="BZ79" s="847"/>
      <c r="CA79" s="847"/>
      <c r="CB79" s="847"/>
      <c r="CC79" s="847"/>
      <c r="CD79" s="847"/>
      <c r="CE79" s="847"/>
      <c r="CF79" s="847"/>
      <c r="CG79" s="852"/>
      <c r="CH79" s="849"/>
      <c r="CI79" s="850"/>
      <c r="CJ79" s="850"/>
      <c r="CK79" s="850"/>
      <c r="CL79" s="851"/>
      <c r="CM79" s="849"/>
      <c r="CN79" s="850"/>
      <c r="CO79" s="850"/>
      <c r="CP79" s="850"/>
      <c r="CQ79" s="851"/>
      <c r="CR79" s="849"/>
      <c r="CS79" s="850"/>
      <c r="CT79" s="850"/>
      <c r="CU79" s="850"/>
      <c r="CV79" s="851"/>
      <c r="CW79" s="849"/>
      <c r="CX79" s="850"/>
      <c r="CY79" s="850"/>
      <c r="CZ79" s="850"/>
      <c r="DA79" s="851"/>
      <c r="DB79" s="849"/>
      <c r="DC79" s="850"/>
      <c r="DD79" s="850"/>
      <c r="DE79" s="850"/>
      <c r="DF79" s="851"/>
      <c r="DG79" s="849"/>
      <c r="DH79" s="850"/>
      <c r="DI79" s="850"/>
      <c r="DJ79" s="850"/>
      <c r="DK79" s="851"/>
      <c r="DL79" s="849"/>
      <c r="DM79" s="850"/>
      <c r="DN79" s="850"/>
      <c r="DO79" s="850"/>
      <c r="DP79" s="851"/>
      <c r="DQ79" s="849"/>
      <c r="DR79" s="850"/>
      <c r="DS79" s="850"/>
      <c r="DT79" s="850"/>
      <c r="DU79" s="851"/>
      <c r="DV79" s="846"/>
      <c r="DW79" s="847"/>
      <c r="DX79" s="847"/>
      <c r="DY79" s="847"/>
      <c r="DZ79" s="848"/>
      <c r="EA79" s="212"/>
    </row>
    <row r="80" spans="1:131" ht="26.25" customHeight="1" x14ac:dyDescent="0.2">
      <c r="A80" s="221">
        <v>13</v>
      </c>
      <c r="B80" s="860"/>
      <c r="C80" s="861"/>
      <c r="D80" s="861"/>
      <c r="E80" s="861"/>
      <c r="F80" s="861"/>
      <c r="G80" s="861"/>
      <c r="H80" s="861"/>
      <c r="I80" s="861"/>
      <c r="J80" s="861"/>
      <c r="K80" s="861"/>
      <c r="L80" s="861"/>
      <c r="M80" s="861"/>
      <c r="N80" s="861"/>
      <c r="O80" s="861"/>
      <c r="P80" s="862"/>
      <c r="Q80" s="863"/>
      <c r="R80" s="817"/>
      <c r="S80" s="817"/>
      <c r="T80" s="817"/>
      <c r="U80" s="817"/>
      <c r="V80" s="817"/>
      <c r="W80" s="817"/>
      <c r="X80" s="817"/>
      <c r="Y80" s="817"/>
      <c r="Z80" s="817"/>
      <c r="AA80" s="817"/>
      <c r="AB80" s="817"/>
      <c r="AC80" s="817"/>
      <c r="AD80" s="817"/>
      <c r="AE80" s="817"/>
      <c r="AF80" s="817"/>
      <c r="AG80" s="817"/>
      <c r="AH80" s="817"/>
      <c r="AI80" s="817"/>
      <c r="AJ80" s="817"/>
      <c r="AK80" s="817"/>
      <c r="AL80" s="817"/>
      <c r="AM80" s="817"/>
      <c r="AN80" s="817"/>
      <c r="AO80" s="817"/>
      <c r="AP80" s="817"/>
      <c r="AQ80" s="817"/>
      <c r="AR80" s="817"/>
      <c r="AS80" s="817"/>
      <c r="AT80" s="817"/>
      <c r="AU80" s="817"/>
      <c r="AV80" s="817"/>
      <c r="AW80" s="817"/>
      <c r="AX80" s="817"/>
      <c r="AY80" s="817"/>
      <c r="AZ80" s="819"/>
      <c r="BA80" s="819"/>
      <c r="BB80" s="819"/>
      <c r="BC80" s="819"/>
      <c r="BD80" s="820"/>
      <c r="BE80" s="224"/>
      <c r="BF80" s="224"/>
      <c r="BG80" s="224"/>
      <c r="BH80" s="224"/>
      <c r="BI80" s="224"/>
      <c r="BJ80" s="224"/>
      <c r="BK80" s="224"/>
      <c r="BL80" s="224"/>
      <c r="BM80" s="224"/>
      <c r="BN80" s="224"/>
      <c r="BO80" s="224"/>
      <c r="BP80" s="224"/>
      <c r="BQ80" s="221">
        <v>74</v>
      </c>
      <c r="BR80" s="226"/>
      <c r="BS80" s="846"/>
      <c r="BT80" s="847"/>
      <c r="BU80" s="847"/>
      <c r="BV80" s="847"/>
      <c r="BW80" s="847"/>
      <c r="BX80" s="847"/>
      <c r="BY80" s="847"/>
      <c r="BZ80" s="847"/>
      <c r="CA80" s="847"/>
      <c r="CB80" s="847"/>
      <c r="CC80" s="847"/>
      <c r="CD80" s="847"/>
      <c r="CE80" s="847"/>
      <c r="CF80" s="847"/>
      <c r="CG80" s="852"/>
      <c r="CH80" s="849"/>
      <c r="CI80" s="850"/>
      <c r="CJ80" s="850"/>
      <c r="CK80" s="850"/>
      <c r="CL80" s="851"/>
      <c r="CM80" s="849"/>
      <c r="CN80" s="850"/>
      <c r="CO80" s="850"/>
      <c r="CP80" s="850"/>
      <c r="CQ80" s="851"/>
      <c r="CR80" s="849"/>
      <c r="CS80" s="850"/>
      <c r="CT80" s="850"/>
      <c r="CU80" s="850"/>
      <c r="CV80" s="851"/>
      <c r="CW80" s="849"/>
      <c r="CX80" s="850"/>
      <c r="CY80" s="850"/>
      <c r="CZ80" s="850"/>
      <c r="DA80" s="851"/>
      <c r="DB80" s="849"/>
      <c r="DC80" s="850"/>
      <c r="DD80" s="850"/>
      <c r="DE80" s="850"/>
      <c r="DF80" s="851"/>
      <c r="DG80" s="849"/>
      <c r="DH80" s="850"/>
      <c r="DI80" s="850"/>
      <c r="DJ80" s="850"/>
      <c r="DK80" s="851"/>
      <c r="DL80" s="849"/>
      <c r="DM80" s="850"/>
      <c r="DN80" s="850"/>
      <c r="DO80" s="850"/>
      <c r="DP80" s="851"/>
      <c r="DQ80" s="849"/>
      <c r="DR80" s="850"/>
      <c r="DS80" s="850"/>
      <c r="DT80" s="850"/>
      <c r="DU80" s="851"/>
      <c r="DV80" s="846"/>
      <c r="DW80" s="847"/>
      <c r="DX80" s="847"/>
      <c r="DY80" s="847"/>
      <c r="DZ80" s="848"/>
      <c r="EA80" s="212"/>
    </row>
    <row r="81" spans="1:131" ht="26.25" customHeight="1" x14ac:dyDescent="0.2">
      <c r="A81" s="221">
        <v>14</v>
      </c>
      <c r="B81" s="860"/>
      <c r="C81" s="861"/>
      <c r="D81" s="861"/>
      <c r="E81" s="861"/>
      <c r="F81" s="861"/>
      <c r="G81" s="861"/>
      <c r="H81" s="861"/>
      <c r="I81" s="861"/>
      <c r="J81" s="861"/>
      <c r="K81" s="861"/>
      <c r="L81" s="861"/>
      <c r="M81" s="861"/>
      <c r="N81" s="861"/>
      <c r="O81" s="861"/>
      <c r="P81" s="862"/>
      <c r="Q81" s="863"/>
      <c r="R81" s="817"/>
      <c r="S81" s="817"/>
      <c r="T81" s="817"/>
      <c r="U81" s="817"/>
      <c r="V81" s="817"/>
      <c r="W81" s="817"/>
      <c r="X81" s="817"/>
      <c r="Y81" s="817"/>
      <c r="Z81" s="817"/>
      <c r="AA81" s="817"/>
      <c r="AB81" s="817"/>
      <c r="AC81" s="817"/>
      <c r="AD81" s="817"/>
      <c r="AE81" s="817"/>
      <c r="AF81" s="817"/>
      <c r="AG81" s="817"/>
      <c r="AH81" s="817"/>
      <c r="AI81" s="817"/>
      <c r="AJ81" s="817"/>
      <c r="AK81" s="817"/>
      <c r="AL81" s="817"/>
      <c r="AM81" s="817"/>
      <c r="AN81" s="817"/>
      <c r="AO81" s="817"/>
      <c r="AP81" s="817"/>
      <c r="AQ81" s="817"/>
      <c r="AR81" s="817"/>
      <c r="AS81" s="817"/>
      <c r="AT81" s="817"/>
      <c r="AU81" s="817"/>
      <c r="AV81" s="817"/>
      <c r="AW81" s="817"/>
      <c r="AX81" s="817"/>
      <c r="AY81" s="817"/>
      <c r="AZ81" s="819"/>
      <c r="BA81" s="819"/>
      <c r="BB81" s="819"/>
      <c r="BC81" s="819"/>
      <c r="BD81" s="820"/>
      <c r="BE81" s="224"/>
      <c r="BF81" s="224"/>
      <c r="BG81" s="224"/>
      <c r="BH81" s="224"/>
      <c r="BI81" s="224"/>
      <c r="BJ81" s="224"/>
      <c r="BK81" s="224"/>
      <c r="BL81" s="224"/>
      <c r="BM81" s="224"/>
      <c r="BN81" s="224"/>
      <c r="BO81" s="224"/>
      <c r="BP81" s="224"/>
      <c r="BQ81" s="221">
        <v>75</v>
      </c>
      <c r="BR81" s="226"/>
      <c r="BS81" s="846"/>
      <c r="BT81" s="847"/>
      <c r="BU81" s="847"/>
      <c r="BV81" s="847"/>
      <c r="BW81" s="847"/>
      <c r="BX81" s="847"/>
      <c r="BY81" s="847"/>
      <c r="BZ81" s="847"/>
      <c r="CA81" s="847"/>
      <c r="CB81" s="847"/>
      <c r="CC81" s="847"/>
      <c r="CD81" s="847"/>
      <c r="CE81" s="847"/>
      <c r="CF81" s="847"/>
      <c r="CG81" s="852"/>
      <c r="CH81" s="849"/>
      <c r="CI81" s="850"/>
      <c r="CJ81" s="850"/>
      <c r="CK81" s="850"/>
      <c r="CL81" s="851"/>
      <c r="CM81" s="849"/>
      <c r="CN81" s="850"/>
      <c r="CO81" s="850"/>
      <c r="CP81" s="850"/>
      <c r="CQ81" s="851"/>
      <c r="CR81" s="849"/>
      <c r="CS81" s="850"/>
      <c r="CT81" s="850"/>
      <c r="CU81" s="850"/>
      <c r="CV81" s="851"/>
      <c r="CW81" s="849"/>
      <c r="CX81" s="850"/>
      <c r="CY81" s="850"/>
      <c r="CZ81" s="850"/>
      <c r="DA81" s="851"/>
      <c r="DB81" s="849"/>
      <c r="DC81" s="850"/>
      <c r="DD81" s="850"/>
      <c r="DE81" s="850"/>
      <c r="DF81" s="851"/>
      <c r="DG81" s="849"/>
      <c r="DH81" s="850"/>
      <c r="DI81" s="850"/>
      <c r="DJ81" s="850"/>
      <c r="DK81" s="851"/>
      <c r="DL81" s="849"/>
      <c r="DM81" s="850"/>
      <c r="DN81" s="850"/>
      <c r="DO81" s="850"/>
      <c r="DP81" s="851"/>
      <c r="DQ81" s="849"/>
      <c r="DR81" s="850"/>
      <c r="DS81" s="850"/>
      <c r="DT81" s="850"/>
      <c r="DU81" s="851"/>
      <c r="DV81" s="846"/>
      <c r="DW81" s="847"/>
      <c r="DX81" s="847"/>
      <c r="DY81" s="847"/>
      <c r="DZ81" s="848"/>
      <c r="EA81" s="212"/>
    </row>
    <row r="82" spans="1:131" ht="26.25" customHeight="1" x14ac:dyDescent="0.2">
      <c r="A82" s="221">
        <v>15</v>
      </c>
      <c r="B82" s="860"/>
      <c r="C82" s="861"/>
      <c r="D82" s="861"/>
      <c r="E82" s="861"/>
      <c r="F82" s="861"/>
      <c r="G82" s="861"/>
      <c r="H82" s="861"/>
      <c r="I82" s="861"/>
      <c r="J82" s="861"/>
      <c r="K82" s="861"/>
      <c r="L82" s="861"/>
      <c r="M82" s="861"/>
      <c r="N82" s="861"/>
      <c r="O82" s="861"/>
      <c r="P82" s="862"/>
      <c r="Q82" s="863"/>
      <c r="R82" s="817"/>
      <c r="S82" s="817"/>
      <c r="T82" s="817"/>
      <c r="U82" s="817"/>
      <c r="V82" s="817"/>
      <c r="W82" s="817"/>
      <c r="X82" s="817"/>
      <c r="Y82" s="817"/>
      <c r="Z82" s="817"/>
      <c r="AA82" s="817"/>
      <c r="AB82" s="817"/>
      <c r="AC82" s="817"/>
      <c r="AD82" s="817"/>
      <c r="AE82" s="817"/>
      <c r="AF82" s="817"/>
      <c r="AG82" s="817"/>
      <c r="AH82" s="817"/>
      <c r="AI82" s="817"/>
      <c r="AJ82" s="817"/>
      <c r="AK82" s="817"/>
      <c r="AL82" s="817"/>
      <c r="AM82" s="817"/>
      <c r="AN82" s="817"/>
      <c r="AO82" s="817"/>
      <c r="AP82" s="817"/>
      <c r="AQ82" s="817"/>
      <c r="AR82" s="817"/>
      <c r="AS82" s="817"/>
      <c r="AT82" s="817"/>
      <c r="AU82" s="817"/>
      <c r="AV82" s="817"/>
      <c r="AW82" s="817"/>
      <c r="AX82" s="817"/>
      <c r="AY82" s="817"/>
      <c r="AZ82" s="819"/>
      <c r="BA82" s="819"/>
      <c r="BB82" s="819"/>
      <c r="BC82" s="819"/>
      <c r="BD82" s="820"/>
      <c r="BE82" s="224"/>
      <c r="BF82" s="224"/>
      <c r="BG82" s="224"/>
      <c r="BH82" s="224"/>
      <c r="BI82" s="224"/>
      <c r="BJ82" s="224"/>
      <c r="BK82" s="224"/>
      <c r="BL82" s="224"/>
      <c r="BM82" s="224"/>
      <c r="BN82" s="224"/>
      <c r="BO82" s="224"/>
      <c r="BP82" s="224"/>
      <c r="BQ82" s="221">
        <v>76</v>
      </c>
      <c r="BR82" s="226"/>
      <c r="BS82" s="846"/>
      <c r="BT82" s="847"/>
      <c r="BU82" s="847"/>
      <c r="BV82" s="847"/>
      <c r="BW82" s="847"/>
      <c r="BX82" s="847"/>
      <c r="BY82" s="847"/>
      <c r="BZ82" s="847"/>
      <c r="CA82" s="847"/>
      <c r="CB82" s="847"/>
      <c r="CC82" s="847"/>
      <c r="CD82" s="847"/>
      <c r="CE82" s="847"/>
      <c r="CF82" s="847"/>
      <c r="CG82" s="852"/>
      <c r="CH82" s="849"/>
      <c r="CI82" s="850"/>
      <c r="CJ82" s="850"/>
      <c r="CK82" s="850"/>
      <c r="CL82" s="851"/>
      <c r="CM82" s="849"/>
      <c r="CN82" s="850"/>
      <c r="CO82" s="850"/>
      <c r="CP82" s="850"/>
      <c r="CQ82" s="851"/>
      <c r="CR82" s="849"/>
      <c r="CS82" s="850"/>
      <c r="CT82" s="850"/>
      <c r="CU82" s="850"/>
      <c r="CV82" s="851"/>
      <c r="CW82" s="849"/>
      <c r="CX82" s="850"/>
      <c r="CY82" s="850"/>
      <c r="CZ82" s="850"/>
      <c r="DA82" s="851"/>
      <c r="DB82" s="849"/>
      <c r="DC82" s="850"/>
      <c r="DD82" s="850"/>
      <c r="DE82" s="850"/>
      <c r="DF82" s="851"/>
      <c r="DG82" s="849"/>
      <c r="DH82" s="850"/>
      <c r="DI82" s="850"/>
      <c r="DJ82" s="850"/>
      <c r="DK82" s="851"/>
      <c r="DL82" s="849"/>
      <c r="DM82" s="850"/>
      <c r="DN82" s="850"/>
      <c r="DO82" s="850"/>
      <c r="DP82" s="851"/>
      <c r="DQ82" s="849"/>
      <c r="DR82" s="850"/>
      <c r="DS82" s="850"/>
      <c r="DT82" s="850"/>
      <c r="DU82" s="851"/>
      <c r="DV82" s="846"/>
      <c r="DW82" s="847"/>
      <c r="DX82" s="847"/>
      <c r="DY82" s="847"/>
      <c r="DZ82" s="848"/>
      <c r="EA82" s="212"/>
    </row>
    <row r="83" spans="1:131" ht="26.25" customHeight="1" x14ac:dyDescent="0.2">
      <c r="A83" s="221">
        <v>16</v>
      </c>
      <c r="B83" s="860"/>
      <c r="C83" s="861"/>
      <c r="D83" s="861"/>
      <c r="E83" s="861"/>
      <c r="F83" s="861"/>
      <c r="G83" s="861"/>
      <c r="H83" s="861"/>
      <c r="I83" s="861"/>
      <c r="J83" s="861"/>
      <c r="K83" s="861"/>
      <c r="L83" s="861"/>
      <c r="M83" s="861"/>
      <c r="N83" s="861"/>
      <c r="O83" s="861"/>
      <c r="P83" s="862"/>
      <c r="Q83" s="863"/>
      <c r="R83" s="817"/>
      <c r="S83" s="817"/>
      <c r="T83" s="817"/>
      <c r="U83" s="817"/>
      <c r="V83" s="817"/>
      <c r="W83" s="817"/>
      <c r="X83" s="817"/>
      <c r="Y83" s="817"/>
      <c r="Z83" s="817"/>
      <c r="AA83" s="817"/>
      <c r="AB83" s="817"/>
      <c r="AC83" s="817"/>
      <c r="AD83" s="817"/>
      <c r="AE83" s="817"/>
      <c r="AF83" s="817"/>
      <c r="AG83" s="817"/>
      <c r="AH83" s="817"/>
      <c r="AI83" s="817"/>
      <c r="AJ83" s="817"/>
      <c r="AK83" s="817"/>
      <c r="AL83" s="817"/>
      <c r="AM83" s="817"/>
      <c r="AN83" s="817"/>
      <c r="AO83" s="817"/>
      <c r="AP83" s="817"/>
      <c r="AQ83" s="817"/>
      <c r="AR83" s="817"/>
      <c r="AS83" s="817"/>
      <c r="AT83" s="817"/>
      <c r="AU83" s="817"/>
      <c r="AV83" s="817"/>
      <c r="AW83" s="817"/>
      <c r="AX83" s="817"/>
      <c r="AY83" s="817"/>
      <c r="AZ83" s="819"/>
      <c r="BA83" s="819"/>
      <c r="BB83" s="819"/>
      <c r="BC83" s="819"/>
      <c r="BD83" s="820"/>
      <c r="BE83" s="224"/>
      <c r="BF83" s="224"/>
      <c r="BG83" s="224"/>
      <c r="BH83" s="224"/>
      <c r="BI83" s="224"/>
      <c r="BJ83" s="224"/>
      <c r="BK83" s="224"/>
      <c r="BL83" s="224"/>
      <c r="BM83" s="224"/>
      <c r="BN83" s="224"/>
      <c r="BO83" s="224"/>
      <c r="BP83" s="224"/>
      <c r="BQ83" s="221">
        <v>77</v>
      </c>
      <c r="BR83" s="226"/>
      <c r="BS83" s="846"/>
      <c r="BT83" s="847"/>
      <c r="BU83" s="847"/>
      <c r="BV83" s="847"/>
      <c r="BW83" s="847"/>
      <c r="BX83" s="847"/>
      <c r="BY83" s="847"/>
      <c r="BZ83" s="847"/>
      <c r="CA83" s="847"/>
      <c r="CB83" s="847"/>
      <c r="CC83" s="847"/>
      <c r="CD83" s="847"/>
      <c r="CE83" s="847"/>
      <c r="CF83" s="847"/>
      <c r="CG83" s="852"/>
      <c r="CH83" s="849"/>
      <c r="CI83" s="850"/>
      <c r="CJ83" s="850"/>
      <c r="CK83" s="850"/>
      <c r="CL83" s="851"/>
      <c r="CM83" s="849"/>
      <c r="CN83" s="850"/>
      <c r="CO83" s="850"/>
      <c r="CP83" s="850"/>
      <c r="CQ83" s="851"/>
      <c r="CR83" s="849"/>
      <c r="CS83" s="850"/>
      <c r="CT83" s="850"/>
      <c r="CU83" s="850"/>
      <c r="CV83" s="851"/>
      <c r="CW83" s="849"/>
      <c r="CX83" s="850"/>
      <c r="CY83" s="850"/>
      <c r="CZ83" s="850"/>
      <c r="DA83" s="851"/>
      <c r="DB83" s="849"/>
      <c r="DC83" s="850"/>
      <c r="DD83" s="850"/>
      <c r="DE83" s="850"/>
      <c r="DF83" s="851"/>
      <c r="DG83" s="849"/>
      <c r="DH83" s="850"/>
      <c r="DI83" s="850"/>
      <c r="DJ83" s="850"/>
      <c r="DK83" s="851"/>
      <c r="DL83" s="849"/>
      <c r="DM83" s="850"/>
      <c r="DN83" s="850"/>
      <c r="DO83" s="850"/>
      <c r="DP83" s="851"/>
      <c r="DQ83" s="849"/>
      <c r="DR83" s="850"/>
      <c r="DS83" s="850"/>
      <c r="DT83" s="850"/>
      <c r="DU83" s="851"/>
      <c r="DV83" s="846"/>
      <c r="DW83" s="847"/>
      <c r="DX83" s="847"/>
      <c r="DY83" s="847"/>
      <c r="DZ83" s="848"/>
      <c r="EA83" s="212"/>
    </row>
    <row r="84" spans="1:131" ht="26.25" customHeight="1" x14ac:dyDescent="0.2">
      <c r="A84" s="221">
        <v>17</v>
      </c>
      <c r="B84" s="860"/>
      <c r="C84" s="861"/>
      <c r="D84" s="861"/>
      <c r="E84" s="861"/>
      <c r="F84" s="861"/>
      <c r="G84" s="861"/>
      <c r="H84" s="861"/>
      <c r="I84" s="861"/>
      <c r="J84" s="861"/>
      <c r="K84" s="861"/>
      <c r="L84" s="861"/>
      <c r="M84" s="861"/>
      <c r="N84" s="861"/>
      <c r="O84" s="861"/>
      <c r="P84" s="862"/>
      <c r="Q84" s="863"/>
      <c r="R84" s="817"/>
      <c r="S84" s="817"/>
      <c r="T84" s="817"/>
      <c r="U84" s="817"/>
      <c r="V84" s="817"/>
      <c r="W84" s="817"/>
      <c r="X84" s="817"/>
      <c r="Y84" s="817"/>
      <c r="Z84" s="817"/>
      <c r="AA84" s="817"/>
      <c r="AB84" s="817"/>
      <c r="AC84" s="817"/>
      <c r="AD84" s="817"/>
      <c r="AE84" s="817"/>
      <c r="AF84" s="817"/>
      <c r="AG84" s="817"/>
      <c r="AH84" s="817"/>
      <c r="AI84" s="817"/>
      <c r="AJ84" s="817"/>
      <c r="AK84" s="817"/>
      <c r="AL84" s="817"/>
      <c r="AM84" s="817"/>
      <c r="AN84" s="817"/>
      <c r="AO84" s="817"/>
      <c r="AP84" s="817"/>
      <c r="AQ84" s="817"/>
      <c r="AR84" s="817"/>
      <c r="AS84" s="817"/>
      <c r="AT84" s="817"/>
      <c r="AU84" s="817"/>
      <c r="AV84" s="817"/>
      <c r="AW84" s="817"/>
      <c r="AX84" s="817"/>
      <c r="AY84" s="817"/>
      <c r="AZ84" s="819"/>
      <c r="BA84" s="819"/>
      <c r="BB84" s="819"/>
      <c r="BC84" s="819"/>
      <c r="BD84" s="820"/>
      <c r="BE84" s="224"/>
      <c r="BF84" s="224"/>
      <c r="BG84" s="224"/>
      <c r="BH84" s="224"/>
      <c r="BI84" s="224"/>
      <c r="BJ84" s="224"/>
      <c r="BK84" s="224"/>
      <c r="BL84" s="224"/>
      <c r="BM84" s="224"/>
      <c r="BN84" s="224"/>
      <c r="BO84" s="224"/>
      <c r="BP84" s="224"/>
      <c r="BQ84" s="221">
        <v>78</v>
      </c>
      <c r="BR84" s="226"/>
      <c r="BS84" s="846"/>
      <c r="BT84" s="847"/>
      <c r="BU84" s="847"/>
      <c r="BV84" s="847"/>
      <c r="BW84" s="847"/>
      <c r="BX84" s="847"/>
      <c r="BY84" s="847"/>
      <c r="BZ84" s="847"/>
      <c r="CA84" s="847"/>
      <c r="CB84" s="847"/>
      <c r="CC84" s="847"/>
      <c r="CD84" s="847"/>
      <c r="CE84" s="847"/>
      <c r="CF84" s="847"/>
      <c r="CG84" s="852"/>
      <c r="CH84" s="849"/>
      <c r="CI84" s="850"/>
      <c r="CJ84" s="850"/>
      <c r="CK84" s="850"/>
      <c r="CL84" s="851"/>
      <c r="CM84" s="849"/>
      <c r="CN84" s="850"/>
      <c r="CO84" s="850"/>
      <c r="CP84" s="850"/>
      <c r="CQ84" s="851"/>
      <c r="CR84" s="849"/>
      <c r="CS84" s="850"/>
      <c r="CT84" s="850"/>
      <c r="CU84" s="850"/>
      <c r="CV84" s="851"/>
      <c r="CW84" s="849"/>
      <c r="CX84" s="850"/>
      <c r="CY84" s="850"/>
      <c r="CZ84" s="850"/>
      <c r="DA84" s="851"/>
      <c r="DB84" s="849"/>
      <c r="DC84" s="850"/>
      <c r="DD84" s="850"/>
      <c r="DE84" s="850"/>
      <c r="DF84" s="851"/>
      <c r="DG84" s="849"/>
      <c r="DH84" s="850"/>
      <c r="DI84" s="850"/>
      <c r="DJ84" s="850"/>
      <c r="DK84" s="851"/>
      <c r="DL84" s="849"/>
      <c r="DM84" s="850"/>
      <c r="DN84" s="850"/>
      <c r="DO84" s="850"/>
      <c r="DP84" s="851"/>
      <c r="DQ84" s="849"/>
      <c r="DR84" s="850"/>
      <c r="DS84" s="850"/>
      <c r="DT84" s="850"/>
      <c r="DU84" s="851"/>
      <c r="DV84" s="846"/>
      <c r="DW84" s="847"/>
      <c r="DX84" s="847"/>
      <c r="DY84" s="847"/>
      <c r="DZ84" s="848"/>
      <c r="EA84" s="212"/>
    </row>
    <row r="85" spans="1:131" ht="26.25" customHeight="1" x14ac:dyDescent="0.2">
      <c r="A85" s="221">
        <v>18</v>
      </c>
      <c r="B85" s="860"/>
      <c r="C85" s="861"/>
      <c r="D85" s="861"/>
      <c r="E85" s="861"/>
      <c r="F85" s="861"/>
      <c r="G85" s="861"/>
      <c r="H85" s="861"/>
      <c r="I85" s="861"/>
      <c r="J85" s="861"/>
      <c r="K85" s="861"/>
      <c r="L85" s="861"/>
      <c r="M85" s="861"/>
      <c r="N85" s="861"/>
      <c r="O85" s="861"/>
      <c r="P85" s="862"/>
      <c r="Q85" s="863"/>
      <c r="R85" s="817"/>
      <c r="S85" s="817"/>
      <c r="T85" s="817"/>
      <c r="U85" s="817"/>
      <c r="V85" s="817"/>
      <c r="W85" s="817"/>
      <c r="X85" s="817"/>
      <c r="Y85" s="817"/>
      <c r="Z85" s="817"/>
      <c r="AA85" s="817"/>
      <c r="AB85" s="817"/>
      <c r="AC85" s="817"/>
      <c r="AD85" s="817"/>
      <c r="AE85" s="817"/>
      <c r="AF85" s="817"/>
      <c r="AG85" s="817"/>
      <c r="AH85" s="817"/>
      <c r="AI85" s="817"/>
      <c r="AJ85" s="817"/>
      <c r="AK85" s="817"/>
      <c r="AL85" s="817"/>
      <c r="AM85" s="817"/>
      <c r="AN85" s="817"/>
      <c r="AO85" s="817"/>
      <c r="AP85" s="817"/>
      <c r="AQ85" s="817"/>
      <c r="AR85" s="817"/>
      <c r="AS85" s="817"/>
      <c r="AT85" s="817"/>
      <c r="AU85" s="817"/>
      <c r="AV85" s="817"/>
      <c r="AW85" s="817"/>
      <c r="AX85" s="817"/>
      <c r="AY85" s="817"/>
      <c r="AZ85" s="819"/>
      <c r="BA85" s="819"/>
      <c r="BB85" s="819"/>
      <c r="BC85" s="819"/>
      <c r="BD85" s="820"/>
      <c r="BE85" s="224"/>
      <c r="BF85" s="224"/>
      <c r="BG85" s="224"/>
      <c r="BH85" s="224"/>
      <c r="BI85" s="224"/>
      <c r="BJ85" s="224"/>
      <c r="BK85" s="224"/>
      <c r="BL85" s="224"/>
      <c r="BM85" s="224"/>
      <c r="BN85" s="224"/>
      <c r="BO85" s="224"/>
      <c r="BP85" s="224"/>
      <c r="BQ85" s="221">
        <v>79</v>
      </c>
      <c r="BR85" s="226"/>
      <c r="BS85" s="846"/>
      <c r="BT85" s="847"/>
      <c r="BU85" s="847"/>
      <c r="BV85" s="847"/>
      <c r="BW85" s="847"/>
      <c r="BX85" s="847"/>
      <c r="BY85" s="847"/>
      <c r="BZ85" s="847"/>
      <c r="CA85" s="847"/>
      <c r="CB85" s="847"/>
      <c r="CC85" s="847"/>
      <c r="CD85" s="847"/>
      <c r="CE85" s="847"/>
      <c r="CF85" s="847"/>
      <c r="CG85" s="852"/>
      <c r="CH85" s="849"/>
      <c r="CI85" s="850"/>
      <c r="CJ85" s="850"/>
      <c r="CK85" s="850"/>
      <c r="CL85" s="851"/>
      <c r="CM85" s="849"/>
      <c r="CN85" s="850"/>
      <c r="CO85" s="850"/>
      <c r="CP85" s="850"/>
      <c r="CQ85" s="851"/>
      <c r="CR85" s="849"/>
      <c r="CS85" s="850"/>
      <c r="CT85" s="850"/>
      <c r="CU85" s="850"/>
      <c r="CV85" s="851"/>
      <c r="CW85" s="849"/>
      <c r="CX85" s="850"/>
      <c r="CY85" s="850"/>
      <c r="CZ85" s="850"/>
      <c r="DA85" s="851"/>
      <c r="DB85" s="849"/>
      <c r="DC85" s="850"/>
      <c r="DD85" s="850"/>
      <c r="DE85" s="850"/>
      <c r="DF85" s="851"/>
      <c r="DG85" s="849"/>
      <c r="DH85" s="850"/>
      <c r="DI85" s="850"/>
      <c r="DJ85" s="850"/>
      <c r="DK85" s="851"/>
      <c r="DL85" s="849"/>
      <c r="DM85" s="850"/>
      <c r="DN85" s="850"/>
      <c r="DO85" s="850"/>
      <c r="DP85" s="851"/>
      <c r="DQ85" s="849"/>
      <c r="DR85" s="850"/>
      <c r="DS85" s="850"/>
      <c r="DT85" s="850"/>
      <c r="DU85" s="851"/>
      <c r="DV85" s="846"/>
      <c r="DW85" s="847"/>
      <c r="DX85" s="847"/>
      <c r="DY85" s="847"/>
      <c r="DZ85" s="848"/>
      <c r="EA85" s="212"/>
    </row>
    <row r="86" spans="1:131" ht="26.25" customHeight="1" x14ac:dyDescent="0.2">
      <c r="A86" s="221">
        <v>19</v>
      </c>
      <c r="B86" s="860"/>
      <c r="C86" s="861"/>
      <c r="D86" s="861"/>
      <c r="E86" s="861"/>
      <c r="F86" s="861"/>
      <c r="G86" s="861"/>
      <c r="H86" s="861"/>
      <c r="I86" s="861"/>
      <c r="J86" s="861"/>
      <c r="K86" s="861"/>
      <c r="L86" s="861"/>
      <c r="M86" s="861"/>
      <c r="N86" s="861"/>
      <c r="O86" s="861"/>
      <c r="P86" s="862"/>
      <c r="Q86" s="863"/>
      <c r="R86" s="817"/>
      <c r="S86" s="817"/>
      <c r="T86" s="817"/>
      <c r="U86" s="817"/>
      <c r="V86" s="817"/>
      <c r="W86" s="817"/>
      <c r="X86" s="817"/>
      <c r="Y86" s="817"/>
      <c r="Z86" s="817"/>
      <c r="AA86" s="817"/>
      <c r="AB86" s="817"/>
      <c r="AC86" s="817"/>
      <c r="AD86" s="817"/>
      <c r="AE86" s="817"/>
      <c r="AF86" s="817"/>
      <c r="AG86" s="817"/>
      <c r="AH86" s="817"/>
      <c r="AI86" s="817"/>
      <c r="AJ86" s="817"/>
      <c r="AK86" s="817"/>
      <c r="AL86" s="817"/>
      <c r="AM86" s="817"/>
      <c r="AN86" s="817"/>
      <c r="AO86" s="817"/>
      <c r="AP86" s="817"/>
      <c r="AQ86" s="817"/>
      <c r="AR86" s="817"/>
      <c r="AS86" s="817"/>
      <c r="AT86" s="817"/>
      <c r="AU86" s="817"/>
      <c r="AV86" s="817"/>
      <c r="AW86" s="817"/>
      <c r="AX86" s="817"/>
      <c r="AY86" s="817"/>
      <c r="AZ86" s="819"/>
      <c r="BA86" s="819"/>
      <c r="BB86" s="819"/>
      <c r="BC86" s="819"/>
      <c r="BD86" s="820"/>
      <c r="BE86" s="224"/>
      <c r="BF86" s="224"/>
      <c r="BG86" s="224"/>
      <c r="BH86" s="224"/>
      <c r="BI86" s="224"/>
      <c r="BJ86" s="224"/>
      <c r="BK86" s="224"/>
      <c r="BL86" s="224"/>
      <c r="BM86" s="224"/>
      <c r="BN86" s="224"/>
      <c r="BO86" s="224"/>
      <c r="BP86" s="224"/>
      <c r="BQ86" s="221">
        <v>80</v>
      </c>
      <c r="BR86" s="226"/>
      <c r="BS86" s="846"/>
      <c r="BT86" s="847"/>
      <c r="BU86" s="847"/>
      <c r="BV86" s="847"/>
      <c r="BW86" s="847"/>
      <c r="BX86" s="847"/>
      <c r="BY86" s="847"/>
      <c r="BZ86" s="847"/>
      <c r="CA86" s="847"/>
      <c r="CB86" s="847"/>
      <c r="CC86" s="847"/>
      <c r="CD86" s="847"/>
      <c r="CE86" s="847"/>
      <c r="CF86" s="847"/>
      <c r="CG86" s="852"/>
      <c r="CH86" s="849"/>
      <c r="CI86" s="850"/>
      <c r="CJ86" s="850"/>
      <c r="CK86" s="850"/>
      <c r="CL86" s="851"/>
      <c r="CM86" s="849"/>
      <c r="CN86" s="850"/>
      <c r="CO86" s="850"/>
      <c r="CP86" s="850"/>
      <c r="CQ86" s="851"/>
      <c r="CR86" s="849"/>
      <c r="CS86" s="850"/>
      <c r="CT86" s="850"/>
      <c r="CU86" s="850"/>
      <c r="CV86" s="851"/>
      <c r="CW86" s="849"/>
      <c r="CX86" s="850"/>
      <c r="CY86" s="850"/>
      <c r="CZ86" s="850"/>
      <c r="DA86" s="851"/>
      <c r="DB86" s="849"/>
      <c r="DC86" s="850"/>
      <c r="DD86" s="850"/>
      <c r="DE86" s="850"/>
      <c r="DF86" s="851"/>
      <c r="DG86" s="849"/>
      <c r="DH86" s="850"/>
      <c r="DI86" s="850"/>
      <c r="DJ86" s="850"/>
      <c r="DK86" s="851"/>
      <c r="DL86" s="849"/>
      <c r="DM86" s="850"/>
      <c r="DN86" s="850"/>
      <c r="DO86" s="850"/>
      <c r="DP86" s="851"/>
      <c r="DQ86" s="849"/>
      <c r="DR86" s="850"/>
      <c r="DS86" s="850"/>
      <c r="DT86" s="850"/>
      <c r="DU86" s="851"/>
      <c r="DV86" s="846"/>
      <c r="DW86" s="847"/>
      <c r="DX86" s="847"/>
      <c r="DY86" s="847"/>
      <c r="DZ86" s="848"/>
      <c r="EA86" s="212"/>
    </row>
    <row r="87" spans="1:131" ht="26.25" customHeight="1" x14ac:dyDescent="0.2">
      <c r="A87" s="227">
        <v>20</v>
      </c>
      <c r="B87" s="867"/>
      <c r="C87" s="868"/>
      <c r="D87" s="868"/>
      <c r="E87" s="868"/>
      <c r="F87" s="868"/>
      <c r="G87" s="868"/>
      <c r="H87" s="868"/>
      <c r="I87" s="868"/>
      <c r="J87" s="868"/>
      <c r="K87" s="868"/>
      <c r="L87" s="868"/>
      <c r="M87" s="868"/>
      <c r="N87" s="868"/>
      <c r="O87" s="868"/>
      <c r="P87" s="869"/>
      <c r="Q87" s="870"/>
      <c r="R87" s="871"/>
      <c r="S87" s="871"/>
      <c r="T87" s="871"/>
      <c r="U87" s="871"/>
      <c r="V87" s="871"/>
      <c r="W87" s="871"/>
      <c r="X87" s="871"/>
      <c r="Y87" s="871"/>
      <c r="Z87" s="871"/>
      <c r="AA87" s="871"/>
      <c r="AB87" s="871"/>
      <c r="AC87" s="871"/>
      <c r="AD87" s="871"/>
      <c r="AE87" s="871"/>
      <c r="AF87" s="871"/>
      <c r="AG87" s="871"/>
      <c r="AH87" s="871"/>
      <c r="AI87" s="871"/>
      <c r="AJ87" s="871"/>
      <c r="AK87" s="871"/>
      <c r="AL87" s="871"/>
      <c r="AM87" s="871"/>
      <c r="AN87" s="871"/>
      <c r="AO87" s="871"/>
      <c r="AP87" s="871"/>
      <c r="AQ87" s="871"/>
      <c r="AR87" s="871"/>
      <c r="AS87" s="871"/>
      <c r="AT87" s="871"/>
      <c r="AU87" s="871"/>
      <c r="AV87" s="871"/>
      <c r="AW87" s="871"/>
      <c r="AX87" s="871"/>
      <c r="AY87" s="871"/>
      <c r="AZ87" s="872"/>
      <c r="BA87" s="872"/>
      <c r="BB87" s="872"/>
      <c r="BC87" s="872"/>
      <c r="BD87" s="873"/>
      <c r="BE87" s="224"/>
      <c r="BF87" s="224"/>
      <c r="BG87" s="224"/>
      <c r="BH87" s="224"/>
      <c r="BI87" s="224"/>
      <c r="BJ87" s="224"/>
      <c r="BK87" s="224"/>
      <c r="BL87" s="224"/>
      <c r="BM87" s="224"/>
      <c r="BN87" s="224"/>
      <c r="BO87" s="224"/>
      <c r="BP87" s="224"/>
      <c r="BQ87" s="221">
        <v>81</v>
      </c>
      <c r="BR87" s="226"/>
      <c r="BS87" s="846"/>
      <c r="BT87" s="847"/>
      <c r="BU87" s="847"/>
      <c r="BV87" s="847"/>
      <c r="BW87" s="847"/>
      <c r="BX87" s="847"/>
      <c r="BY87" s="847"/>
      <c r="BZ87" s="847"/>
      <c r="CA87" s="847"/>
      <c r="CB87" s="847"/>
      <c r="CC87" s="847"/>
      <c r="CD87" s="847"/>
      <c r="CE87" s="847"/>
      <c r="CF87" s="847"/>
      <c r="CG87" s="852"/>
      <c r="CH87" s="849"/>
      <c r="CI87" s="850"/>
      <c r="CJ87" s="850"/>
      <c r="CK87" s="850"/>
      <c r="CL87" s="851"/>
      <c r="CM87" s="849"/>
      <c r="CN87" s="850"/>
      <c r="CO87" s="850"/>
      <c r="CP87" s="850"/>
      <c r="CQ87" s="851"/>
      <c r="CR87" s="849"/>
      <c r="CS87" s="850"/>
      <c r="CT87" s="850"/>
      <c r="CU87" s="850"/>
      <c r="CV87" s="851"/>
      <c r="CW87" s="849"/>
      <c r="CX87" s="850"/>
      <c r="CY87" s="850"/>
      <c r="CZ87" s="850"/>
      <c r="DA87" s="851"/>
      <c r="DB87" s="849"/>
      <c r="DC87" s="850"/>
      <c r="DD87" s="850"/>
      <c r="DE87" s="850"/>
      <c r="DF87" s="851"/>
      <c r="DG87" s="849"/>
      <c r="DH87" s="850"/>
      <c r="DI87" s="850"/>
      <c r="DJ87" s="850"/>
      <c r="DK87" s="851"/>
      <c r="DL87" s="849"/>
      <c r="DM87" s="850"/>
      <c r="DN87" s="850"/>
      <c r="DO87" s="850"/>
      <c r="DP87" s="851"/>
      <c r="DQ87" s="849"/>
      <c r="DR87" s="850"/>
      <c r="DS87" s="850"/>
      <c r="DT87" s="850"/>
      <c r="DU87" s="851"/>
      <c r="DV87" s="846"/>
      <c r="DW87" s="847"/>
      <c r="DX87" s="847"/>
      <c r="DY87" s="847"/>
      <c r="DZ87" s="848"/>
      <c r="EA87" s="212"/>
    </row>
    <row r="88" spans="1:131" ht="26.25" customHeight="1" thickBot="1" x14ac:dyDescent="0.25">
      <c r="A88" s="223" t="s">
        <v>377</v>
      </c>
      <c r="B88" s="776" t="s">
        <v>403</v>
      </c>
      <c r="C88" s="777"/>
      <c r="D88" s="777"/>
      <c r="E88" s="777"/>
      <c r="F88" s="777"/>
      <c r="G88" s="777"/>
      <c r="H88" s="777"/>
      <c r="I88" s="777"/>
      <c r="J88" s="777"/>
      <c r="K88" s="777"/>
      <c r="L88" s="777"/>
      <c r="M88" s="777"/>
      <c r="N88" s="777"/>
      <c r="O88" s="777"/>
      <c r="P88" s="778"/>
      <c r="Q88" s="827"/>
      <c r="R88" s="828"/>
      <c r="S88" s="828"/>
      <c r="T88" s="828"/>
      <c r="U88" s="828"/>
      <c r="V88" s="828"/>
      <c r="W88" s="828"/>
      <c r="X88" s="828"/>
      <c r="Y88" s="828"/>
      <c r="Z88" s="828"/>
      <c r="AA88" s="828"/>
      <c r="AB88" s="828"/>
      <c r="AC88" s="828"/>
      <c r="AD88" s="828"/>
      <c r="AE88" s="828"/>
      <c r="AF88" s="831">
        <v>11960</v>
      </c>
      <c r="AG88" s="831"/>
      <c r="AH88" s="831"/>
      <c r="AI88" s="831"/>
      <c r="AJ88" s="831"/>
      <c r="AK88" s="828"/>
      <c r="AL88" s="828"/>
      <c r="AM88" s="828"/>
      <c r="AN88" s="828"/>
      <c r="AO88" s="828"/>
      <c r="AP88" s="831">
        <v>3647</v>
      </c>
      <c r="AQ88" s="831"/>
      <c r="AR88" s="831"/>
      <c r="AS88" s="831"/>
      <c r="AT88" s="831"/>
      <c r="AU88" s="831">
        <v>1537</v>
      </c>
      <c r="AV88" s="831"/>
      <c r="AW88" s="831"/>
      <c r="AX88" s="831"/>
      <c r="AY88" s="831"/>
      <c r="AZ88" s="836"/>
      <c r="BA88" s="836"/>
      <c r="BB88" s="836"/>
      <c r="BC88" s="836"/>
      <c r="BD88" s="837"/>
      <c r="BE88" s="224"/>
      <c r="BF88" s="224"/>
      <c r="BG88" s="224"/>
      <c r="BH88" s="224"/>
      <c r="BI88" s="224"/>
      <c r="BJ88" s="224"/>
      <c r="BK88" s="224"/>
      <c r="BL88" s="224"/>
      <c r="BM88" s="224"/>
      <c r="BN88" s="224"/>
      <c r="BO88" s="224"/>
      <c r="BP88" s="224"/>
      <c r="BQ88" s="221">
        <v>82</v>
      </c>
      <c r="BR88" s="226"/>
      <c r="BS88" s="846"/>
      <c r="BT88" s="847"/>
      <c r="BU88" s="847"/>
      <c r="BV88" s="847"/>
      <c r="BW88" s="847"/>
      <c r="BX88" s="847"/>
      <c r="BY88" s="847"/>
      <c r="BZ88" s="847"/>
      <c r="CA88" s="847"/>
      <c r="CB88" s="847"/>
      <c r="CC88" s="847"/>
      <c r="CD88" s="847"/>
      <c r="CE88" s="847"/>
      <c r="CF88" s="847"/>
      <c r="CG88" s="852"/>
      <c r="CH88" s="849"/>
      <c r="CI88" s="850"/>
      <c r="CJ88" s="850"/>
      <c r="CK88" s="850"/>
      <c r="CL88" s="851"/>
      <c r="CM88" s="849"/>
      <c r="CN88" s="850"/>
      <c r="CO88" s="850"/>
      <c r="CP88" s="850"/>
      <c r="CQ88" s="851"/>
      <c r="CR88" s="849"/>
      <c r="CS88" s="850"/>
      <c r="CT88" s="850"/>
      <c r="CU88" s="850"/>
      <c r="CV88" s="851"/>
      <c r="CW88" s="849"/>
      <c r="CX88" s="850"/>
      <c r="CY88" s="850"/>
      <c r="CZ88" s="850"/>
      <c r="DA88" s="851"/>
      <c r="DB88" s="849"/>
      <c r="DC88" s="850"/>
      <c r="DD88" s="850"/>
      <c r="DE88" s="850"/>
      <c r="DF88" s="851"/>
      <c r="DG88" s="849"/>
      <c r="DH88" s="850"/>
      <c r="DI88" s="850"/>
      <c r="DJ88" s="850"/>
      <c r="DK88" s="851"/>
      <c r="DL88" s="849"/>
      <c r="DM88" s="850"/>
      <c r="DN88" s="850"/>
      <c r="DO88" s="850"/>
      <c r="DP88" s="851"/>
      <c r="DQ88" s="849"/>
      <c r="DR88" s="850"/>
      <c r="DS88" s="850"/>
      <c r="DT88" s="850"/>
      <c r="DU88" s="851"/>
      <c r="DV88" s="846"/>
      <c r="DW88" s="847"/>
      <c r="DX88" s="847"/>
      <c r="DY88" s="847"/>
      <c r="DZ88" s="848"/>
      <c r="EA88" s="212"/>
    </row>
    <row r="89" spans="1:131" ht="26.25" hidden="1" customHeight="1" x14ac:dyDescent="0.2">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846"/>
      <c r="BT89" s="847"/>
      <c r="BU89" s="847"/>
      <c r="BV89" s="847"/>
      <c r="BW89" s="847"/>
      <c r="BX89" s="847"/>
      <c r="BY89" s="847"/>
      <c r="BZ89" s="847"/>
      <c r="CA89" s="847"/>
      <c r="CB89" s="847"/>
      <c r="CC89" s="847"/>
      <c r="CD89" s="847"/>
      <c r="CE89" s="847"/>
      <c r="CF89" s="847"/>
      <c r="CG89" s="852"/>
      <c r="CH89" s="849"/>
      <c r="CI89" s="850"/>
      <c r="CJ89" s="850"/>
      <c r="CK89" s="850"/>
      <c r="CL89" s="851"/>
      <c r="CM89" s="849"/>
      <c r="CN89" s="850"/>
      <c r="CO89" s="850"/>
      <c r="CP89" s="850"/>
      <c r="CQ89" s="851"/>
      <c r="CR89" s="849"/>
      <c r="CS89" s="850"/>
      <c r="CT89" s="850"/>
      <c r="CU89" s="850"/>
      <c r="CV89" s="851"/>
      <c r="CW89" s="849"/>
      <c r="CX89" s="850"/>
      <c r="CY89" s="850"/>
      <c r="CZ89" s="850"/>
      <c r="DA89" s="851"/>
      <c r="DB89" s="849"/>
      <c r="DC89" s="850"/>
      <c r="DD89" s="850"/>
      <c r="DE89" s="850"/>
      <c r="DF89" s="851"/>
      <c r="DG89" s="849"/>
      <c r="DH89" s="850"/>
      <c r="DI89" s="850"/>
      <c r="DJ89" s="850"/>
      <c r="DK89" s="851"/>
      <c r="DL89" s="849"/>
      <c r="DM89" s="850"/>
      <c r="DN89" s="850"/>
      <c r="DO89" s="850"/>
      <c r="DP89" s="851"/>
      <c r="DQ89" s="849"/>
      <c r="DR89" s="850"/>
      <c r="DS89" s="850"/>
      <c r="DT89" s="850"/>
      <c r="DU89" s="851"/>
      <c r="DV89" s="846"/>
      <c r="DW89" s="847"/>
      <c r="DX89" s="847"/>
      <c r="DY89" s="847"/>
      <c r="DZ89" s="848"/>
      <c r="EA89" s="212"/>
    </row>
    <row r="90" spans="1:131" ht="26.25" hidden="1" customHeight="1" x14ac:dyDescent="0.2">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846"/>
      <c r="BT90" s="847"/>
      <c r="BU90" s="847"/>
      <c r="BV90" s="847"/>
      <c r="BW90" s="847"/>
      <c r="BX90" s="847"/>
      <c r="BY90" s="847"/>
      <c r="BZ90" s="847"/>
      <c r="CA90" s="847"/>
      <c r="CB90" s="847"/>
      <c r="CC90" s="847"/>
      <c r="CD90" s="847"/>
      <c r="CE90" s="847"/>
      <c r="CF90" s="847"/>
      <c r="CG90" s="852"/>
      <c r="CH90" s="849"/>
      <c r="CI90" s="850"/>
      <c r="CJ90" s="850"/>
      <c r="CK90" s="850"/>
      <c r="CL90" s="851"/>
      <c r="CM90" s="849"/>
      <c r="CN90" s="850"/>
      <c r="CO90" s="850"/>
      <c r="CP90" s="850"/>
      <c r="CQ90" s="851"/>
      <c r="CR90" s="849"/>
      <c r="CS90" s="850"/>
      <c r="CT90" s="850"/>
      <c r="CU90" s="850"/>
      <c r="CV90" s="851"/>
      <c r="CW90" s="849"/>
      <c r="CX90" s="850"/>
      <c r="CY90" s="850"/>
      <c r="CZ90" s="850"/>
      <c r="DA90" s="851"/>
      <c r="DB90" s="849"/>
      <c r="DC90" s="850"/>
      <c r="DD90" s="850"/>
      <c r="DE90" s="850"/>
      <c r="DF90" s="851"/>
      <c r="DG90" s="849"/>
      <c r="DH90" s="850"/>
      <c r="DI90" s="850"/>
      <c r="DJ90" s="850"/>
      <c r="DK90" s="851"/>
      <c r="DL90" s="849"/>
      <c r="DM90" s="850"/>
      <c r="DN90" s="850"/>
      <c r="DO90" s="850"/>
      <c r="DP90" s="851"/>
      <c r="DQ90" s="849"/>
      <c r="DR90" s="850"/>
      <c r="DS90" s="850"/>
      <c r="DT90" s="850"/>
      <c r="DU90" s="851"/>
      <c r="DV90" s="846"/>
      <c r="DW90" s="847"/>
      <c r="DX90" s="847"/>
      <c r="DY90" s="847"/>
      <c r="DZ90" s="848"/>
      <c r="EA90" s="212"/>
    </row>
    <row r="91" spans="1:131" ht="26.25" hidden="1" customHeight="1" x14ac:dyDescent="0.2">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846"/>
      <c r="BT91" s="847"/>
      <c r="BU91" s="847"/>
      <c r="BV91" s="847"/>
      <c r="BW91" s="847"/>
      <c r="BX91" s="847"/>
      <c r="BY91" s="847"/>
      <c r="BZ91" s="847"/>
      <c r="CA91" s="847"/>
      <c r="CB91" s="847"/>
      <c r="CC91" s="847"/>
      <c r="CD91" s="847"/>
      <c r="CE91" s="847"/>
      <c r="CF91" s="847"/>
      <c r="CG91" s="852"/>
      <c r="CH91" s="849"/>
      <c r="CI91" s="850"/>
      <c r="CJ91" s="850"/>
      <c r="CK91" s="850"/>
      <c r="CL91" s="851"/>
      <c r="CM91" s="849"/>
      <c r="CN91" s="850"/>
      <c r="CO91" s="850"/>
      <c r="CP91" s="850"/>
      <c r="CQ91" s="851"/>
      <c r="CR91" s="849"/>
      <c r="CS91" s="850"/>
      <c r="CT91" s="850"/>
      <c r="CU91" s="850"/>
      <c r="CV91" s="851"/>
      <c r="CW91" s="849"/>
      <c r="CX91" s="850"/>
      <c r="CY91" s="850"/>
      <c r="CZ91" s="850"/>
      <c r="DA91" s="851"/>
      <c r="DB91" s="849"/>
      <c r="DC91" s="850"/>
      <c r="DD91" s="850"/>
      <c r="DE91" s="850"/>
      <c r="DF91" s="851"/>
      <c r="DG91" s="849"/>
      <c r="DH91" s="850"/>
      <c r="DI91" s="850"/>
      <c r="DJ91" s="850"/>
      <c r="DK91" s="851"/>
      <c r="DL91" s="849"/>
      <c r="DM91" s="850"/>
      <c r="DN91" s="850"/>
      <c r="DO91" s="850"/>
      <c r="DP91" s="851"/>
      <c r="DQ91" s="849"/>
      <c r="DR91" s="850"/>
      <c r="DS91" s="850"/>
      <c r="DT91" s="850"/>
      <c r="DU91" s="851"/>
      <c r="DV91" s="846"/>
      <c r="DW91" s="847"/>
      <c r="DX91" s="847"/>
      <c r="DY91" s="847"/>
      <c r="DZ91" s="848"/>
      <c r="EA91" s="212"/>
    </row>
    <row r="92" spans="1:131" ht="26.25" hidden="1" customHeight="1" x14ac:dyDescent="0.2">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846"/>
      <c r="BT92" s="847"/>
      <c r="BU92" s="847"/>
      <c r="BV92" s="847"/>
      <c r="BW92" s="847"/>
      <c r="BX92" s="847"/>
      <c r="BY92" s="847"/>
      <c r="BZ92" s="847"/>
      <c r="CA92" s="847"/>
      <c r="CB92" s="847"/>
      <c r="CC92" s="847"/>
      <c r="CD92" s="847"/>
      <c r="CE92" s="847"/>
      <c r="CF92" s="847"/>
      <c r="CG92" s="852"/>
      <c r="CH92" s="849"/>
      <c r="CI92" s="850"/>
      <c r="CJ92" s="850"/>
      <c r="CK92" s="850"/>
      <c r="CL92" s="851"/>
      <c r="CM92" s="849"/>
      <c r="CN92" s="850"/>
      <c r="CO92" s="850"/>
      <c r="CP92" s="850"/>
      <c r="CQ92" s="851"/>
      <c r="CR92" s="849"/>
      <c r="CS92" s="850"/>
      <c r="CT92" s="850"/>
      <c r="CU92" s="850"/>
      <c r="CV92" s="851"/>
      <c r="CW92" s="849"/>
      <c r="CX92" s="850"/>
      <c r="CY92" s="850"/>
      <c r="CZ92" s="850"/>
      <c r="DA92" s="851"/>
      <c r="DB92" s="849"/>
      <c r="DC92" s="850"/>
      <c r="DD92" s="850"/>
      <c r="DE92" s="850"/>
      <c r="DF92" s="851"/>
      <c r="DG92" s="849"/>
      <c r="DH92" s="850"/>
      <c r="DI92" s="850"/>
      <c r="DJ92" s="850"/>
      <c r="DK92" s="851"/>
      <c r="DL92" s="849"/>
      <c r="DM92" s="850"/>
      <c r="DN92" s="850"/>
      <c r="DO92" s="850"/>
      <c r="DP92" s="851"/>
      <c r="DQ92" s="849"/>
      <c r="DR92" s="850"/>
      <c r="DS92" s="850"/>
      <c r="DT92" s="850"/>
      <c r="DU92" s="851"/>
      <c r="DV92" s="846"/>
      <c r="DW92" s="847"/>
      <c r="DX92" s="847"/>
      <c r="DY92" s="847"/>
      <c r="DZ92" s="848"/>
      <c r="EA92" s="212"/>
    </row>
    <row r="93" spans="1:131" ht="26.25" hidden="1" customHeight="1" x14ac:dyDescent="0.2">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846"/>
      <c r="BT93" s="847"/>
      <c r="BU93" s="847"/>
      <c r="BV93" s="847"/>
      <c r="BW93" s="847"/>
      <c r="BX93" s="847"/>
      <c r="BY93" s="847"/>
      <c r="BZ93" s="847"/>
      <c r="CA93" s="847"/>
      <c r="CB93" s="847"/>
      <c r="CC93" s="847"/>
      <c r="CD93" s="847"/>
      <c r="CE93" s="847"/>
      <c r="CF93" s="847"/>
      <c r="CG93" s="852"/>
      <c r="CH93" s="849"/>
      <c r="CI93" s="850"/>
      <c r="CJ93" s="850"/>
      <c r="CK93" s="850"/>
      <c r="CL93" s="851"/>
      <c r="CM93" s="849"/>
      <c r="CN93" s="850"/>
      <c r="CO93" s="850"/>
      <c r="CP93" s="850"/>
      <c r="CQ93" s="851"/>
      <c r="CR93" s="849"/>
      <c r="CS93" s="850"/>
      <c r="CT93" s="850"/>
      <c r="CU93" s="850"/>
      <c r="CV93" s="851"/>
      <c r="CW93" s="849"/>
      <c r="CX93" s="850"/>
      <c r="CY93" s="850"/>
      <c r="CZ93" s="850"/>
      <c r="DA93" s="851"/>
      <c r="DB93" s="849"/>
      <c r="DC93" s="850"/>
      <c r="DD93" s="850"/>
      <c r="DE93" s="850"/>
      <c r="DF93" s="851"/>
      <c r="DG93" s="849"/>
      <c r="DH93" s="850"/>
      <c r="DI93" s="850"/>
      <c r="DJ93" s="850"/>
      <c r="DK93" s="851"/>
      <c r="DL93" s="849"/>
      <c r="DM93" s="850"/>
      <c r="DN93" s="850"/>
      <c r="DO93" s="850"/>
      <c r="DP93" s="851"/>
      <c r="DQ93" s="849"/>
      <c r="DR93" s="850"/>
      <c r="DS93" s="850"/>
      <c r="DT93" s="850"/>
      <c r="DU93" s="851"/>
      <c r="DV93" s="846"/>
      <c r="DW93" s="847"/>
      <c r="DX93" s="847"/>
      <c r="DY93" s="847"/>
      <c r="DZ93" s="848"/>
      <c r="EA93" s="212"/>
    </row>
    <row r="94" spans="1:131" ht="26.25" hidden="1" customHeight="1" x14ac:dyDescent="0.2">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846"/>
      <c r="BT94" s="847"/>
      <c r="BU94" s="847"/>
      <c r="BV94" s="847"/>
      <c r="BW94" s="847"/>
      <c r="BX94" s="847"/>
      <c r="BY94" s="847"/>
      <c r="BZ94" s="847"/>
      <c r="CA94" s="847"/>
      <c r="CB94" s="847"/>
      <c r="CC94" s="847"/>
      <c r="CD94" s="847"/>
      <c r="CE94" s="847"/>
      <c r="CF94" s="847"/>
      <c r="CG94" s="852"/>
      <c r="CH94" s="849"/>
      <c r="CI94" s="850"/>
      <c r="CJ94" s="850"/>
      <c r="CK94" s="850"/>
      <c r="CL94" s="851"/>
      <c r="CM94" s="849"/>
      <c r="CN94" s="850"/>
      <c r="CO94" s="850"/>
      <c r="CP94" s="850"/>
      <c r="CQ94" s="851"/>
      <c r="CR94" s="849"/>
      <c r="CS94" s="850"/>
      <c r="CT94" s="850"/>
      <c r="CU94" s="850"/>
      <c r="CV94" s="851"/>
      <c r="CW94" s="849"/>
      <c r="CX94" s="850"/>
      <c r="CY94" s="850"/>
      <c r="CZ94" s="850"/>
      <c r="DA94" s="851"/>
      <c r="DB94" s="849"/>
      <c r="DC94" s="850"/>
      <c r="DD94" s="850"/>
      <c r="DE94" s="850"/>
      <c r="DF94" s="851"/>
      <c r="DG94" s="849"/>
      <c r="DH94" s="850"/>
      <c r="DI94" s="850"/>
      <c r="DJ94" s="850"/>
      <c r="DK94" s="851"/>
      <c r="DL94" s="849"/>
      <c r="DM94" s="850"/>
      <c r="DN94" s="850"/>
      <c r="DO94" s="850"/>
      <c r="DP94" s="851"/>
      <c r="DQ94" s="849"/>
      <c r="DR94" s="850"/>
      <c r="DS94" s="850"/>
      <c r="DT94" s="850"/>
      <c r="DU94" s="851"/>
      <c r="DV94" s="846"/>
      <c r="DW94" s="847"/>
      <c r="DX94" s="847"/>
      <c r="DY94" s="847"/>
      <c r="DZ94" s="848"/>
      <c r="EA94" s="212"/>
    </row>
    <row r="95" spans="1:131" ht="26.25" hidden="1" customHeight="1" x14ac:dyDescent="0.2">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846"/>
      <c r="BT95" s="847"/>
      <c r="BU95" s="847"/>
      <c r="BV95" s="847"/>
      <c r="BW95" s="847"/>
      <c r="BX95" s="847"/>
      <c r="BY95" s="847"/>
      <c r="BZ95" s="847"/>
      <c r="CA95" s="847"/>
      <c r="CB95" s="847"/>
      <c r="CC95" s="847"/>
      <c r="CD95" s="847"/>
      <c r="CE95" s="847"/>
      <c r="CF95" s="847"/>
      <c r="CG95" s="852"/>
      <c r="CH95" s="849"/>
      <c r="CI95" s="850"/>
      <c r="CJ95" s="850"/>
      <c r="CK95" s="850"/>
      <c r="CL95" s="851"/>
      <c r="CM95" s="849"/>
      <c r="CN95" s="850"/>
      <c r="CO95" s="850"/>
      <c r="CP95" s="850"/>
      <c r="CQ95" s="851"/>
      <c r="CR95" s="849"/>
      <c r="CS95" s="850"/>
      <c r="CT95" s="850"/>
      <c r="CU95" s="850"/>
      <c r="CV95" s="851"/>
      <c r="CW95" s="849"/>
      <c r="CX95" s="850"/>
      <c r="CY95" s="850"/>
      <c r="CZ95" s="850"/>
      <c r="DA95" s="851"/>
      <c r="DB95" s="849"/>
      <c r="DC95" s="850"/>
      <c r="DD95" s="850"/>
      <c r="DE95" s="850"/>
      <c r="DF95" s="851"/>
      <c r="DG95" s="849"/>
      <c r="DH95" s="850"/>
      <c r="DI95" s="850"/>
      <c r="DJ95" s="850"/>
      <c r="DK95" s="851"/>
      <c r="DL95" s="849"/>
      <c r="DM95" s="850"/>
      <c r="DN95" s="850"/>
      <c r="DO95" s="850"/>
      <c r="DP95" s="851"/>
      <c r="DQ95" s="849"/>
      <c r="DR95" s="850"/>
      <c r="DS95" s="850"/>
      <c r="DT95" s="850"/>
      <c r="DU95" s="851"/>
      <c r="DV95" s="846"/>
      <c r="DW95" s="847"/>
      <c r="DX95" s="847"/>
      <c r="DY95" s="847"/>
      <c r="DZ95" s="848"/>
      <c r="EA95" s="212"/>
    </row>
    <row r="96" spans="1:131" ht="26.25" hidden="1" customHeight="1" x14ac:dyDescent="0.2">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846"/>
      <c r="BT96" s="847"/>
      <c r="BU96" s="847"/>
      <c r="BV96" s="847"/>
      <c r="BW96" s="847"/>
      <c r="BX96" s="847"/>
      <c r="BY96" s="847"/>
      <c r="BZ96" s="847"/>
      <c r="CA96" s="847"/>
      <c r="CB96" s="847"/>
      <c r="CC96" s="847"/>
      <c r="CD96" s="847"/>
      <c r="CE96" s="847"/>
      <c r="CF96" s="847"/>
      <c r="CG96" s="852"/>
      <c r="CH96" s="849"/>
      <c r="CI96" s="850"/>
      <c r="CJ96" s="850"/>
      <c r="CK96" s="850"/>
      <c r="CL96" s="851"/>
      <c r="CM96" s="849"/>
      <c r="CN96" s="850"/>
      <c r="CO96" s="850"/>
      <c r="CP96" s="850"/>
      <c r="CQ96" s="851"/>
      <c r="CR96" s="849"/>
      <c r="CS96" s="850"/>
      <c r="CT96" s="850"/>
      <c r="CU96" s="850"/>
      <c r="CV96" s="851"/>
      <c r="CW96" s="849"/>
      <c r="CX96" s="850"/>
      <c r="CY96" s="850"/>
      <c r="CZ96" s="850"/>
      <c r="DA96" s="851"/>
      <c r="DB96" s="849"/>
      <c r="DC96" s="850"/>
      <c r="DD96" s="850"/>
      <c r="DE96" s="850"/>
      <c r="DF96" s="851"/>
      <c r="DG96" s="849"/>
      <c r="DH96" s="850"/>
      <c r="DI96" s="850"/>
      <c r="DJ96" s="850"/>
      <c r="DK96" s="851"/>
      <c r="DL96" s="849"/>
      <c r="DM96" s="850"/>
      <c r="DN96" s="850"/>
      <c r="DO96" s="850"/>
      <c r="DP96" s="851"/>
      <c r="DQ96" s="849"/>
      <c r="DR96" s="850"/>
      <c r="DS96" s="850"/>
      <c r="DT96" s="850"/>
      <c r="DU96" s="851"/>
      <c r="DV96" s="846"/>
      <c r="DW96" s="847"/>
      <c r="DX96" s="847"/>
      <c r="DY96" s="847"/>
      <c r="DZ96" s="848"/>
      <c r="EA96" s="212"/>
    </row>
    <row r="97" spans="1:131" ht="26.25" hidden="1" customHeight="1" x14ac:dyDescent="0.2">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846"/>
      <c r="BT97" s="847"/>
      <c r="BU97" s="847"/>
      <c r="BV97" s="847"/>
      <c r="BW97" s="847"/>
      <c r="BX97" s="847"/>
      <c r="BY97" s="847"/>
      <c r="BZ97" s="847"/>
      <c r="CA97" s="847"/>
      <c r="CB97" s="847"/>
      <c r="CC97" s="847"/>
      <c r="CD97" s="847"/>
      <c r="CE97" s="847"/>
      <c r="CF97" s="847"/>
      <c r="CG97" s="852"/>
      <c r="CH97" s="849"/>
      <c r="CI97" s="850"/>
      <c r="CJ97" s="850"/>
      <c r="CK97" s="850"/>
      <c r="CL97" s="851"/>
      <c r="CM97" s="849"/>
      <c r="CN97" s="850"/>
      <c r="CO97" s="850"/>
      <c r="CP97" s="850"/>
      <c r="CQ97" s="851"/>
      <c r="CR97" s="849"/>
      <c r="CS97" s="850"/>
      <c r="CT97" s="850"/>
      <c r="CU97" s="850"/>
      <c r="CV97" s="851"/>
      <c r="CW97" s="849"/>
      <c r="CX97" s="850"/>
      <c r="CY97" s="850"/>
      <c r="CZ97" s="850"/>
      <c r="DA97" s="851"/>
      <c r="DB97" s="849"/>
      <c r="DC97" s="850"/>
      <c r="DD97" s="850"/>
      <c r="DE97" s="850"/>
      <c r="DF97" s="851"/>
      <c r="DG97" s="849"/>
      <c r="DH97" s="850"/>
      <c r="DI97" s="850"/>
      <c r="DJ97" s="850"/>
      <c r="DK97" s="851"/>
      <c r="DL97" s="849"/>
      <c r="DM97" s="850"/>
      <c r="DN97" s="850"/>
      <c r="DO97" s="850"/>
      <c r="DP97" s="851"/>
      <c r="DQ97" s="849"/>
      <c r="DR97" s="850"/>
      <c r="DS97" s="850"/>
      <c r="DT97" s="850"/>
      <c r="DU97" s="851"/>
      <c r="DV97" s="846"/>
      <c r="DW97" s="847"/>
      <c r="DX97" s="847"/>
      <c r="DY97" s="847"/>
      <c r="DZ97" s="848"/>
      <c r="EA97" s="212"/>
    </row>
    <row r="98" spans="1:131" ht="26.25" hidden="1" customHeight="1" x14ac:dyDescent="0.2">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846"/>
      <c r="BT98" s="847"/>
      <c r="BU98" s="847"/>
      <c r="BV98" s="847"/>
      <c r="BW98" s="847"/>
      <c r="BX98" s="847"/>
      <c r="BY98" s="847"/>
      <c r="BZ98" s="847"/>
      <c r="CA98" s="847"/>
      <c r="CB98" s="847"/>
      <c r="CC98" s="847"/>
      <c r="CD98" s="847"/>
      <c r="CE98" s="847"/>
      <c r="CF98" s="847"/>
      <c r="CG98" s="852"/>
      <c r="CH98" s="849"/>
      <c r="CI98" s="850"/>
      <c r="CJ98" s="850"/>
      <c r="CK98" s="850"/>
      <c r="CL98" s="851"/>
      <c r="CM98" s="849"/>
      <c r="CN98" s="850"/>
      <c r="CO98" s="850"/>
      <c r="CP98" s="850"/>
      <c r="CQ98" s="851"/>
      <c r="CR98" s="849"/>
      <c r="CS98" s="850"/>
      <c r="CT98" s="850"/>
      <c r="CU98" s="850"/>
      <c r="CV98" s="851"/>
      <c r="CW98" s="849"/>
      <c r="CX98" s="850"/>
      <c r="CY98" s="850"/>
      <c r="CZ98" s="850"/>
      <c r="DA98" s="851"/>
      <c r="DB98" s="849"/>
      <c r="DC98" s="850"/>
      <c r="DD98" s="850"/>
      <c r="DE98" s="850"/>
      <c r="DF98" s="851"/>
      <c r="DG98" s="849"/>
      <c r="DH98" s="850"/>
      <c r="DI98" s="850"/>
      <c r="DJ98" s="850"/>
      <c r="DK98" s="851"/>
      <c r="DL98" s="849"/>
      <c r="DM98" s="850"/>
      <c r="DN98" s="850"/>
      <c r="DO98" s="850"/>
      <c r="DP98" s="851"/>
      <c r="DQ98" s="849"/>
      <c r="DR98" s="850"/>
      <c r="DS98" s="850"/>
      <c r="DT98" s="850"/>
      <c r="DU98" s="851"/>
      <c r="DV98" s="846"/>
      <c r="DW98" s="847"/>
      <c r="DX98" s="847"/>
      <c r="DY98" s="847"/>
      <c r="DZ98" s="848"/>
      <c r="EA98" s="212"/>
    </row>
    <row r="99" spans="1:131" ht="26.25" hidden="1" customHeight="1" x14ac:dyDescent="0.2">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846"/>
      <c r="BT99" s="847"/>
      <c r="BU99" s="847"/>
      <c r="BV99" s="847"/>
      <c r="BW99" s="847"/>
      <c r="BX99" s="847"/>
      <c r="BY99" s="847"/>
      <c r="BZ99" s="847"/>
      <c r="CA99" s="847"/>
      <c r="CB99" s="847"/>
      <c r="CC99" s="847"/>
      <c r="CD99" s="847"/>
      <c r="CE99" s="847"/>
      <c r="CF99" s="847"/>
      <c r="CG99" s="852"/>
      <c r="CH99" s="849"/>
      <c r="CI99" s="850"/>
      <c r="CJ99" s="850"/>
      <c r="CK99" s="850"/>
      <c r="CL99" s="851"/>
      <c r="CM99" s="849"/>
      <c r="CN99" s="850"/>
      <c r="CO99" s="850"/>
      <c r="CP99" s="850"/>
      <c r="CQ99" s="851"/>
      <c r="CR99" s="849"/>
      <c r="CS99" s="850"/>
      <c r="CT99" s="850"/>
      <c r="CU99" s="850"/>
      <c r="CV99" s="851"/>
      <c r="CW99" s="849"/>
      <c r="CX99" s="850"/>
      <c r="CY99" s="850"/>
      <c r="CZ99" s="850"/>
      <c r="DA99" s="851"/>
      <c r="DB99" s="849"/>
      <c r="DC99" s="850"/>
      <c r="DD99" s="850"/>
      <c r="DE99" s="850"/>
      <c r="DF99" s="851"/>
      <c r="DG99" s="849"/>
      <c r="DH99" s="850"/>
      <c r="DI99" s="850"/>
      <c r="DJ99" s="850"/>
      <c r="DK99" s="851"/>
      <c r="DL99" s="849"/>
      <c r="DM99" s="850"/>
      <c r="DN99" s="850"/>
      <c r="DO99" s="850"/>
      <c r="DP99" s="851"/>
      <c r="DQ99" s="849"/>
      <c r="DR99" s="850"/>
      <c r="DS99" s="850"/>
      <c r="DT99" s="850"/>
      <c r="DU99" s="851"/>
      <c r="DV99" s="846"/>
      <c r="DW99" s="847"/>
      <c r="DX99" s="847"/>
      <c r="DY99" s="847"/>
      <c r="DZ99" s="848"/>
      <c r="EA99" s="212"/>
    </row>
    <row r="100" spans="1:131" ht="26.25" hidden="1" customHeight="1" x14ac:dyDescent="0.2">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846"/>
      <c r="BT100" s="847"/>
      <c r="BU100" s="847"/>
      <c r="BV100" s="847"/>
      <c r="BW100" s="847"/>
      <c r="BX100" s="847"/>
      <c r="BY100" s="847"/>
      <c r="BZ100" s="847"/>
      <c r="CA100" s="847"/>
      <c r="CB100" s="847"/>
      <c r="CC100" s="847"/>
      <c r="CD100" s="847"/>
      <c r="CE100" s="847"/>
      <c r="CF100" s="847"/>
      <c r="CG100" s="852"/>
      <c r="CH100" s="849"/>
      <c r="CI100" s="850"/>
      <c r="CJ100" s="850"/>
      <c r="CK100" s="850"/>
      <c r="CL100" s="851"/>
      <c r="CM100" s="849"/>
      <c r="CN100" s="850"/>
      <c r="CO100" s="850"/>
      <c r="CP100" s="850"/>
      <c r="CQ100" s="851"/>
      <c r="CR100" s="849"/>
      <c r="CS100" s="850"/>
      <c r="CT100" s="850"/>
      <c r="CU100" s="850"/>
      <c r="CV100" s="851"/>
      <c r="CW100" s="849"/>
      <c r="CX100" s="850"/>
      <c r="CY100" s="850"/>
      <c r="CZ100" s="850"/>
      <c r="DA100" s="851"/>
      <c r="DB100" s="849"/>
      <c r="DC100" s="850"/>
      <c r="DD100" s="850"/>
      <c r="DE100" s="850"/>
      <c r="DF100" s="851"/>
      <c r="DG100" s="849"/>
      <c r="DH100" s="850"/>
      <c r="DI100" s="850"/>
      <c r="DJ100" s="850"/>
      <c r="DK100" s="851"/>
      <c r="DL100" s="849"/>
      <c r="DM100" s="850"/>
      <c r="DN100" s="850"/>
      <c r="DO100" s="850"/>
      <c r="DP100" s="851"/>
      <c r="DQ100" s="849"/>
      <c r="DR100" s="850"/>
      <c r="DS100" s="850"/>
      <c r="DT100" s="850"/>
      <c r="DU100" s="851"/>
      <c r="DV100" s="846"/>
      <c r="DW100" s="847"/>
      <c r="DX100" s="847"/>
      <c r="DY100" s="847"/>
      <c r="DZ100" s="848"/>
      <c r="EA100" s="212"/>
    </row>
    <row r="101" spans="1:131" ht="26.25" hidden="1" customHeight="1" x14ac:dyDescent="0.2">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846"/>
      <c r="BT101" s="847"/>
      <c r="BU101" s="847"/>
      <c r="BV101" s="847"/>
      <c r="BW101" s="847"/>
      <c r="BX101" s="847"/>
      <c r="BY101" s="847"/>
      <c r="BZ101" s="847"/>
      <c r="CA101" s="847"/>
      <c r="CB101" s="847"/>
      <c r="CC101" s="847"/>
      <c r="CD101" s="847"/>
      <c r="CE101" s="847"/>
      <c r="CF101" s="847"/>
      <c r="CG101" s="852"/>
      <c r="CH101" s="849"/>
      <c r="CI101" s="850"/>
      <c r="CJ101" s="850"/>
      <c r="CK101" s="850"/>
      <c r="CL101" s="851"/>
      <c r="CM101" s="849"/>
      <c r="CN101" s="850"/>
      <c r="CO101" s="850"/>
      <c r="CP101" s="850"/>
      <c r="CQ101" s="851"/>
      <c r="CR101" s="849"/>
      <c r="CS101" s="850"/>
      <c r="CT101" s="850"/>
      <c r="CU101" s="850"/>
      <c r="CV101" s="851"/>
      <c r="CW101" s="849"/>
      <c r="CX101" s="850"/>
      <c r="CY101" s="850"/>
      <c r="CZ101" s="850"/>
      <c r="DA101" s="851"/>
      <c r="DB101" s="849"/>
      <c r="DC101" s="850"/>
      <c r="DD101" s="850"/>
      <c r="DE101" s="850"/>
      <c r="DF101" s="851"/>
      <c r="DG101" s="849"/>
      <c r="DH101" s="850"/>
      <c r="DI101" s="850"/>
      <c r="DJ101" s="850"/>
      <c r="DK101" s="851"/>
      <c r="DL101" s="849"/>
      <c r="DM101" s="850"/>
      <c r="DN101" s="850"/>
      <c r="DO101" s="850"/>
      <c r="DP101" s="851"/>
      <c r="DQ101" s="849"/>
      <c r="DR101" s="850"/>
      <c r="DS101" s="850"/>
      <c r="DT101" s="850"/>
      <c r="DU101" s="851"/>
      <c r="DV101" s="846"/>
      <c r="DW101" s="847"/>
      <c r="DX101" s="847"/>
      <c r="DY101" s="847"/>
      <c r="DZ101" s="848"/>
      <c r="EA101" s="212"/>
    </row>
    <row r="102" spans="1:131" ht="26.25" customHeight="1" thickBot="1" x14ac:dyDescent="0.25">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377</v>
      </c>
      <c r="BR102" s="776" t="s">
        <v>404</v>
      </c>
      <c r="BS102" s="777"/>
      <c r="BT102" s="777"/>
      <c r="BU102" s="777"/>
      <c r="BV102" s="777"/>
      <c r="BW102" s="777"/>
      <c r="BX102" s="777"/>
      <c r="BY102" s="777"/>
      <c r="BZ102" s="777"/>
      <c r="CA102" s="777"/>
      <c r="CB102" s="777"/>
      <c r="CC102" s="777"/>
      <c r="CD102" s="777"/>
      <c r="CE102" s="777"/>
      <c r="CF102" s="777"/>
      <c r="CG102" s="778"/>
      <c r="CH102" s="874"/>
      <c r="CI102" s="875"/>
      <c r="CJ102" s="875"/>
      <c r="CK102" s="875"/>
      <c r="CL102" s="876"/>
      <c r="CM102" s="874"/>
      <c r="CN102" s="875"/>
      <c r="CO102" s="875"/>
      <c r="CP102" s="875"/>
      <c r="CQ102" s="876"/>
      <c r="CR102" s="877">
        <v>226</v>
      </c>
      <c r="CS102" s="839"/>
      <c r="CT102" s="839"/>
      <c r="CU102" s="839"/>
      <c r="CV102" s="878"/>
      <c r="CW102" s="877">
        <v>51</v>
      </c>
      <c r="CX102" s="839"/>
      <c r="CY102" s="839"/>
      <c r="CZ102" s="839"/>
      <c r="DA102" s="878"/>
      <c r="DB102" s="877"/>
      <c r="DC102" s="839"/>
      <c r="DD102" s="839"/>
      <c r="DE102" s="839"/>
      <c r="DF102" s="878"/>
      <c r="DG102" s="877"/>
      <c r="DH102" s="839"/>
      <c r="DI102" s="839"/>
      <c r="DJ102" s="839"/>
      <c r="DK102" s="878"/>
      <c r="DL102" s="877"/>
      <c r="DM102" s="839"/>
      <c r="DN102" s="839"/>
      <c r="DO102" s="839"/>
      <c r="DP102" s="878"/>
      <c r="DQ102" s="877"/>
      <c r="DR102" s="839"/>
      <c r="DS102" s="839"/>
      <c r="DT102" s="839"/>
      <c r="DU102" s="878"/>
      <c r="DV102" s="776"/>
      <c r="DW102" s="777"/>
      <c r="DX102" s="777"/>
      <c r="DY102" s="777"/>
      <c r="DZ102" s="901"/>
      <c r="EA102" s="212"/>
    </row>
    <row r="103" spans="1:131" ht="26.25" customHeight="1" x14ac:dyDescent="0.2">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02" t="s">
        <v>405</v>
      </c>
      <c r="BR103" s="902"/>
      <c r="BS103" s="902"/>
      <c r="BT103" s="902"/>
      <c r="BU103" s="902"/>
      <c r="BV103" s="902"/>
      <c r="BW103" s="902"/>
      <c r="BX103" s="902"/>
      <c r="BY103" s="902"/>
      <c r="BZ103" s="902"/>
      <c r="CA103" s="902"/>
      <c r="CB103" s="902"/>
      <c r="CC103" s="902"/>
      <c r="CD103" s="902"/>
      <c r="CE103" s="902"/>
      <c r="CF103" s="902"/>
      <c r="CG103" s="902"/>
      <c r="CH103" s="902"/>
      <c r="CI103" s="902"/>
      <c r="CJ103" s="902"/>
      <c r="CK103" s="902"/>
      <c r="CL103" s="902"/>
      <c r="CM103" s="902"/>
      <c r="CN103" s="902"/>
      <c r="CO103" s="902"/>
      <c r="CP103" s="902"/>
      <c r="CQ103" s="902"/>
      <c r="CR103" s="902"/>
      <c r="CS103" s="902"/>
      <c r="CT103" s="902"/>
      <c r="CU103" s="902"/>
      <c r="CV103" s="902"/>
      <c r="CW103" s="902"/>
      <c r="CX103" s="902"/>
      <c r="CY103" s="902"/>
      <c r="CZ103" s="902"/>
      <c r="DA103" s="902"/>
      <c r="DB103" s="902"/>
      <c r="DC103" s="902"/>
      <c r="DD103" s="902"/>
      <c r="DE103" s="902"/>
      <c r="DF103" s="902"/>
      <c r="DG103" s="902"/>
      <c r="DH103" s="902"/>
      <c r="DI103" s="902"/>
      <c r="DJ103" s="902"/>
      <c r="DK103" s="902"/>
      <c r="DL103" s="902"/>
      <c r="DM103" s="902"/>
      <c r="DN103" s="902"/>
      <c r="DO103" s="902"/>
      <c r="DP103" s="902"/>
      <c r="DQ103" s="902"/>
      <c r="DR103" s="902"/>
      <c r="DS103" s="902"/>
      <c r="DT103" s="902"/>
      <c r="DU103" s="902"/>
      <c r="DV103" s="902"/>
      <c r="DW103" s="902"/>
      <c r="DX103" s="902"/>
      <c r="DY103" s="902"/>
      <c r="DZ103" s="902"/>
      <c r="EA103" s="212"/>
    </row>
    <row r="104" spans="1:131" ht="26.25" customHeight="1" x14ac:dyDescent="0.2">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03" t="s">
        <v>406</v>
      </c>
      <c r="BR104" s="903"/>
      <c r="BS104" s="903"/>
      <c r="BT104" s="903"/>
      <c r="BU104" s="903"/>
      <c r="BV104" s="903"/>
      <c r="BW104" s="903"/>
      <c r="BX104" s="903"/>
      <c r="BY104" s="903"/>
      <c r="BZ104" s="903"/>
      <c r="CA104" s="903"/>
      <c r="CB104" s="903"/>
      <c r="CC104" s="903"/>
      <c r="CD104" s="903"/>
      <c r="CE104" s="903"/>
      <c r="CF104" s="903"/>
      <c r="CG104" s="903"/>
      <c r="CH104" s="903"/>
      <c r="CI104" s="903"/>
      <c r="CJ104" s="903"/>
      <c r="CK104" s="903"/>
      <c r="CL104" s="903"/>
      <c r="CM104" s="903"/>
      <c r="CN104" s="903"/>
      <c r="CO104" s="903"/>
      <c r="CP104" s="903"/>
      <c r="CQ104" s="903"/>
      <c r="CR104" s="903"/>
      <c r="CS104" s="903"/>
      <c r="CT104" s="903"/>
      <c r="CU104" s="903"/>
      <c r="CV104" s="903"/>
      <c r="CW104" s="903"/>
      <c r="CX104" s="903"/>
      <c r="CY104" s="903"/>
      <c r="CZ104" s="903"/>
      <c r="DA104" s="903"/>
      <c r="DB104" s="903"/>
      <c r="DC104" s="903"/>
      <c r="DD104" s="903"/>
      <c r="DE104" s="903"/>
      <c r="DF104" s="903"/>
      <c r="DG104" s="903"/>
      <c r="DH104" s="903"/>
      <c r="DI104" s="903"/>
      <c r="DJ104" s="903"/>
      <c r="DK104" s="903"/>
      <c r="DL104" s="903"/>
      <c r="DM104" s="903"/>
      <c r="DN104" s="903"/>
      <c r="DO104" s="903"/>
      <c r="DP104" s="903"/>
      <c r="DQ104" s="903"/>
      <c r="DR104" s="903"/>
      <c r="DS104" s="903"/>
      <c r="DT104" s="903"/>
      <c r="DU104" s="903"/>
      <c r="DV104" s="903"/>
      <c r="DW104" s="903"/>
      <c r="DX104" s="903"/>
      <c r="DY104" s="903"/>
      <c r="DZ104" s="903"/>
      <c r="EA104" s="212"/>
    </row>
    <row r="105" spans="1:131" ht="11.25" customHeight="1" x14ac:dyDescent="0.2">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2">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5">
      <c r="A107" s="216" t="s">
        <v>407</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408</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2">
      <c r="A108" s="904" t="s">
        <v>409</v>
      </c>
      <c r="B108" s="905"/>
      <c r="C108" s="905"/>
      <c r="D108" s="905"/>
      <c r="E108" s="905"/>
      <c r="F108" s="905"/>
      <c r="G108" s="905"/>
      <c r="H108" s="905"/>
      <c r="I108" s="905"/>
      <c r="J108" s="905"/>
      <c r="K108" s="905"/>
      <c r="L108" s="905"/>
      <c r="M108" s="905"/>
      <c r="N108" s="905"/>
      <c r="O108" s="905"/>
      <c r="P108" s="905"/>
      <c r="Q108" s="905"/>
      <c r="R108" s="905"/>
      <c r="S108" s="905"/>
      <c r="T108" s="905"/>
      <c r="U108" s="905"/>
      <c r="V108" s="905"/>
      <c r="W108" s="905"/>
      <c r="X108" s="905"/>
      <c r="Y108" s="905"/>
      <c r="Z108" s="905"/>
      <c r="AA108" s="905"/>
      <c r="AB108" s="905"/>
      <c r="AC108" s="905"/>
      <c r="AD108" s="905"/>
      <c r="AE108" s="905"/>
      <c r="AF108" s="905"/>
      <c r="AG108" s="905"/>
      <c r="AH108" s="905"/>
      <c r="AI108" s="905"/>
      <c r="AJ108" s="905"/>
      <c r="AK108" s="905"/>
      <c r="AL108" s="905"/>
      <c r="AM108" s="905"/>
      <c r="AN108" s="905"/>
      <c r="AO108" s="905"/>
      <c r="AP108" s="905"/>
      <c r="AQ108" s="905"/>
      <c r="AR108" s="905"/>
      <c r="AS108" s="905"/>
      <c r="AT108" s="906"/>
      <c r="AU108" s="904" t="s">
        <v>410</v>
      </c>
      <c r="AV108" s="905"/>
      <c r="AW108" s="905"/>
      <c r="AX108" s="905"/>
      <c r="AY108" s="905"/>
      <c r="AZ108" s="905"/>
      <c r="BA108" s="905"/>
      <c r="BB108" s="905"/>
      <c r="BC108" s="905"/>
      <c r="BD108" s="905"/>
      <c r="BE108" s="905"/>
      <c r="BF108" s="905"/>
      <c r="BG108" s="905"/>
      <c r="BH108" s="905"/>
      <c r="BI108" s="905"/>
      <c r="BJ108" s="905"/>
      <c r="BK108" s="905"/>
      <c r="BL108" s="905"/>
      <c r="BM108" s="905"/>
      <c r="BN108" s="905"/>
      <c r="BO108" s="905"/>
      <c r="BP108" s="905"/>
      <c r="BQ108" s="905"/>
      <c r="BR108" s="905"/>
      <c r="BS108" s="905"/>
      <c r="BT108" s="905"/>
      <c r="BU108" s="905"/>
      <c r="BV108" s="905"/>
      <c r="BW108" s="905"/>
      <c r="BX108" s="905"/>
      <c r="BY108" s="905"/>
      <c r="BZ108" s="905"/>
      <c r="CA108" s="905"/>
      <c r="CB108" s="905"/>
      <c r="CC108" s="905"/>
      <c r="CD108" s="905"/>
      <c r="CE108" s="905"/>
      <c r="CF108" s="905"/>
      <c r="CG108" s="905"/>
      <c r="CH108" s="905"/>
      <c r="CI108" s="905"/>
      <c r="CJ108" s="905"/>
      <c r="CK108" s="905"/>
      <c r="CL108" s="905"/>
      <c r="CM108" s="905"/>
      <c r="CN108" s="905"/>
      <c r="CO108" s="905"/>
      <c r="CP108" s="905"/>
      <c r="CQ108" s="905"/>
      <c r="CR108" s="905"/>
      <c r="CS108" s="905"/>
      <c r="CT108" s="905"/>
      <c r="CU108" s="905"/>
      <c r="CV108" s="905"/>
      <c r="CW108" s="905"/>
      <c r="CX108" s="905"/>
      <c r="CY108" s="905"/>
      <c r="CZ108" s="905"/>
      <c r="DA108" s="905"/>
      <c r="DB108" s="905"/>
      <c r="DC108" s="905"/>
      <c r="DD108" s="905"/>
      <c r="DE108" s="905"/>
      <c r="DF108" s="905"/>
      <c r="DG108" s="905"/>
      <c r="DH108" s="905"/>
      <c r="DI108" s="905"/>
      <c r="DJ108" s="905"/>
      <c r="DK108" s="905"/>
      <c r="DL108" s="905"/>
      <c r="DM108" s="905"/>
      <c r="DN108" s="905"/>
      <c r="DO108" s="905"/>
      <c r="DP108" s="905"/>
      <c r="DQ108" s="905"/>
      <c r="DR108" s="905"/>
      <c r="DS108" s="905"/>
      <c r="DT108" s="905"/>
      <c r="DU108" s="905"/>
      <c r="DV108" s="905"/>
      <c r="DW108" s="905"/>
      <c r="DX108" s="905"/>
      <c r="DY108" s="905"/>
      <c r="DZ108" s="906"/>
    </row>
    <row r="109" spans="1:131" s="212" customFormat="1" ht="26.25" customHeight="1" x14ac:dyDescent="0.2">
      <c r="A109" s="899" t="s">
        <v>411</v>
      </c>
      <c r="B109" s="880"/>
      <c r="C109" s="880"/>
      <c r="D109" s="880"/>
      <c r="E109" s="880"/>
      <c r="F109" s="880"/>
      <c r="G109" s="880"/>
      <c r="H109" s="880"/>
      <c r="I109" s="880"/>
      <c r="J109" s="880"/>
      <c r="K109" s="880"/>
      <c r="L109" s="880"/>
      <c r="M109" s="880"/>
      <c r="N109" s="880"/>
      <c r="O109" s="880"/>
      <c r="P109" s="880"/>
      <c r="Q109" s="880"/>
      <c r="R109" s="880"/>
      <c r="S109" s="880"/>
      <c r="T109" s="880"/>
      <c r="U109" s="880"/>
      <c r="V109" s="880"/>
      <c r="W109" s="880"/>
      <c r="X109" s="880"/>
      <c r="Y109" s="880"/>
      <c r="Z109" s="881"/>
      <c r="AA109" s="879" t="s">
        <v>412</v>
      </c>
      <c r="AB109" s="880"/>
      <c r="AC109" s="880"/>
      <c r="AD109" s="880"/>
      <c r="AE109" s="881"/>
      <c r="AF109" s="879" t="s">
        <v>413</v>
      </c>
      <c r="AG109" s="880"/>
      <c r="AH109" s="880"/>
      <c r="AI109" s="880"/>
      <c r="AJ109" s="881"/>
      <c r="AK109" s="879" t="s">
        <v>294</v>
      </c>
      <c r="AL109" s="880"/>
      <c r="AM109" s="880"/>
      <c r="AN109" s="880"/>
      <c r="AO109" s="881"/>
      <c r="AP109" s="879" t="s">
        <v>414</v>
      </c>
      <c r="AQ109" s="880"/>
      <c r="AR109" s="880"/>
      <c r="AS109" s="880"/>
      <c r="AT109" s="882"/>
      <c r="AU109" s="899" t="s">
        <v>411</v>
      </c>
      <c r="AV109" s="880"/>
      <c r="AW109" s="880"/>
      <c r="AX109" s="880"/>
      <c r="AY109" s="880"/>
      <c r="AZ109" s="880"/>
      <c r="BA109" s="880"/>
      <c r="BB109" s="880"/>
      <c r="BC109" s="880"/>
      <c r="BD109" s="880"/>
      <c r="BE109" s="880"/>
      <c r="BF109" s="880"/>
      <c r="BG109" s="880"/>
      <c r="BH109" s="880"/>
      <c r="BI109" s="880"/>
      <c r="BJ109" s="880"/>
      <c r="BK109" s="880"/>
      <c r="BL109" s="880"/>
      <c r="BM109" s="880"/>
      <c r="BN109" s="880"/>
      <c r="BO109" s="880"/>
      <c r="BP109" s="881"/>
      <c r="BQ109" s="879" t="s">
        <v>412</v>
      </c>
      <c r="BR109" s="880"/>
      <c r="BS109" s="880"/>
      <c r="BT109" s="880"/>
      <c r="BU109" s="881"/>
      <c r="BV109" s="879" t="s">
        <v>413</v>
      </c>
      <c r="BW109" s="880"/>
      <c r="BX109" s="880"/>
      <c r="BY109" s="880"/>
      <c r="BZ109" s="881"/>
      <c r="CA109" s="879" t="s">
        <v>294</v>
      </c>
      <c r="CB109" s="880"/>
      <c r="CC109" s="880"/>
      <c r="CD109" s="880"/>
      <c r="CE109" s="881"/>
      <c r="CF109" s="900" t="s">
        <v>414</v>
      </c>
      <c r="CG109" s="900"/>
      <c r="CH109" s="900"/>
      <c r="CI109" s="900"/>
      <c r="CJ109" s="900"/>
      <c r="CK109" s="879" t="s">
        <v>415</v>
      </c>
      <c r="CL109" s="880"/>
      <c r="CM109" s="880"/>
      <c r="CN109" s="880"/>
      <c r="CO109" s="880"/>
      <c r="CP109" s="880"/>
      <c r="CQ109" s="880"/>
      <c r="CR109" s="880"/>
      <c r="CS109" s="880"/>
      <c r="CT109" s="880"/>
      <c r="CU109" s="880"/>
      <c r="CV109" s="880"/>
      <c r="CW109" s="880"/>
      <c r="CX109" s="880"/>
      <c r="CY109" s="880"/>
      <c r="CZ109" s="880"/>
      <c r="DA109" s="880"/>
      <c r="DB109" s="880"/>
      <c r="DC109" s="880"/>
      <c r="DD109" s="880"/>
      <c r="DE109" s="880"/>
      <c r="DF109" s="881"/>
      <c r="DG109" s="879" t="s">
        <v>412</v>
      </c>
      <c r="DH109" s="880"/>
      <c r="DI109" s="880"/>
      <c r="DJ109" s="880"/>
      <c r="DK109" s="881"/>
      <c r="DL109" s="879" t="s">
        <v>413</v>
      </c>
      <c r="DM109" s="880"/>
      <c r="DN109" s="880"/>
      <c r="DO109" s="880"/>
      <c r="DP109" s="881"/>
      <c r="DQ109" s="879" t="s">
        <v>294</v>
      </c>
      <c r="DR109" s="880"/>
      <c r="DS109" s="880"/>
      <c r="DT109" s="880"/>
      <c r="DU109" s="881"/>
      <c r="DV109" s="879" t="s">
        <v>414</v>
      </c>
      <c r="DW109" s="880"/>
      <c r="DX109" s="880"/>
      <c r="DY109" s="880"/>
      <c r="DZ109" s="882"/>
    </row>
    <row r="110" spans="1:131" s="212" customFormat="1" ht="26.25" customHeight="1" x14ac:dyDescent="0.2">
      <c r="A110" s="883" t="s">
        <v>416</v>
      </c>
      <c r="B110" s="884"/>
      <c r="C110" s="884"/>
      <c r="D110" s="884"/>
      <c r="E110" s="884"/>
      <c r="F110" s="884"/>
      <c r="G110" s="884"/>
      <c r="H110" s="884"/>
      <c r="I110" s="884"/>
      <c r="J110" s="884"/>
      <c r="K110" s="884"/>
      <c r="L110" s="884"/>
      <c r="M110" s="884"/>
      <c r="N110" s="884"/>
      <c r="O110" s="884"/>
      <c r="P110" s="884"/>
      <c r="Q110" s="884"/>
      <c r="R110" s="884"/>
      <c r="S110" s="884"/>
      <c r="T110" s="884"/>
      <c r="U110" s="884"/>
      <c r="V110" s="884"/>
      <c r="W110" s="884"/>
      <c r="X110" s="884"/>
      <c r="Y110" s="884"/>
      <c r="Z110" s="885"/>
      <c r="AA110" s="886">
        <v>2252511</v>
      </c>
      <c r="AB110" s="887"/>
      <c r="AC110" s="887"/>
      <c r="AD110" s="887"/>
      <c r="AE110" s="888"/>
      <c r="AF110" s="889">
        <v>2140397</v>
      </c>
      <c r="AG110" s="887"/>
      <c r="AH110" s="887"/>
      <c r="AI110" s="887"/>
      <c r="AJ110" s="888"/>
      <c r="AK110" s="889">
        <v>2004792</v>
      </c>
      <c r="AL110" s="887"/>
      <c r="AM110" s="887"/>
      <c r="AN110" s="887"/>
      <c r="AO110" s="888"/>
      <c r="AP110" s="890">
        <v>10.8</v>
      </c>
      <c r="AQ110" s="891"/>
      <c r="AR110" s="891"/>
      <c r="AS110" s="891"/>
      <c r="AT110" s="892"/>
      <c r="AU110" s="893" t="s">
        <v>69</v>
      </c>
      <c r="AV110" s="894"/>
      <c r="AW110" s="894"/>
      <c r="AX110" s="894"/>
      <c r="AY110" s="894"/>
      <c r="AZ110" s="916" t="s">
        <v>417</v>
      </c>
      <c r="BA110" s="884"/>
      <c r="BB110" s="884"/>
      <c r="BC110" s="884"/>
      <c r="BD110" s="884"/>
      <c r="BE110" s="884"/>
      <c r="BF110" s="884"/>
      <c r="BG110" s="884"/>
      <c r="BH110" s="884"/>
      <c r="BI110" s="884"/>
      <c r="BJ110" s="884"/>
      <c r="BK110" s="884"/>
      <c r="BL110" s="884"/>
      <c r="BM110" s="884"/>
      <c r="BN110" s="884"/>
      <c r="BO110" s="884"/>
      <c r="BP110" s="885"/>
      <c r="BQ110" s="917">
        <v>20642567</v>
      </c>
      <c r="BR110" s="918"/>
      <c r="BS110" s="918"/>
      <c r="BT110" s="918"/>
      <c r="BU110" s="918"/>
      <c r="BV110" s="918">
        <v>19618549</v>
      </c>
      <c r="BW110" s="918"/>
      <c r="BX110" s="918"/>
      <c r="BY110" s="918"/>
      <c r="BZ110" s="918"/>
      <c r="CA110" s="918">
        <v>19760941</v>
      </c>
      <c r="CB110" s="918"/>
      <c r="CC110" s="918"/>
      <c r="CD110" s="918"/>
      <c r="CE110" s="918"/>
      <c r="CF110" s="931">
        <v>106</v>
      </c>
      <c r="CG110" s="932"/>
      <c r="CH110" s="932"/>
      <c r="CI110" s="932"/>
      <c r="CJ110" s="932"/>
      <c r="CK110" s="933" t="s">
        <v>418</v>
      </c>
      <c r="CL110" s="934"/>
      <c r="CM110" s="916" t="s">
        <v>419</v>
      </c>
      <c r="CN110" s="884"/>
      <c r="CO110" s="884"/>
      <c r="CP110" s="884"/>
      <c r="CQ110" s="884"/>
      <c r="CR110" s="884"/>
      <c r="CS110" s="884"/>
      <c r="CT110" s="884"/>
      <c r="CU110" s="884"/>
      <c r="CV110" s="884"/>
      <c r="CW110" s="884"/>
      <c r="CX110" s="884"/>
      <c r="CY110" s="884"/>
      <c r="CZ110" s="884"/>
      <c r="DA110" s="884"/>
      <c r="DB110" s="884"/>
      <c r="DC110" s="884"/>
      <c r="DD110" s="884"/>
      <c r="DE110" s="884"/>
      <c r="DF110" s="885"/>
      <c r="DG110" s="917" t="s">
        <v>122</v>
      </c>
      <c r="DH110" s="918"/>
      <c r="DI110" s="918"/>
      <c r="DJ110" s="918"/>
      <c r="DK110" s="918"/>
      <c r="DL110" s="918" t="s">
        <v>122</v>
      </c>
      <c r="DM110" s="918"/>
      <c r="DN110" s="918"/>
      <c r="DO110" s="918"/>
      <c r="DP110" s="918"/>
      <c r="DQ110" s="918" t="s">
        <v>122</v>
      </c>
      <c r="DR110" s="918"/>
      <c r="DS110" s="918"/>
      <c r="DT110" s="918"/>
      <c r="DU110" s="918"/>
      <c r="DV110" s="919" t="s">
        <v>122</v>
      </c>
      <c r="DW110" s="919"/>
      <c r="DX110" s="919"/>
      <c r="DY110" s="919"/>
      <c r="DZ110" s="920"/>
    </row>
    <row r="111" spans="1:131" s="212" customFormat="1" ht="26.25" customHeight="1" x14ac:dyDescent="0.2">
      <c r="A111" s="921" t="s">
        <v>420</v>
      </c>
      <c r="B111" s="922"/>
      <c r="C111" s="922"/>
      <c r="D111" s="922"/>
      <c r="E111" s="922"/>
      <c r="F111" s="922"/>
      <c r="G111" s="922"/>
      <c r="H111" s="922"/>
      <c r="I111" s="922"/>
      <c r="J111" s="922"/>
      <c r="K111" s="922"/>
      <c r="L111" s="922"/>
      <c r="M111" s="922"/>
      <c r="N111" s="922"/>
      <c r="O111" s="922"/>
      <c r="P111" s="922"/>
      <c r="Q111" s="922"/>
      <c r="R111" s="922"/>
      <c r="S111" s="922"/>
      <c r="T111" s="922"/>
      <c r="U111" s="922"/>
      <c r="V111" s="922"/>
      <c r="W111" s="922"/>
      <c r="X111" s="922"/>
      <c r="Y111" s="922"/>
      <c r="Z111" s="923"/>
      <c r="AA111" s="924" t="s">
        <v>122</v>
      </c>
      <c r="AB111" s="925"/>
      <c r="AC111" s="925"/>
      <c r="AD111" s="925"/>
      <c r="AE111" s="926"/>
      <c r="AF111" s="927" t="s">
        <v>122</v>
      </c>
      <c r="AG111" s="925"/>
      <c r="AH111" s="925"/>
      <c r="AI111" s="925"/>
      <c r="AJ111" s="926"/>
      <c r="AK111" s="927" t="s">
        <v>122</v>
      </c>
      <c r="AL111" s="925"/>
      <c r="AM111" s="925"/>
      <c r="AN111" s="925"/>
      <c r="AO111" s="926"/>
      <c r="AP111" s="928" t="s">
        <v>122</v>
      </c>
      <c r="AQ111" s="929"/>
      <c r="AR111" s="929"/>
      <c r="AS111" s="929"/>
      <c r="AT111" s="930"/>
      <c r="AU111" s="895"/>
      <c r="AV111" s="896"/>
      <c r="AW111" s="896"/>
      <c r="AX111" s="896"/>
      <c r="AY111" s="896"/>
      <c r="AZ111" s="909" t="s">
        <v>421</v>
      </c>
      <c r="BA111" s="910"/>
      <c r="BB111" s="910"/>
      <c r="BC111" s="910"/>
      <c r="BD111" s="910"/>
      <c r="BE111" s="910"/>
      <c r="BF111" s="910"/>
      <c r="BG111" s="910"/>
      <c r="BH111" s="910"/>
      <c r="BI111" s="910"/>
      <c r="BJ111" s="910"/>
      <c r="BK111" s="910"/>
      <c r="BL111" s="910"/>
      <c r="BM111" s="910"/>
      <c r="BN111" s="910"/>
      <c r="BO111" s="910"/>
      <c r="BP111" s="911"/>
      <c r="BQ111" s="912">
        <v>409962</v>
      </c>
      <c r="BR111" s="913"/>
      <c r="BS111" s="913"/>
      <c r="BT111" s="913"/>
      <c r="BU111" s="913"/>
      <c r="BV111" s="913">
        <v>409962</v>
      </c>
      <c r="BW111" s="913"/>
      <c r="BX111" s="913"/>
      <c r="BY111" s="913"/>
      <c r="BZ111" s="913"/>
      <c r="CA111" s="913">
        <v>211754</v>
      </c>
      <c r="CB111" s="913"/>
      <c r="CC111" s="913"/>
      <c r="CD111" s="913"/>
      <c r="CE111" s="913"/>
      <c r="CF111" s="907">
        <v>1.1000000000000001</v>
      </c>
      <c r="CG111" s="908"/>
      <c r="CH111" s="908"/>
      <c r="CI111" s="908"/>
      <c r="CJ111" s="908"/>
      <c r="CK111" s="935"/>
      <c r="CL111" s="936"/>
      <c r="CM111" s="909" t="s">
        <v>422</v>
      </c>
      <c r="CN111" s="910"/>
      <c r="CO111" s="910"/>
      <c r="CP111" s="910"/>
      <c r="CQ111" s="910"/>
      <c r="CR111" s="910"/>
      <c r="CS111" s="910"/>
      <c r="CT111" s="910"/>
      <c r="CU111" s="910"/>
      <c r="CV111" s="910"/>
      <c r="CW111" s="910"/>
      <c r="CX111" s="910"/>
      <c r="CY111" s="910"/>
      <c r="CZ111" s="910"/>
      <c r="DA111" s="910"/>
      <c r="DB111" s="910"/>
      <c r="DC111" s="910"/>
      <c r="DD111" s="910"/>
      <c r="DE111" s="910"/>
      <c r="DF111" s="911"/>
      <c r="DG111" s="912" t="s">
        <v>122</v>
      </c>
      <c r="DH111" s="913"/>
      <c r="DI111" s="913"/>
      <c r="DJ111" s="913"/>
      <c r="DK111" s="913"/>
      <c r="DL111" s="913" t="s">
        <v>122</v>
      </c>
      <c r="DM111" s="913"/>
      <c r="DN111" s="913"/>
      <c r="DO111" s="913"/>
      <c r="DP111" s="913"/>
      <c r="DQ111" s="913" t="s">
        <v>122</v>
      </c>
      <c r="DR111" s="913"/>
      <c r="DS111" s="913"/>
      <c r="DT111" s="913"/>
      <c r="DU111" s="913"/>
      <c r="DV111" s="914" t="s">
        <v>122</v>
      </c>
      <c r="DW111" s="914"/>
      <c r="DX111" s="914"/>
      <c r="DY111" s="914"/>
      <c r="DZ111" s="915"/>
    </row>
    <row r="112" spans="1:131" s="212" customFormat="1" ht="26.25" customHeight="1" x14ac:dyDescent="0.2">
      <c r="A112" s="939" t="s">
        <v>423</v>
      </c>
      <c r="B112" s="940"/>
      <c r="C112" s="910" t="s">
        <v>424</v>
      </c>
      <c r="D112" s="910"/>
      <c r="E112" s="910"/>
      <c r="F112" s="910"/>
      <c r="G112" s="910"/>
      <c r="H112" s="910"/>
      <c r="I112" s="910"/>
      <c r="J112" s="910"/>
      <c r="K112" s="910"/>
      <c r="L112" s="910"/>
      <c r="M112" s="910"/>
      <c r="N112" s="910"/>
      <c r="O112" s="910"/>
      <c r="P112" s="910"/>
      <c r="Q112" s="910"/>
      <c r="R112" s="910"/>
      <c r="S112" s="910"/>
      <c r="T112" s="910"/>
      <c r="U112" s="910"/>
      <c r="V112" s="910"/>
      <c r="W112" s="910"/>
      <c r="X112" s="910"/>
      <c r="Y112" s="910"/>
      <c r="Z112" s="911"/>
      <c r="AA112" s="945" t="s">
        <v>122</v>
      </c>
      <c r="AB112" s="946"/>
      <c r="AC112" s="946"/>
      <c r="AD112" s="946"/>
      <c r="AE112" s="947"/>
      <c r="AF112" s="948" t="s">
        <v>122</v>
      </c>
      <c r="AG112" s="946"/>
      <c r="AH112" s="946"/>
      <c r="AI112" s="946"/>
      <c r="AJ112" s="947"/>
      <c r="AK112" s="948" t="s">
        <v>122</v>
      </c>
      <c r="AL112" s="946"/>
      <c r="AM112" s="946"/>
      <c r="AN112" s="946"/>
      <c r="AO112" s="947"/>
      <c r="AP112" s="949" t="s">
        <v>122</v>
      </c>
      <c r="AQ112" s="950"/>
      <c r="AR112" s="950"/>
      <c r="AS112" s="950"/>
      <c r="AT112" s="951"/>
      <c r="AU112" s="895"/>
      <c r="AV112" s="896"/>
      <c r="AW112" s="896"/>
      <c r="AX112" s="896"/>
      <c r="AY112" s="896"/>
      <c r="AZ112" s="909" t="s">
        <v>425</v>
      </c>
      <c r="BA112" s="910"/>
      <c r="BB112" s="910"/>
      <c r="BC112" s="910"/>
      <c r="BD112" s="910"/>
      <c r="BE112" s="910"/>
      <c r="BF112" s="910"/>
      <c r="BG112" s="910"/>
      <c r="BH112" s="910"/>
      <c r="BI112" s="910"/>
      <c r="BJ112" s="910"/>
      <c r="BK112" s="910"/>
      <c r="BL112" s="910"/>
      <c r="BM112" s="910"/>
      <c r="BN112" s="910"/>
      <c r="BO112" s="910"/>
      <c r="BP112" s="911"/>
      <c r="BQ112" s="912">
        <v>8204479</v>
      </c>
      <c r="BR112" s="913"/>
      <c r="BS112" s="913"/>
      <c r="BT112" s="913"/>
      <c r="BU112" s="913"/>
      <c r="BV112" s="913">
        <v>7133156</v>
      </c>
      <c r="BW112" s="913"/>
      <c r="BX112" s="913"/>
      <c r="BY112" s="913"/>
      <c r="BZ112" s="913"/>
      <c r="CA112" s="913">
        <v>6214847</v>
      </c>
      <c r="CB112" s="913"/>
      <c r="CC112" s="913"/>
      <c r="CD112" s="913"/>
      <c r="CE112" s="913"/>
      <c r="CF112" s="907">
        <v>33.299999999999997</v>
      </c>
      <c r="CG112" s="908"/>
      <c r="CH112" s="908"/>
      <c r="CI112" s="908"/>
      <c r="CJ112" s="908"/>
      <c r="CK112" s="935"/>
      <c r="CL112" s="936"/>
      <c r="CM112" s="909" t="s">
        <v>426</v>
      </c>
      <c r="CN112" s="910"/>
      <c r="CO112" s="910"/>
      <c r="CP112" s="910"/>
      <c r="CQ112" s="910"/>
      <c r="CR112" s="910"/>
      <c r="CS112" s="910"/>
      <c r="CT112" s="910"/>
      <c r="CU112" s="910"/>
      <c r="CV112" s="910"/>
      <c r="CW112" s="910"/>
      <c r="CX112" s="910"/>
      <c r="CY112" s="910"/>
      <c r="CZ112" s="910"/>
      <c r="DA112" s="910"/>
      <c r="DB112" s="910"/>
      <c r="DC112" s="910"/>
      <c r="DD112" s="910"/>
      <c r="DE112" s="910"/>
      <c r="DF112" s="911"/>
      <c r="DG112" s="912" t="s">
        <v>122</v>
      </c>
      <c r="DH112" s="913"/>
      <c r="DI112" s="913"/>
      <c r="DJ112" s="913"/>
      <c r="DK112" s="913"/>
      <c r="DL112" s="913" t="s">
        <v>122</v>
      </c>
      <c r="DM112" s="913"/>
      <c r="DN112" s="913"/>
      <c r="DO112" s="913"/>
      <c r="DP112" s="913"/>
      <c r="DQ112" s="913" t="s">
        <v>122</v>
      </c>
      <c r="DR112" s="913"/>
      <c r="DS112" s="913"/>
      <c r="DT112" s="913"/>
      <c r="DU112" s="913"/>
      <c r="DV112" s="914" t="s">
        <v>122</v>
      </c>
      <c r="DW112" s="914"/>
      <c r="DX112" s="914"/>
      <c r="DY112" s="914"/>
      <c r="DZ112" s="915"/>
    </row>
    <row r="113" spans="1:130" s="212" customFormat="1" ht="26.25" customHeight="1" x14ac:dyDescent="0.2">
      <c r="A113" s="941"/>
      <c r="B113" s="942"/>
      <c r="C113" s="910" t="s">
        <v>427</v>
      </c>
      <c r="D113" s="910"/>
      <c r="E113" s="910"/>
      <c r="F113" s="910"/>
      <c r="G113" s="910"/>
      <c r="H113" s="910"/>
      <c r="I113" s="910"/>
      <c r="J113" s="910"/>
      <c r="K113" s="910"/>
      <c r="L113" s="910"/>
      <c r="M113" s="910"/>
      <c r="N113" s="910"/>
      <c r="O113" s="910"/>
      <c r="P113" s="910"/>
      <c r="Q113" s="910"/>
      <c r="R113" s="910"/>
      <c r="S113" s="910"/>
      <c r="T113" s="910"/>
      <c r="U113" s="910"/>
      <c r="V113" s="910"/>
      <c r="W113" s="910"/>
      <c r="X113" s="910"/>
      <c r="Y113" s="910"/>
      <c r="Z113" s="911"/>
      <c r="AA113" s="924">
        <v>1486066</v>
      </c>
      <c r="AB113" s="925"/>
      <c r="AC113" s="925"/>
      <c r="AD113" s="925"/>
      <c r="AE113" s="926"/>
      <c r="AF113" s="927">
        <v>1403209</v>
      </c>
      <c r="AG113" s="925"/>
      <c r="AH113" s="925"/>
      <c r="AI113" s="925"/>
      <c r="AJ113" s="926"/>
      <c r="AK113" s="927">
        <v>1156813</v>
      </c>
      <c r="AL113" s="925"/>
      <c r="AM113" s="925"/>
      <c r="AN113" s="925"/>
      <c r="AO113" s="926"/>
      <c r="AP113" s="928">
        <v>6.2</v>
      </c>
      <c r="AQ113" s="929"/>
      <c r="AR113" s="929"/>
      <c r="AS113" s="929"/>
      <c r="AT113" s="930"/>
      <c r="AU113" s="895"/>
      <c r="AV113" s="896"/>
      <c r="AW113" s="896"/>
      <c r="AX113" s="896"/>
      <c r="AY113" s="896"/>
      <c r="AZ113" s="909" t="s">
        <v>428</v>
      </c>
      <c r="BA113" s="910"/>
      <c r="BB113" s="910"/>
      <c r="BC113" s="910"/>
      <c r="BD113" s="910"/>
      <c r="BE113" s="910"/>
      <c r="BF113" s="910"/>
      <c r="BG113" s="910"/>
      <c r="BH113" s="910"/>
      <c r="BI113" s="910"/>
      <c r="BJ113" s="910"/>
      <c r="BK113" s="910"/>
      <c r="BL113" s="910"/>
      <c r="BM113" s="910"/>
      <c r="BN113" s="910"/>
      <c r="BO113" s="910"/>
      <c r="BP113" s="911"/>
      <c r="BQ113" s="912">
        <v>1531982</v>
      </c>
      <c r="BR113" s="913"/>
      <c r="BS113" s="913"/>
      <c r="BT113" s="913"/>
      <c r="BU113" s="913"/>
      <c r="BV113" s="913">
        <v>1430229</v>
      </c>
      <c r="BW113" s="913"/>
      <c r="BX113" s="913"/>
      <c r="BY113" s="913"/>
      <c r="BZ113" s="913"/>
      <c r="CA113" s="913">
        <v>1536864</v>
      </c>
      <c r="CB113" s="913"/>
      <c r="CC113" s="913"/>
      <c r="CD113" s="913"/>
      <c r="CE113" s="913"/>
      <c r="CF113" s="907">
        <v>8.1999999999999993</v>
      </c>
      <c r="CG113" s="908"/>
      <c r="CH113" s="908"/>
      <c r="CI113" s="908"/>
      <c r="CJ113" s="908"/>
      <c r="CK113" s="935"/>
      <c r="CL113" s="936"/>
      <c r="CM113" s="909" t="s">
        <v>429</v>
      </c>
      <c r="CN113" s="910"/>
      <c r="CO113" s="910"/>
      <c r="CP113" s="910"/>
      <c r="CQ113" s="910"/>
      <c r="CR113" s="910"/>
      <c r="CS113" s="910"/>
      <c r="CT113" s="910"/>
      <c r="CU113" s="910"/>
      <c r="CV113" s="910"/>
      <c r="CW113" s="910"/>
      <c r="CX113" s="910"/>
      <c r="CY113" s="910"/>
      <c r="CZ113" s="910"/>
      <c r="DA113" s="910"/>
      <c r="DB113" s="910"/>
      <c r="DC113" s="910"/>
      <c r="DD113" s="910"/>
      <c r="DE113" s="910"/>
      <c r="DF113" s="911"/>
      <c r="DG113" s="945" t="s">
        <v>122</v>
      </c>
      <c r="DH113" s="946"/>
      <c r="DI113" s="946"/>
      <c r="DJ113" s="946"/>
      <c r="DK113" s="947"/>
      <c r="DL113" s="948" t="s">
        <v>122</v>
      </c>
      <c r="DM113" s="946"/>
      <c r="DN113" s="946"/>
      <c r="DO113" s="946"/>
      <c r="DP113" s="947"/>
      <c r="DQ113" s="948" t="s">
        <v>122</v>
      </c>
      <c r="DR113" s="946"/>
      <c r="DS113" s="946"/>
      <c r="DT113" s="946"/>
      <c r="DU113" s="947"/>
      <c r="DV113" s="949" t="s">
        <v>122</v>
      </c>
      <c r="DW113" s="950"/>
      <c r="DX113" s="950"/>
      <c r="DY113" s="950"/>
      <c r="DZ113" s="951"/>
    </row>
    <row r="114" spans="1:130" s="212" customFormat="1" ht="26.25" customHeight="1" x14ac:dyDescent="0.2">
      <c r="A114" s="941"/>
      <c r="B114" s="942"/>
      <c r="C114" s="910" t="s">
        <v>430</v>
      </c>
      <c r="D114" s="910"/>
      <c r="E114" s="910"/>
      <c r="F114" s="910"/>
      <c r="G114" s="910"/>
      <c r="H114" s="910"/>
      <c r="I114" s="910"/>
      <c r="J114" s="910"/>
      <c r="K114" s="910"/>
      <c r="L114" s="910"/>
      <c r="M114" s="910"/>
      <c r="N114" s="910"/>
      <c r="O114" s="910"/>
      <c r="P114" s="910"/>
      <c r="Q114" s="910"/>
      <c r="R114" s="910"/>
      <c r="S114" s="910"/>
      <c r="T114" s="910"/>
      <c r="U114" s="910"/>
      <c r="V114" s="910"/>
      <c r="W114" s="910"/>
      <c r="X114" s="910"/>
      <c r="Y114" s="910"/>
      <c r="Z114" s="911"/>
      <c r="AA114" s="945">
        <v>266460</v>
      </c>
      <c r="AB114" s="946"/>
      <c r="AC114" s="946"/>
      <c r="AD114" s="946"/>
      <c r="AE114" s="947"/>
      <c r="AF114" s="948">
        <v>281755</v>
      </c>
      <c r="AG114" s="946"/>
      <c r="AH114" s="946"/>
      <c r="AI114" s="946"/>
      <c r="AJ114" s="947"/>
      <c r="AK114" s="948">
        <v>302582</v>
      </c>
      <c r="AL114" s="946"/>
      <c r="AM114" s="946"/>
      <c r="AN114" s="946"/>
      <c r="AO114" s="947"/>
      <c r="AP114" s="949">
        <v>1.6</v>
      </c>
      <c r="AQ114" s="950"/>
      <c r="AR114" s="950"/>
      <c r="AS114" s="950"/>
      <c r="AT114" s="951"/>
      <c r="AU114" s="895"/>
      <c r="AV114" s="896"/>
      <c r="AW114" s="896"/>
      <c r="AX114" s="896"/>
      <c r="AY114" s="896"/>
      <c r="AZ114" s="909" t="s">
        <v>431</v>
      </c>
      <c r="BA114" s="910"/>
      <c r="BB114" s="910"/>
      <c r="BC114" s="910"/>
      <c r="BD114" s="910"/>
      <c r="BE114" s="910"/>
      <c r="BF114" s="910"/>
      <c r="BG114" s="910"/>
      <c r="BH114" s="910"/>
      <c r="BI114" s="910"/>
      <c r="BJ114" s="910"/>
      <c r="BK114" s="910"/>
      <c r="BL114" s="910"/>
      <c r="BM114" s="910"/>
      <c r="BN114" s="910"/>
      <c r="BO114" s="910"/>
      <c r="BP114" s="911"/>
      <c r="BQ114" s="912" t="s">
        <v>122</v>
      </c>
      <c r="BR114" s="913"/>
      <c r="BS114" s="913"/>
      <c r="BT114" s="913"/>
      <c r="BU114" s="913"/>
      <c r="BV114" s="913" t="s">
        <v>122</v>
      </c>
      <c r="BW114" s="913"/>
      <c r="BX114" s="913"/>
      <c r="BY114" s="913"/>
      <c r="BZ114" s="913"/>
      <c r="CA114" s="913" t="s">
        <v>122</v>
      </c>
      <c r="CB114" s="913"/>
      <c r="CC114" s="913"/>
      <c r="CD114" s="913"/>
      <c r="CE114" s="913"/>
      <c r="CF114" s="907" t="s">
        <v>122</v>
      </c>
      <c r="CG114" s="908"/>
      <c r="CH114" s="908"/>
      <c r="CI114" s="908"/>
      <c r="CJ114" s="908"/>
      <c r="CK114" s="935"/>
      <c r="CL114" s="936"/>
      <c r="CM114" s="909" t="s">
        <v>432</v>
      </c>
      <c r="CN114" s="910"/>
      <c r="CO114" s="910"/>
      <c r="CP114" s="910"/>
      <c r="CQ114" s="910"/>
      <c r="CR114" s="910"/>
      <c r="CS114" s="910"/>
      <c r="CT114" s="910"/>
      <c r="CU114" s="910"/>
      <c r="CV114" s="910"/>
      <c r="CW114" s="910"/>
      <c r="CX114" s="910"/>
      <c r="CY114" s="910"/>
      <c r="CZ114" s="910"/>
      <c r="DA114" s="910"/>
      <c r="DB114" s="910"/>
      <c r="DC114" s="910"/>
      <c r="DD114" s="910"/>
      <c r="DE114" s="910"/>
      <c r="DF114" s="911"/>
      <c r="DG114" s="945" t="s">
        <v>122</v>
      </c>
      <c r="DH114" s="946"/>
      <c r="DI114" s="946"/>
      <c r="DJ114" s="946"/>
      <c r="DK114" s="947"/>
      <c r="DL114" s="948" t="s">
        <v>122</v>
      </c>
      <c r="DM114" s="946"/>
      <c r="DN114" s="946"/>
      <c r="DO114" s="946"/>
      <c r="DP114" s="947"/>
      <c r="DQ114" s="948" t="s">
        <v>122</v>
      </c>
      <c r="DR114" s="946"/>
      <c r="DS114" s="946"/>
      <c r="DT114" s="946"/>
      <c r="DU114" s="947"/>
      <c r="DV114" s="949" t="s">
        <v>122</v>
      </c>
      <c r="DW114" s="950"/>
      <c r="DX114" s="950"/>
      <c r="DY114" s="950"/>
      <c r="DZ114" s="951"/>
    </row>
    <row r="115" spans="1:130" s="212" customFormat="1" ht="26.25" customHeight="1" x14ac:dyDescent="0.2">
      <c r="A115" s="941"/>
      <c r="B115" s="942"/>
      <c r="C115" s="910" t="s">
        <v>433</v>
      </c>
      <c r="D115" s="910"/>
      <c r="E115" s="910"/>
      <c r="F115" s="910"/>
      <c r="G115" s="910"/>
      <c r="H115" s="910"/>
      <c r="I115" s="910"/>
      <c r="J115" s="910"/>
      <c r="K115" s="910"/>
      <c r="L115" s="910"/>
      <c r="M115" s="910"/>
      <c r="N115" s="910"/>
      <c r="O115" s="910"/>
      <c r="P115" s="910"/>
      <c r="Q115" s="910"/>
      <c r="R115" s="910"/>
      <c r="S115" s="910"/>
      <c r="T115" s="910"/>
      <c r="U115" s="910"/>
      <c r="V115" s="910"/>
      <c r="W115" s="910"/>
      <c r="X115" s="910"/>
      <c r="Y115" s="910"/>
      <c r="Z115" s="911"/>
      <c r="AA115" s="924" t="s">
        <v>122</v>
      </c>
      <c r="AB115" s="925"/>
      <c r="AC115" s="925"/>
      <c r="AD115" s="925"/>
      <c r="AE115" s="926"/>
      <c r="AF115" s="927" t="s">
        <v>122</v>
      </c>
      <c r="AG115" s="925"/>
      <c r="AH115" s="925"/>
      <c r="AI115" s="925"/>
      <c r="AJ115" s="926"/>
      <c r="AK115" s="927" t="s">
        <v>122</v>
      </c>
      <c r="AL115" s="925"/>
      <c r="AM115" s="925"/>
      <c r="AN115" s="925"/>
      <c r="AO115" s="926"/>
      <c r="AP115" s="928" t="s">
        <v>122</v>
      </c>
      <c r="AQ115" s="929"/>
      <c r="AR115" s="929"/>
      <c r="AS115" s="929"/>
      <c r="AT115" s="930"/>
      <c r="AU115" s="895"/>
      <c r="AV115" s="896"/>
      <c r="AW115" s="896"/>
      <c r="AX115" s="896"/>
      <c r="AY115" s="896"/>
      <c r="AZ115" s="909" t="s">
        <v>434</v>
      </c>
      <c r="BA115" s="910"/>
      <c r="BB115" s="910"/>
      <c r="BC115" s="910"/>
      <c r="BD115" s="910"/>
      <c r="BE115" s="910"/>
      <c r="BF115" s="910"/>
      <c r="BG115" s="910"/>
      <c r="BH115" s="910"/>
      <c r="BI115" s="910"/>
      <c r="BJ115" s="910"/>
      <c r="BK115" s="910"/>
      <c r="BL115" s="910"/>
      <c r="BM115" s="910"/>
      <c r="BN115" s="910"/>
      <c r="BO115" s="910"/>
      <c r="BP115" s="911"/>
      <c r="BQ115" s="912" t="s">
        <v>122</v>
      </c>
      <c r="BR115" s="913"/>
      <c r="BS115" s="913"/>
      <c r="BT115" s="913"/>
      <c r="BU115" s="913"/>
      <c r="BV115" s="913">
        <v>6</v>
      </c>
      <c r="BW115" s="913"/>
      <c r="BX115" s="913"/>
      <c r="BY115" s="913"/>
      <c r="BZ115" s="913"/>
      <c r="CA115" s="913" t="s">
        <v>122</v>
      </c>
      <c r="CB115" s="913"/>
      <c r="CC115" s="913"/>
      <c r="CD115" s="913"/>
      <c r="CE115" s="913"/>
      <c r="CF115" s="907" t="s">
        <v>122</v>
      </c>
      <c r="CG115" s="908"/>
      <c r="CH115" s="908"/>
      <c r="CI115" s="908"/>
      <c r="CJ115" s="908"/>
      <c r="CK115" s="935"/>
      <c r="CL115" s="936"/>
      <c r="CM115" s="909" t="s">
        <v>435</v>
      </c>
      <c r="CN115" s="910"/>
      <c r="CO115" s="910"/>
      <c r="CP115" s="910"/>
      <c r="CQ115" s="910"/>
      <c r="CR115" s="910"/>
      <c r="CS115" s="910"/>
      <c r="CT115" s="910"/>
      <c r="CU115" s="910"/>
      <c r="CV115" s="910"/>
      <c r="CW115" s="910"/>
      <c r="CX115" s="910"/>
      <c r="CY115" s="910"/>
      <c r="CZ115" s="910"/>
      <c r="DA115" s="910"/>
      <c r="DB115" s="910"/>
      <c r="DC115" s="910"/>
      <c r="DD115" s="910"/>
      <c r="DE115" s="910"/>
      <c r="DF115" s="911"/>
      <c r="DG115" s="945">
        <v>409962</v>
      </c>
      <c r="DH115" s="946"/>
      <c r="DI115" s="946"/>
      <c r="DJ115" s="946"/>
      <c r="DK115" s="947"/>
      <c r="DL115" s="948">
        <v>409962</v>
      </c>
      <c r="DM115" s="946"/>
      <c r="DN115" s="946"/>
      <c r="DO115" s="946"/>
      <c r="DP115" s="947"/>
      <c r="DQ115" s="948">
        <v>211754</v>
      </c>
      <c r="DR115" s="946"/>
      <c r="DS115" s="946"/>
      <c r="DT115" s="946"/>
      <c r="DU115" s="947"/>
      <c r="DV115" s="949">
        <v>1.1000000000000001</v>
      </c>
      <c r="DW115" s="950"/>
      <c r="DX115" s="950"/>
      <c r="DY115" s="950"/>
      <c r="DZ115" s="951"/>
    </row>
    <row r="116" spans="1:130" s="212" customFormat="1" ht="26.25" customHeight="1" x14ac:dyDescent="0.2">
      <c r="A116" s="943"/>
      <c r="B116" s="944"/>
      <c r="C116" s="952" t="s">
        <v>436</v>
      </c>
      <c r="D116" s="952"/>
      <c r="E116" s="952"/>
      <c r="F116" s="952"/>
      <c r="G116" s="952"/>
      <c r="H116" s="952"/>
      <c r="I116" s="952"/>
      <c r="J116" s="952"/>
      <c r="K116" s="952"/>
      <c r="L116" s="952"/>
      <c r="M116" s="952"/>
      <c r="N116" s="952"/>
      <c r="O116" s="952"/>
      <c r="P116" s="952"/>
      <c r="Q116" s="952"/>
      <c r="R116" s="952"/>
      <c r="S116" s="952"/>
      <c r="T116" s="952"/>
      <c r="U116" s="952"/>
      <c r="V116" s="952"/>
      <c r="W116" s="952"/>
      <c r="X116" s="952"/>
      <c r="Y116" s="952"/>
      <c r="Z116" s="953"/>
      <c r="AA116" s="945" t="s">
        <v>122</v>
      </c>
      <c r="AB116" s="946"/>
      <c r="AC116" s="946"/>
      <c r="AD116" s="946"/>
      <c r="AE116" s="947"/>
      <c r="AF116" s="948" t="s">
        <v>122</v>
      </c>
      <c r="AG116" s="946"/>
      <c r="AH116" s="946"/>
      <c r="AI116" s="946"/>
      <c r="AJ116" s="947"/>
      <c r="AK116" s="948" t="s">
        <v>122</v>
      </c>
      <c r="AL116" s="946"/>
      <c r="AM116" s="946"/>
      <c r="AN116" s="946"/>
      <c r="AO116" s="947"/>
      <c r="AP116" s="949" t="s">
        <v>122</v>
      </c>
      <c r="AQ116" s="950"/>
      <c r="AR116" s="950"/>
      <c r="AS116" s="950"/>
      <c r="AT116" s="951"/>
      <c r="AU116" s="895"/>
      <c r="AV116" s="896"/>
      <c r="AW116" s="896"/>
      <c r="AX116" s="896"/>
      <c r="AY116" s="896"/>
      <c r="AZ116" s="954" t="s">
        <v>437</v>
      </c>
      <c r="BA116" s="955"/>
      <c r="BB116" s="955"/>
      <c r="BC116" s="955"/>
      <c r="BD116" s="955"/>
      <c r="BE116" s="955"/>
      <c r="BF116" s="955"/>
      <c r="BG116" s="955"/>
      <c r="BH116" s="955"/>
      <c r="BI116" s="955"/>
      <c r="BJ116" s="955"/>
      <c r="BK116" s="955"/>
      <c r="BL116" s="955"/>
      <c r="BM116" s="955"/>
      <c r="BN116" s="955"/>
      <c r="BO116" s="955"/>
      <c r="BP116" s="956"/>
      <c r="BQ116" s="912" t="s">
        <v>122</v>
      </c>
      <c r="BR116" s="913"/>
      <c r="BS116" s="913"/>
      <c r="BT116" s="913"/>
      <c r="BU116" s="913"/>
      <c r="BV116" s="913" t="s">
        <v>122</v>
      </c>
      <c r="BW116" s="913"/>
      <c r="BX116" s="913"/>
      <c r="BY116" s="913"/>
      <c r="BZ116" s="913"/>
      <c r="CA116" s="913" t="s">
        <v>122</v>
      </c>
      <c r="CB116" s="913"/>
      <c r="CC116" s="913"/>
      <c r="CD116" s="913"/>
      <c r="CE116" s="913"/>
      <c r="CF116" s="907" t="s">
        <v>122</v>
      </c>
      <c r="CG116" s="908"/>
      <c r="CH116" s="908"/>
      <c r="CI116" s="908"/>
      <c r="CJ116" s="908"/>
      <c r="CK116" s="935"/>
      <c r="CL116" s="936"/>
      <c r="CM116" s="909" t="s">
        <v>438</v>
      </c>
      <c r="CN116" s="910"/>
      <c r="CO116" s="910"/>
      <c r="CP116" s="910"/>
      <c r="CQ116" s="910"/>
      <c r="CR116" s="910"/>
      <c r="CS116" s="910"/>
      <c r="CT116" s="910"/>
      <c r="CU116" s="910"/>
      <c r="CV116" s="910"/>
      <c r="CW116" s="910"/>
      <c r="CX116" s="910"/>
      <c r="CY116" s="910"/>
      <c r="CZ116" s="910"/>
      <c r="DA116" s="910"/>
      <c r="DB116" s="910"/>
      <c r="DC116" s="910"/>
      <c r="DD116" s="910"/>
      <c r="DE116" s="910"/>
      <c r="DF116" s="911"/>
      <c r="DG116" s="945" t="s">
        <v>122</v>
      </c>
      <c r="DH116" s="946"/>
      <c r="DI116" s="946"/>
      <c r="DJ116" s="946"/>
      <c r="DK116" s="947"/>
      <c r="DL116" s="948" t="s">
        <v>122</v>
      </c>
      <c r="DM116" s="946"/>
      <c r="DN116" s="946"/>
      <c r="DO116" s="946"/>
      <c r="DP116" s="947"/>
      <c r="DQ116" s="948" t="s">
        <v>122</v>
      </c>
      <c r="DR116" s="946"/>
      <c r="DS116" s="946"/>
      <c r="DT116" s="946"/>
      <c r="DU116" s="947"/>
      <c r="DV116" s="949" t="s">
        <v>122</v>
      </c>
      <c r="DW116" s="950"/>
      <c r="DX116" s="950"/>
      <c r="DY116" s="950"/>
      <c r="DZ116" s="951"/>
    </row>
    <row r="117" spans="1:130" s="212" customFormat="1" ht="26.25" customHeight="1" x14ac:dyDescent="0.2">
      <c r="A117" s="899" t="s">
        <v>177</v>
      </c>
      <c r="B117" s="880"/>
      <c r="C117" s="880"/>
      <c r="D117" s="880"/>
      <c r="E117" s="880"/>
      <c r="F117" s="880"/>
      <c r="G117" s="880"/>
      <c r="H117" s="880"/>
      <c r="I117" s="880"/>
      <c r="J117" s="880"/>
      <c r="K117" s="880"/>
      <c r="L117" s="880"/>
      <c r="M117" s="880"/>
      <c r="N117" s="880"/>
      <c r="O117" s="880"/>
      <c r="P117" s="880"/>
      <c r="Q117" s="880"/>
      <c r="R117" s="880"/>
      <c r="S117" s="880"/>
      <c r="T117" s="880"/>
      <c r="U117" s="880"/>
      <c r="V117" s="880"/>
      <c r="W117" s="880"/>
      <c r="X117" s="880"/>
      <c r="Y117" s="964" t="s">
        <v>439</v>
      </c>
      <c r="Z117" s="881"/>
      <c r="AA117" s="965">
        <v>4005037</v>
      </c>
      <c r="AB117" s="966"/>
      <c r="AC117" s="966"/>
      <c r="AD117" s="966"/>
      <c r="AE117" s="967"/>
      <c r="AF117" s="968">
        <v>3825361</v>
      </c>
      <c r="AG117" s="966"/>
      <c r="AH117" s="966"/>
      <c r="AI117" s="966"/>
      <c r="AJ117" s="967"/>
      <c r="AK117" s="968">
        <v>3464187</v>
      </c>
      <c r="AL117" s="966"/>
      <c r="AM117" s="966"/>
      <c r="AN117" s="966"/>
      <c r="AO117" s="967"/>
      <c r="AP117" s="969"/>
      <c r="AQ117" s="970"/>
      <c r="AR117" s="970"/>
      <c r="AS117" s="970"/>
      <c r="AT117" s="971"/>
      <c r="AU117" s="895"/>
      <c r="AV117" s="896"/>
      <c r="AW117" s="896"/>
      <c r="AX117" s="896"/>
      <c r="AY117" s="896"/>
      <c r="AZ117" s="961" t="s">
        <v>440</v>
      </c>
      <c r="BA117" s="962"/>
      <c r="BB117" s="962"/>
      <c r="BC117" s="962"/>
      <c r="BD117" s="962"/>
      <c r="BE117" s="962"/>
      <c r="BF117" s="962"/>
      <c r="BG117" s="962"/>
      <c r="BH117" s="962"/>
      <c r="BI117" s="962"/>
      <c r="BJ117" s="962"/>
      <c r="BK117" s="962"/>
      <c r="BL117" s="962"/>
      <c r="BM117" s="962"/>
      <c r="BN117" s="962"/>
      <c r="BO117" s="962"/>
      <c r="BP117" s="963"/>
      <c r="BQ117" s="912" t="s">
        <v>122</v>
      </c>
      <c r="BR117" s="913"/>
      <c r="BS117" s="913"/>
      <c r="BT117" s="913"/>
      <c r="BU117" s="913"/>
      <c r="BV117" s="913" t="s">
        <v>122</v>
      </c>
      <c r="BW117" s="913"/>
      <c r="BX117" s="913"/>
      <c r="BY117" s="913"/>
      <c r="BZ117" s="913"/>
      <c r="CA117" s="913" t="s">
        <v>122</v>
      </c>
      <c r="CB117" s="913"/>
      <c r="CC117" s="913"/>
      <c r="CD117" s="913"/>
      <c r="CE117" s="913"/>
      <c r="CF117" s="907" t="s">
        <v>122</v>
      </c>
      <c r="CG117" s="908"/>
      <c r="CH117" s="908"/>
      <c r="CI117" s="908"/>
      <c r="CJ117" s="908"/>
      <c r="CK117" s="935"/>
      <c r="CL117" s="936"/>
      <c r="CM117" s="909" t="s">
        <v>441</v>
      </c>
      <c r="CN117" s="910"/>
      <c r="CO117" s="910"/>
      <c r="CP117" s="910"/>
      <c r="CQ117" s="910"/>
      <c r="CR117" s="910"/>
      <c r="CS117" s="910"/>
      <c r="CT117" s="910"/>
      <c r="CU117" s="910"/>
      <c r="CV117" s="910"/>
      <c r="CW117" s="910"/>
      <c r="CX117" s="910"/>
      <c r="CY117" s="910"/>
      <c r="CZ117" s="910"/>
      <c r="DA117" s="910"/>
      <c r="DB117" s="910"/>
      <c r="DC117" s="910"/>
      <c r="DD117" s="910"/>
      <c r="DE117" s="910"/>
      <c r="DF117" s="911"/>
      <c r="DG117" s="945" t="s">
        <v>122</v>
      </c>
      <c r="DH117" s="946"/>
      <c r="DI117" s="946"/>
      <c r="DJ117" s="946"/>
      <c r="DK117" s="947"/>
      <c r="DL117" s="948" t="s">
        <v>122</v>
      </c>
      <c r="DM117" s="946"/>
      <c r="DN117" s="946"/>
      <c r="DO117" s="946"/>
      <c r="DP117" s="947"/>
      <c r="DQ117" s="948" t="s">
        <v>122</v>
      </c>
      <c r="DR117" s="946"/>
      <c r="DS117" s="946"/>
      <c r="DT117" s="946"/>
      <c r="DU117" s="947"/>
      <c r="DV117" s="949" t="s">
        <v>122</v>
      </c>
      <c r="DW117" s="950"/>
      <c r="DX117" s="950"/>
      <c r="DY117" s="950"/>
      <c r="DZ117" s="951"/>
    </row>
    <row r="118" spans="1:130" s="212" customFormat="1" ht="26.25" customHeight="1" x14ac:dyDescent="0.2">
      <c r="A118" s="899" t="s">
        <v>415</v>
      </c>
      <c r="B118" s="880"/>
      <c r="C118" s="880"/>
      <c r="D118" s="880"/>
      <c r="E118" s="880"/>
      <c r="F118" s="880"/>
      <c r="G118" s="880"/>
      <c r="H118" s="880"/>
      <c r="I118" s="880"/>
      <c r="J118" s="880"/>
      <c r="K118" s="880"/>
      <c r="L118" s="880"/>
      <c r="M118" s="880"/>
      <c r="N118" s="880"/>
      <c r="O118" s="880"/>
      <c r="P118" s="880"/>
      <c r="Q118" s="880"/>
      <c r="R118" s="880"/>
      <c r="S118" s="880"/>
      <c r="T118" s="880"/>
      <c r="U118" s="880"/>
      <c r="V118" s="880"/>
      <c r="W118" s="880"/>
      <c r="X118" s="880"/>
      <c r="Y118" s="880"/>
      <c r="Z118" s="881"/>
      <c r="AA118" s="879" t="s">
        <v>412</v>
      </c>
      <c r="AB118" s="880"/>
      <c r="AC118" s="880"/>
      <c r="AD118" s="880"/>
      <c r="AE118" s="881"/>
      <c r="AF118" s="879" t="s">
        <v>413</v>
      </c>
      <c r="AG118" s="880"/>
      <c r="AH118" s="880"/>
      <c r="AI118" s="880"/>
      <c r="AJ118" s="881"/>
      <c r="AK118" s="879" t="s">
        <v>294</v>
      </c>
      <c r="AL118" s="880"/>
      <c r="AM118" s="880"/>
      <c r="AN118" s="880"/>
      <c r="AO118" s="881"/>
      <c r="AP118" s="957" t="s">
        <v>414</v>
      </c>
      <c r="AQ118" s="958"/>
      <c r="AR118" s="958"/>
      <c r="AS118" s="958"/>
      <c r="AT118" s="959"/>
      <c r="AU118" s="895"/>
      <c r="AV118" s="896"/>
      <c r="AW118" s="896"/>
      <c r="AX118" s="896"/>
      <c r="AY118" s="896"/>
      <c r="AZ118" s="960" t="s">
        <v>442</v>
      </c>
      <c r="BA118" s="952"/>
      <c r="BB118" s="952"/>
      <c r="BC118" s="952"/>
      <c r="BD118" s="952"/>
      <c r="BE118" s="952"/>
      <c r="BF118" s="952"/>
      <c r="BG118" s="952"/>
      <c r="BH118" s="952"/>
      <c r="BI118" s="952"/>
      <c r="BJ118" s="952"/>
      <c r="BK118" s="952"/>
      <c r="BL118" s="952"/>
      <c r="BM118" s="952"/>
      <c r="BN118" s="952"/>
      <c r="BO118" s="952"/>
      <c r="BP118" s="953"/>
      <c r="BQ118" s="986" t="s">
        <v>122</v>
      </c>
      <c r="BR118" s="987"/>
      <c r="BS118" s="987"/>
      <c r="BT118" s="987"/>
      <c r="BU118" s="987"/>
      <c r="BV118" s="987" t="s">
        <v>122</v>
      </c>
      <c r="BW118" s="987"/>
      <c r="BX118" s="987"/>
      <c r="BY118" s="987"/>
      <c r="BZ118" s="987"/>
      <c r="CA118" s="987" t="s">
        <v>122</v>
      </c>
      <c r="CB118" s="987"/>
      <c r="CC118" s="987"/>
      <c r="CD118" s="987"/>
      <c r="CE118" s="987"/>
      <c r="CF118" s="907" t="s">
        <v>122</v>
      </c>
      <c r="CG118" s="908"/>
      <c r="CH118" s="908"/>
      <c r="CI118" s="908"/>
      <c r="CJ118" s="908"/>
      <c r="CK118" s="935"/>
      <c r="CL118" s="936"/>
      <c r="CM118" s="909" t="s">
        <v>443</v>
      </c>
      <c r="CN118" s="910"/>
      <c r="CO118" s="910"/>
      <c r="CP118" s="910"/>
      <c r="CQ118" s="910"/>
      <c r="CR118" s="910"/>
      <c r="CS118" s="910"/>
      <c r="CT118" s="910"/>
      <c r="CU118" s="910"/>
      <c r="CV118" s="910"/>
      <c r="CW118" s="910"/>
      <c r="CX118" s="910"/>
      <c r="CY118" s="910"/>
      <c r="CZ118" s="910"/>
      <c r="DA118" s="910"/>
      <c r="DB118" s="910"/>
      <c r="DC118" s="910"/>
      <c r="DD118" s="910"/>
      <c r="DE118" s="910"/>
      <c r="DF118" s="911"/>
      <c r="DG118" s="945" t="s">
        <v>122</v>
      </c>
      <c r="DH118" s="946"/>
      <c r="DI118" s="946"/>
      <c r="DJ118" s="946"/>
      <c r="DK118" s="947"/>
      <c r="DL118" s="948" t="s">
        <v>122</v>
      </c>
      <c r="DM118" s="946"/>
      <c r="DN118" s="946"/>
      <c r="DO118" s="946"/>
      <c r="DP118" s="947"/>
      <c r="DQ118" s="948" t="s">
        <v>122</v>
      </c>
      <c r="DR118" s="946"/>
      <c r="DS118" s="946"/>
      <c r="DT118" s="946"/>
      <c r="DU118" s="947"/>
      <c r="DV118" s="949" t="s">
        <v>122</v>
      </c>
      <c r="DW118" s="950"/>
      <c r="DX118" s="950"/>
      <c r="DY118" s="950"/>
      <c r="DZ118" s="951"/>
    </row>
    <row r="119" spans="1:130" s="212" customFormat="1" ht="26.25" customHeight="1" x14ac:dyDescent="0.2">
      <c r="A119" s="1043" t="s">
        <v>418</v>
      </c>
      <c r="B119" s="934"/>
      <c r="C119" s="916" t="s">
        <v>419</v>
      </c>
      <c r="D119" s="884"/>
      <c r="E119" s="884"/>
      <c r="F119" s="884"/>
      <c r="G119" s="884"/>
      <c r="H119" s="884"/>
      <c r="I119" s="884"/>
      <c r="J119" s="884"/>
      <c r="K119" s="884"/>
      <c r="L119" s="884"/>
      <c r="M119" s="884"/>
      <c r="N119" s="884"/>
      <c r="O119" s="884"/>
      <c r="P119" s="884"/>
      <c r="Q119" s="884"/>
      <c r="R119" s="884"/>
      <c r="S119" s="884"/>
      <c r="T119" s="884"/>
      <c r="U119" s="884"/>
      <c r="V119" s="884"/>
      <c r="W119" s="884"/>
      <c r="X119" s="884"/>
      <c r="Y119" s="884"/>
      <c r="Z119" s="885"/>
      <c r="AA119" s="886" t="s">
        <v>122</v>
      </c>
      <c r="AB119" s="887"/>
      <c r="AC119" s="887"/>
      <c r="AD119" s="887"/>
      <c r="AE119" s="888"/>
      <c r="AF119" s="889" t="s">
        <v>122</v>
      </c>
      <c r="AG119" s="887"/>
      <c r="AH119" s="887"/>
      <c r="AI119" s="887"/>
      <c r="AJ119" s="888"/>
      <c r="AK119" s="889" t="s">
        <v>122</v>
      </c>
      <c r="AL119" s="887"/>
      <c r="AM119" s="887"/>
      <c r="AN119" s="887"/>
      <c r="AO119" s="888"/>
      <c r="AP119" s="890" t="s">
        <v>122</v>
      </c>
      <c r="AQ119" s="891"/>
      <c r="AR119" s="891"/>
      <c r="AS119" s="891"/>
      <c r="AT119" s="892"/>
      <c r="AU119" s="897"/>
      <c r="AV119" s="898"/>
      <c r="AW119" s="898"/>
      <c r="AX119" s="898"/>
      <c r="AY119" s="898"/>
      <c r="AZ119" s="235" t="s">
        <v>177</v>
      </c>
      <c r="BA119" s="235"/>
      <c r="BB119" s="235"/>
      <c r="BC119" s="235"/>
      <c r="BD119" s="235"/>
      <c r="BE119" s="235"/>
      <c r="BF119" s="235"/>
      <c r="BG119" s="235"/>
      <c r="BH119" s="235"/>
      <c r="BI119" s="235"/>
      <c r="BJ119" s="235"/>
      <c r="BK119" s="235"/>
      <c r="BL119" s="235"/>
      <c r="BM119" s="235"/>
      <c r="BN119" s="235"/>
      <c r="BO119" s="964" t="s">
        <v>444</v>
      </c>
      <c r="BP119" s="992"/>
      <c r="BQ119" s="986">
        <v>30788990</v>
      </c>
      <c r="BR119" s="987"/>
      <c r="BS119" s="987"/>
      <c r="BT119" s="987"/>
      <c r="BU119" s="987"/>
      <c r="BV119" s="987">
        <v>28591902</v>
      </c>
      <c r="BW119" s="987"/>
      <c r="BX119" s="987"/>
      <c r="BY119" s="987"/>
      <c r="BZ119" s="987"/>
      <c r="CA119" s="987">
        <v>27724406</v>
      </c>
      <c r="CB119" s="987"/>
      <c r="CC119" s="987"/>
      <c r="CD119" s="987"/>
      <c r="CE119" s="987"/>
      <c r="CF119" s="988"/>
      <c r="CG119" s="989"/>
      <c r="CH119" s="989"/>
      <c r="CI119" s="989"/>
      <c r="CJ119" s="990"/>
      <c r="CK119" s="937"/>
      <c r="CL119" s="938"/>
      <c r="CM119" s="960" t="s">
        <v>445</v>
      </c>
      <c r="CN119" s="952"/>
      <c r="CO119" s="952"/>
      <c r="CP119" s="952"/>
      <c r="CQ119" s="952"/>
      <c r="CR119" s="952"/>
      <c r="CS119" s="952"/>
      <c r="CT119" s="952"/>
      <c r="CU119" s="952"/>
      <c r="CV119" s="952"/>
      <c r="CW119" s="952"/>
      <c r="CX119" s="952"/>
      <c r="CY119" s="952"/>
      <c r="CZ119" s="952"/>
      <c r="DA119" s="952"/>
      <c r="DB119" s="952"/>
      <c r="DC119" s="952"/>
      <c r="DD119" s="952"/>
      <c r="DE119" s="952"/>
      <c r="DF119" s="953"/>
      <c r="DG119" s="991" t="s">
        <v>122</v>
      </c>
      <c r="DH119" s="973"/>
      <c r="DI119" s="973"/>
      <c r="DJ119" s="973"/>
      <c r="DK119" s="974"/>
      <c r="DL119" s="972" t="s">
        <v>122</v>
      </c>
      <c r="DM119" s="973"/>
      <c r="DN119" s="973"/>
      <c r="DO119" s="973"/>
      <c r="DP119" s="974"/>
      <c r="DQ119" s="972" t="s">
        <v>122</v>
      </c>
      <c r="DR119" s="973"/>
      <c r="DS119" s="973"/>
      <c r="DT119" s="973"/>
      <c r="DU119" s="974"/>
      <c r="DV119" s="975" t="s">
        <v>122</v>
      </c>
      <c r="DW119" s="976"/>
      <c r="DX119" s="976"/>
      <c r="DY119" s="976"/>
      <c r="DZ119" s="977"/>
    </row>
    <row r="120" spans="1:130" s="212" customFormat="1" ht="26.25" customHeight="1" x14ac:dyDescent="0.2">
      <c r="A120" s="1044"/>
      <c r="B120" s="936"/>
      <c r="C120" s="909" t="s">
        <v>422</v>
      </c>
      <c r="D120" s="910"/>
      <c r="E120" s="910"/>
      <c r="F120" s="910"/>
      <c r="G120" s="910"/>
      <c r="H120" s="910"/>
      <c r="I120" s="910"/>
      <c r="J120" s="910"/>
      <c r="K120" s="910"/>
      <c r="L120" s="910"/>
      <c r="M120" s="910"/>
      <c r="N120" s="910"/>
      <c r="O120" s="910"/>
      <c r="P120" s="910"/>
      <c r="Q120" s="910"/>
      <c r="R120" s="910"/>
      <c r="S120" s="910"/>
      <c r="T120" s="910"/>
      <c r="U120" s="910"/>
      <c r="V120" s="910"/>
      <c r="W120" s="910"/>
      <c r="X120" s="910"/>
      <c r="Y120" s="910"/>
      <c r="Z120" s="911"/>
      <c r="AA120" s="945" t="s">
        <v>122</v>
      </c>
      <c r="AB120" s="946"/>
      <c r="AC120" s="946"/>
      <c r="AD120" s="946"/>
      <c r="AE120" s="947"/>
      <c r="AF120" s="948" t="s">
        <v>122</v>
      </c>
      <c r="AG120" s="946"/>
      <c r="AH120" s="946"/>
      <c r="AI120" s="946"/>
      <c r="AJ120" s="947"/>
      <c r="AK120" s="948" t="s">
        <v>122</v>
      </c>
      <c r="AL120" s="946"/>
      <c r="AM120" s="946"/>
      <c r="AN120" s="946"/>
      <c r="AO120" s="947"/>
      <c r="AP120" s="949" t="s">
        <v>122</v>
      </c>
      <c r="AQ120" s="950"/>
      <c r="AR120" s="950"/>
      <c r="AS120" s="950"/>
      <c r="AT120" s="951"/>
      <c r="AU120" s="978" t="s">
        <v>446</v>
      </c>
      <c r="AV120" s="979"/>
      <c r="AW120" s="979"/>
      <c r="AX120" s="979"/>
      <c r="AY120" s="980"/>
      <c r="AZ120" s="916" t="s">
        <v>447</v>
      </c>
      <c r="BA120" s="884"/>
      <c r="BB120" s="884"/>
      <c r="BC120" s="884"/>
      <c r="BD120" s="884"/>
      <c r="BE120" s="884"/>
      <c r="BF120" s="884"/>
      <c r="BG120" s="884"/>
      <c r="BH120" s="884"/>
      <c r="BI120" s="884"/>
      <c r="BJ120" s="884"/>
      <c r="BK120" s="884"/>
      <c r="BL120" s="884"/>
      <c r="BM120" s="884"/>
      <c r="BN120" s="884"/>
      <c r="BO120" s="884"/>
      <c r="BP120" s="885"/>
      <c r="BQ120" s="917">
        <v>19873202</v>
      </c>
      <c r="BR120" s="918"/>
      <c r="BS120" s="918"/>
      <c r="BT120" s="918"/>
      <c r="BU120" s="918"/>
      <c r="BV120" s="918">
        <v>22183330</v>
      </c>
      <c r="BW120" s="918"/>
      <c r="BX120" s="918"/>
      <c r="BY120" s="918"/>
      <c r="BZ120" s="918"/>
      <c r="CA120" s="918">
        <v>24443593</v>
      </c>
      <c r="CB120" s="918"/>
      <c r="CC120" s="918"/>
      <c r="CD120" s="918"/>
      <c r="CE120" s="918"/>
      <c r="CF120" s="931">
        <v>131.1</v>
      </c>
      <c r="CG120" s="932"/>
      <c r="CH120" s="932"/>
      <c r="CI120" s="932"/>
      <c r="CJ120" s="932"/>
      <c r="CK120" s="993" t="s">
        <v>448</v>
      </c>
      <c r="CL120" s="994"/>
      <c r="CM120" s="994"/>
      <c r="CN120" s="994"/>
      <c r="CO120" s="995"/>
      <c r="CP120" s="1001" t="s">
        <v>395</v>
      </c>
      <c r="CQ120" s="1002"/>
      <c r="CR120" s="1002"/>
      <c r="CS120" s="1002"/>
      <c r="CT120" s="1002"/>
      <c r="CU120" s="1002"/>
      <c r="CV120" s="1002"/>
      <c r="CW120" s="1002"/>
      <c r="CX120" s="1002"/>
      <c r="CY120" s="1002"/>
      <c r="CZ120" s="1002"/>
      <c r="DA120" s="1002"/>
      <c r="DB120" s="1002"/>
      <c r="DC120" s="1002"/>
      <c r="DD120" s="1002"/>
      <c r="DE120" s="1002"/>
      <c r="DF120" s="1003"/>
      <c r="DG120" s="917">
        <v>8128306</v>
      </c>
      <c r="DH120" s="918"/>
      <c r="DI120" s="918"/>
      <c r="DJ120" s="918"/>
      <c r="DK120" s="918"/>
      <c r="DL120" s="918">
        <v>7085636</v>
      </c>
      <c r="DM120" s="918"/>
      <c r="DN120" s="918"/>
      <c r="DO120" s="918"/>
      <c r="DP120" s="918"/>
      <c r="DQ120" s="918">
        <v>6178405</v>
      </c>
      <c r="DR120" s="918"/>
      <c r="DS120" s="918"/>
      <c r="DT120" s="918"/>
      <c r="DU120" s="918"/>
      <c r="DV120" s="919">
        <v>33.1</v>
      </c>
      <c r="DW120" s="919"/>
      <c r="DX120" s="919"/>
      <c r="DY120" s="919"/>
      <c r="DZ120" s="920"/>
    </row>
    <row r="121" spans="1:130" s="212" customFormat="1" ht="26.25" customHeight="1" x14ac:dyDescent="0.2">
      <c r="A121" s="1044"/>
      <c r="B121" s="936"/>
      <c r="C121" s="961" t="s">
        <v>449</v>
      </c>
      <c r="D121" s="962"/>
      <c r="E121" s="962"/>
      <c r="F121" s="962"/>
      <c r="G121" s="962"/>
      <c r="H121" s="962"/>
      <c r="I121" s="962"/>
      <c r="J121" s="962"/>
      <c r="K121" s="962"/>
      <c r="L121" s="962"/>
      <c r="M121" s="962"/>
      <c r="N121" s="962"/>
      <c r="O121" s="962"/>
      <c r="P121" s="962"/>
      <c r="Q121" s="962"/>
      <c r="R121" s="962"/>
      <c r="S121" s="962"/>
      <c r="T121" s="962"/>
      <c r="U121" s="962"/>
      <c r="V121" s="962"/>
      <c r="W121" s="962"/>
      <c r="X121" s="962"/>
      <c r="Y121" s="962"/>
      <c r="Z121" s="963"/>
      <c r="AA121" s="945" t="s">
        <v>122</v>
      </c>
      <c r="AB121" s="946"/>
      <c r="AC121" s="946"/>
      <c r="AD121" s="946"/>
      <c r="AE121" s="947"/>
      <c r="AF121" s="948" t="s">
        <v>122</v>
      </c>
      <c r="AG121" s="946"/>
      <c r="AH121" s="946"/>
      <c r="AI121" s="946"/>
      <c r="AJ121" s="947"/>
      <c r="AK121" s="948" t="s">
        <v>122</v>
      </c>
      <c r="AL121" s="946"/>
      <c r="AM121" s="946"/>
      <c r="AN121" s="946"/>
      <c r="AO121" s="947"/>
      <c r="AP121" s="949" t="s">
        <v>122</v>
      </c>
      <c r="AQ121" s="950"/>
      <c r="AR121" s="950"/>
      <c r="AS121" s="950"/>
      <c r="AT121" s="951"/>
      <c r="AU121" s="981"/>
      <c r="AV121" s="982"/>
      <c r="AW121" s="982"/>
      <c r="AX121" s="982"/>
      <c r="AY121" s="983"/>
      <c r="AZ121" s="909" t="s">
        <v>450</v>
      </c>
      <c r="BA121" s="910"/>
      <c r="BB121" s="910"/>
      <c r="BC121" s="910"/>
      <c r="BD121" s="910"/>
      <c r="BE121" s="910"/>
      <c r="BF121" s="910"/>
      <c r="BG121" s="910"/>
      <c r="BH121" s="910"/>
      <c r="BI121" s="910"/>
      <c r="BJ121" s="910"/>
      <c r="BK121" s="910"/>
      <c r="BL121" s="910"/>
      <c r="BM121" s="910"/>
      <c r="BN121" s="910"/>
      <c r="BO121" s="910"/>
      <c r="BP121" s="911"/>
      <c r="BQ121" s="912">
        <v>7228570</v>
      </c>
      <c r="BR121" s="913"/>
      <c r="BS121" s="913"/>
      <c r="BT121" s="913"/>
      <c r="BU121" s="913"/>
      <c r="BV121" s="913">
        <v>6805287</v>
      </c>
      <c r="BW121" s="913"/>
      <c r="BX121" s="913"/>
      <c r="BY121" s="913"/>
      <c r="BZ121" s="913"/>
      <c r="CA121" s="913">
        <v>6615347</v>
      </c>
      <c r="CB121" s="913"/>
      <c r="CC121" s="913"/>
      <c r="CD121" s="913"/>
      <c r="CE121" s="913"/>
      <c r="CF121" s="907">
        <v>35.5</v>
      </c>
      <c r="CG121" s="908"/>
      <c r="CH121" s="908"/>
      <c r="CI121" s="908"/>
      <c r="CJ121" s="908"/>
      <c r="CK121" s="996"/>
      <c r="CL121" s="997"/>
      <c r="CM121" s="997"/>
      <c r="CN121" s="997"/>
      <c r="CO121" s="998"/>
      <c r="CP121" s="1006" t="s">
        <v>393</v>
      </c>
      <c r="CQ121" s="1007"/>
      <c r="CR121" s="1007"/>
      <c r="CS121" s="1007"/>
      <c r="CT121" s="1007"/>
      <c r="CU121" s="1007"/>
      <c r="CV121" s="1007"/>
      <c r="CW121" s="1007"/>
      <c r="CX121" s="1007"/>
      <c r="CY121" s="1007"/>
      <c r="CZ121" s="1007"/>
      <c r="DA121" s="1007"/>
      <c r="DB121" s="1007"/>
      <c r="DC121" s="1007"/>
      <c r="DD121" s="1007"/>
      <c r="DE121" s="1007"/>
      <c r="DF121" s="1008"/>
      <c r="DG121" s="912">
        <v>15028</v>
      </c>
      <c r="DH121" s="913"/>
      <c r="DI121" s="913"/>
      <c r="DJ121" s="913"/>
      <c r="DK121" s="913"/>
      <c r="DL121" s="913">
        <v>22075</v>
      </c>
      <c r="DM121" s="913"/>
      <c r="DN121" s="913"/>
      <c r="DO121" s="913"/>
      <c r="DP121" s="913"/>
      <c r="DQ121" s="913">
        <v>36442</v>
      </c>
      <c r="DR121" s="913"/>
      <c r="DS121" s="913"/>
      <c r="DT121" s="913"/>
      <c r="DU121" s="913"/>
      <c r="DV121" s="914">
        <v>0.2</v>
      </c>
      <c r="DW121" s="914"/>
      <c r="DX121" s="914"/>
      <c r="DY121" s="914"/>
      <c r="DZ121" s="915"/>
    </row>
    <row r="122" spans="1:130" s="212" customFormat="1" ht="26.25" customHeight="1" x14ac:dyDescent="0.2">
      <c r="A122" s="1044"/>
      <c r="B122" s="936"/>
      <c r="C122" s="909" t="s">
        <v>432</v>
      </c>
      <c r="D122" s="910"/>
      <c r="E122" s="910"/>
      <c r="F122" s="910"/>
      <c r="G122" s="910"/>
      <c r="H122" s="910"/>
      <c r="I122" s="910"/>
      <c r="J122" s="910"/>
      <c r="K122" s="910"/>
      <c r="L122" s="910"/>
      <c r="M122" s="910"/>
      <c r="N122" s="910"/>
      <c r="O122" s="910"/>
      <c r="P122" s="910"/>
      <c r="Q122" s="910"/>
      <c r="R122" s="910"/>
      <c r="S122" s="910"/>
      <c r="T122" s="910"/>
      <c r="U122" s="910"/>
      <c r="V122" s="910"/>
      <c r="W122" s="910"/>
      <c r="X122" s="910"/>
      <c r="Y122" s="910"/>
      <c r="Z122" s="911"/>
      <c r="AA122" s="945" t="s">
        <v>122</v>
      </c>
      <c r="AB122" s="946"/>
      <c r="AC122" s="946"/>
      <c r="AD122" s="946"/>
      <c r="AE122" s="947"/>
      <c r="AF122" s="948" t="s">
        <v>122</v>
      </c>
      <c r="AG122" s="946"/>
      <c r="AH122" s="946"/>
      <c r="AI122" s="946"/>
      <c r="AJ122" s="947"/>
      <c r="AK122" s="948" t="s">
        <v>122</v>
      </c>
      <c r="AL122" s="946"/>
      <c r="AM122" s="946"/>
      <c r="AN122" s="946"/>
      <c r="AO122" s="947"/>
      <c r="AP122" s="949" t="s">
        <v>122</v>
      </c>
      <c r="AQ122" s="950"/>
      <c r="AR122" s="950"/>
      <c r="AS122" s="950"/>
      <c r="AT122" s="951"/>
      <c r="AU122" s="981"/>
      <c r="AV122" s="982"/>
      <c r="AW122" s="982"/>
      <c r="AX122" s="982"/>
      <c r="AY122" s="983"/>
      <c r="AZ122" s="960" t="s">
        <v>451</v>
      </c>
      <c r="BA122" s="952"/>
      <c r="BB122" s="952"/>
      <c r="BC122" s="952"/>
      <c r="BD122" s="952"/>
      <c r="BE122" s="952"/>
      <c r="BF122" s="952"/>
      <c r="BG122" s="952"/>
      <c r="BH122" s="952"/>
      <c r="BI122" s="952"/>
      <c r="BJ122" s="952"/>
      <c r="BK122" s="952"/>
      <c r="BL122" s="952"/>
      <c r="BM122" s="952"/>
      <c r="BN122" s="952"/>
      <c r="BO122" s="952"/>
      <c r="BP122" s="953"/>
      <c r="BQ122" s="986">
        <v>30144498</v>
      </c>
      <c r="BR122" s="987"/>
      <c r="BS122" s="987"/>
      <c r="BT122" s="987"/>
      <c r="BU122" s="987"/>
      <c r="BV122" s="987">
        <v>28331732</v>
      </c>
      <c r="BW122" s="987"/>
      <c r="BX122" s="987"/>
      <c r="BY122" s="987"/>
      <c r="BZ122" s="987"/>
      <c r="CA122" s="987">
        <v>26330085</v>
      </c>
      <c r="CB122" s="987"/>
      <c r="CC122" s="987"/>
      <c r="CD122" s="987"/>
      <c r="CE122" s="987"/>
      <c r="CF122" s="1004">
        <v>141.19999999999999</v>
      </c>
      <c r="CG122" s="1005"/>
      <c r="CH122" s="1005"/>
      <c r="CI122" s="1005"/>
      <c r="CJ122" s="1005"/>
      <c r="CK122" s="996"/>
      <c r="CL122" s="997"/>
      <c r="CM122" s="997"/>
      <c r="CN122" s="997"/>
      <c r="CO122" s="998"/>
      <c r="CP122" s="1006" t="s">
        <v>396</v>
      </c>
      <c r="CQ122" s="1007"/>
      <c r="CR122" s="1007"/>
      <c r="CS122" s="1007"/>
      <c r="CT122" s="1007"/>
      <c r="CU122" s="1007"/>
      <c r="CV122" s="1007"/>
      <c r="CW122" s="1007"/>
      <c r="CX122" s="1007"/>
      <c r="CY122" s="1007"/>
      <c r="CZ122" s="1007"/>
      <c r="DA122" s="1007"/>
      <c r="DB122" s="1007"/>
      <c r="DC122" s="1007"/>
      <c r="DD122" s="1007"/>
      <c r="DE122" s="1007"/>
      <c r="DF122" s="1008"/>
      <c r="DG122" s="912" t="s">
        <v>122</v>
      </c>
      <c r="DH122" s="913"/>
      <c r="DI122" s="913"/>
      <c r="DJ122" s="913"/>
      <c r="DK122" s="913"/>
      <c r="DL122" s="913" t="s">
        <v>122</v>
      </c>
      <c r="DM122" s="913"/>
      <c r="DN122" s="913"/>
      <c r="DO122" s="913"/>
      <c r="DP122" s="913"/>
      <c r="DQ122" s="913" t="s">
        <v>122</v>
      </c>
      <c r="DR122" s="913"/>
      <c r="DS122" s="913"/>
      <c r="DT122" s="913"/>
      <c r="DU122" s="913"/>
      <c r="DV122" s="914" t="s">
        <v>122</v>
      </c>
      <c r="DW122" s="914"/>
      <c r="DX122" s="914"/>
      <c r="DY122" s="914"/>
      <c r="DZ122" s="915"/>
    </row>
    <row r="123" spans="1:130" s="212" customFormat="1" ht="26.25" customHeight="1" x14ac:dyDescent="0.2">
      <c r="A123" s="1044"/>
      <c r="B123" s="936"/>
      <c r="C123" s="909" t="s">
        <v>438</v>
      </c>
      <c r="D123" s="910"/>
      <c r="E123" s="910"/>
      <c r="F123" s="910"/>
      <c r="G123" s="910"/>
      <c r="H123" s="910"/>
      <c r="I123" s="910"/>
      <c r="J123" s="910"/>
      <c r="K123" s="910"/>
      <c r="L123" s="910"/>
      <c r="M123" s="910"/>
      <c r="N123" s="910"/>
      <c r="O123" s="910"/>
      <c r="P123" s="910"/>
      <c r="Q123" s="910"/>
      <c r="R123" s="910"/>
      <c r="S123" s="910"/>
      <c r="T123" s="910"/>
      <c r="U123" s="910"/>
      <c r="V123" s="910"/>
      <c r="W123" s="910"/>
      <c r="X123" s="910"/>
      <c r="Y123" s="910"/>
      <c r="Z123" s="911"/>
      <c r="AA123" s="945" t="s">
        <v>122</v>
      </c>
      <c r="AB123" s="946"/>
      <c r="AC123" s="946"/>
      <c r="AD123" s="946"/>
      <c r="AE123" s="947"/>
      <c r="AF123" s="948" t="s">
        <v>122</v>
      </c>
      <c r="AG123" s="946"/>
      <c r="AH123" s="946"/>
      <c r="AI123" s="946"/>
      <c r="AJ123" s="947"/>
      <c r="AK123" s="948" t="s">
        <v>122</v>
      </c>
      <c r="AL123" s="946"/>
      <c r="AM123" s="946"/>
      <c r="AN123" s="946"/>
      <c r="AO123" s="947"/>
      <c r="AP123" s="949" t="s">
        <v>122</v>
      </c>
      <c r="AQ123" s="950"/>
      <c r="AR123" s="950"/>
      <c r="AS123" s="950"/>
      <c r="AT123" s="951"/>
      <c r="AU123" s="984"/>
      <c r="AV123" s="985"/>
      <c r="AW123" s="985"/>
      <c r="AX123" s="985"/>
      <c r="AY123" s="985"/>
      <c r="AZ123" s="235" t="s">
        <v>177</v>
      </c>
      <c r="BA123" s="235"/>
      <c r="BB123" s="235"/>
      <c r="BC123" s="235"/>
      <c r="BD123" s="235"/>
      <c r="BE123" s="235"/>
      <c r="BF123" s="235"/>
      <c r="BG123" s="235"/>
      <c r="BH123" s="235"/>
      <c r="BI123" s="235"/>
      <c r="BJ123" s="235"/>
      <c r="BK123" s="235"/>
      <c r="BL123" s="235"/>
      <c r="BM123" s="235"/>
      <c r="BN123" s="235"/>
      <c r="BO123" s="964" t="s">
        <v>452</v>
      </c>
      <c r="BP123" s="992"/>
      <c r="BQ123" s="1050">
        <v>57246270</v>
      </c>
      <c r="BR123" s="1051"/>
      <c r="BS123" s="1051"/>
      <c r="BT123" s="1051"/>
      <c r="BU123" s="1051"/>
      <c r="BV123" s="1051">
        <v>57320349</v>
      </c>
      <c r="BW123" s="1051"/>
      <c r="BX123" s="1051"/>
      <c r="BY123" s="1051"/>
      <c r="BZ123" s="1051"/>
      <c r="CA123" s="1051">
        <v>57389025</v>
      </c>
      <c r="CB123" s="1051"/>
      <c r="CC123" s="1051"/>
      <c r="CD123" s="1051"/>
      <c r="CE123" s="1051"/>
      <c r="CF123" s="988"/>
      <c r="CG123" s="989"/>
      <c r="CH123" s="989"/>
      <c r="CI123" s="989"/>
      <c r="CJ123" s="990"/>
      <c r="CK123" s="996"/>
      <c r="CL123" s="997"/>
      <c r="CM123" s="997"/>
      <c r="CN123" s="997"/>
      <c r="CO123" s="998"/>
      <c r="CP123" s="1006" t="s">
        <v>392</v>
      </c>
      <c r="CQ123" s="1007"/>
      <c r="CR123" s="1007"/>
      <c r="CS123" s="1007"/>
      <c r="CT123" s="1007"/>
      <c r="CU123" s="1007"/>
      <c r="CV123" s="1007"/>
      <c r="CW123" s="1007"/>
      <c r="CX123" s="1007"/>
      <c r="CY123" s="1007"/>
      <c r="CZ123" s="1007"/>
      <c r="DA123" s="1007"/>
      <c r="DB123" s="1007"/>
      <c r="DC123" s="1007"/>
      <c r="DD123" s="1007"/>
      <c r="DE123" s="1007"/>
      <c r="DF123" s="1008"/>
      <c r="DG123" s="945" t="s">
        <v>122</v>
      </c>
      <c r="DH123" s="946"/>
      <c r="DI123" s="946"/>
      <c r="DJ123" s="946"/>
      <c r="DK123" s="947"/>
      <c r="DL123" s="948" t="s">
        <v>122</v>
      </c>
      <c r="DM123" s="946"/>
      <c r="DN123" s="946"/>
      <c r="DO123" s="946"/>
      <c r="DP123" s="947"/>
      <c r="DQ123" s="948" t="s">
        <v>122</v>
      </c>
      <c r="DR123" s="946"/>
      <c r="DS123" s="946"/>
      <c r="DT123" s="946"/>
      <c r="DU123" s="947"/>
      <c r="DV123" s="949" t="s">
        <v>122</v>
      </c>
      <c r="DW123" s="950"/>
      <c r="DX123" s="950"/>
      <c r="DY123" s="950"/>
      <c r="DZ123" s="951"/>
    </row>
    <row r="124" spans="1:130" s="212" customFormat="1" ht="26.25" customHeight="1" thickBot="1" x14ac:dyDescent="0.25">
      <c r="A124" s="1044"/>
      <c r="B124" s="936"/>
      <c r="C124" s="909" t="s">
        <v>441</v>
      </c>
      <c r="D124" s="910"/>
      <c r="E124" s="910"/>
      <c r="F124" s="910"/>
      <c r="G124" s="910"/>
      <c r="H124" s="910"/>
      <c r="I124" s="910"/>
      <c r="J124" s="910"/>
      <c r="K124" s="910"/>
      <c r="L124" s="910"/>
      <c r="M124" s="910"/>
      <c r="N124" s="910"/>
      <c r="O124" s="910"/>
      <c r="P124" s="910"/>
      <c r="Q124" s="910"/>
      <c r="R124" s="910"/>
      <c r="S124" s="910"/>
      <c r="T124" s="910"/>
      <c r="U124" s="910"/>
      <c r="V124" s="910"/>
      <c r="W124" s="910"/>
      <c r="X124" s="910"/>
      <c r="Y124" s="910"/>
      <c r="Z124" s="911"/>
      <c r="AA124" s="945" t="s">
        <v>122</v>
      </c>
      <c r="AB124" s="946"/>
      <c r="AC124" s="946"/>
      <c r="AD124" s="946"/>
      <c r="AE124" s="947"/>
      <c r="AF124" s="948" t="s">
        <v>122</v>
      </c>
      <c r="AG124" s="946"/>
      <c r="AH124" s="946"/>
      <c r="AI124" s="946"/>
      <c r="AJ124" s="947"/>
      <c r="AK124" s="948" t="s">
        <v>122</v>
      </c>
      <c r="AL124" s="946"/>
      <c r="AM124" s="946"/>
      <c r="AN124" s="946"/>
      <c r="AO124" s="947"/>
      <c r="AP124" s="949" t="s">
        <v>122</v>
      </c>
      <c r="AQ124" s="950"/>
      <c r="AR124" s="950"/>
      <c r="AS124" s="950"/>
      <c r="AT124" s="951"/>
      <c r="AU124" s="1046" t="s">
        <v>453</v>
      </c>
      <c r="AV124" s="1047"/>
      <c r="AW124" s="1047"/>
      <c r="AX124" s="1047"/>
      <c r="AY124" s="1047"/>
      <c r="AZ124" s="1047"/>
      <c r="BA124" s="1047"/>
      <c r="BB124" s="1047"/>
      <c r="BC124" s="1047"/>
      <c r="BD124" s="1047"/>
      <c r="BE124" s="1047"/>
      <c r="BF124" s="1047"/>
      <c r="BG124" s="1047"/>
      <c r="BH124" s="1047"/>
      <c r="BI124" s="1047"/>
      <c r="BJ124" s="1047"/>
      <c r="BK124" s="1047"/>
      <c r="BL124" s="1047"/>
      <c r="BM124" s="1047"/>
      <c r="BN124" s="1047"/>
      <c r="BO124" s="1047"/>
      <c r="BP124" s="1048"/>
      <c r="BQ124" s="1049" t="s">
        <v>122</v>
      </c>
      <c r="BR124" s="1014"/>
      <c r="BS124" s="1014"/>
      <c r="BT124" s="1014"/>
      <c r="BU124" s="1014"/>
      <c r="BV124" s="1014" t="s">
        <v>122</v>
      </c>
      <c r="BW124" s="1014"/>
      <c r="BX124" s="1014"/>
      <c r="BY124" s="1014"/>
      <c r="BZ124" s="1014"/>
      <c r="CA124" s="1014" t="s">
        <v>122</v>
      </c>
      <c r="CB124" s="1014"/>
      <c r="CC124" s="1014"/>
      <c r="CD124" s="1014"/>
      <c r="CE124" s="1014"/>
      <c r="CF124" s="1015"/>
      <c r="CG124" s="1016"/>
      <c r="CH124" s="1016"/>
      <c r="CI124" s="1016"/>
      <c r="CJ124" s="1017"/>
      <c r="CK124" s="999"/>
      <c r="CL124" s="999"/>
      <c r="CM124" s="999"/>
      <c r="CN124" s="999"/>
      <c r="CO124" s="1000"/>
      <c r="CP124" s="1006" t="s">
        <v>454</v>
      </c>
      <c r="CQ124" s="1007"/>
      <c r="CR124" s="1007"/>
      <c r="CS124" s="1007"/>
      <c r="CT124" s="1007"/>
      <c r="CU124" s="1007"/>
      <c r="CV124" s="1007"/>
      <c r="CW124" s="1007"/>
      <c r="CX124" s="1007"/>
      <c r="CY124" s="1007"/>
      <c r="CZ124" s="1007"/>
      <c r="DA124" s="1007"/>
      <c r="DB124" s="1007"/>
      <c r="DC124" s="1007"/>
      <c r="DD124" s="1007"/>
      <c r="DE124" s="1007"/>
      <c r="DF124" s="1008"/>
      <c r="DG124" s="991">
        <v>61145</v>
      </c>
      <c r="DH124" s="973"/>
      <c r="DI124" s="973"/>
      <c r="DJ124" s="973"/>
      <c r="DK124" s="974"/>
      <c r="DL124" s="972">
        <v>25445</v>
      </c>
      <c r="DM124" s="973"/>
      <c r="DN124" s="973"/>
      <c r="DO124" s="973"/>
      <c r="DP124" s="974"/>
      <c r="DQ124" s="972" t="s">
        <v>122</v>
      </c>
      <c r="DR124" s="973"/>
      <c r="DS124" s="973"/>
      <c r="DT124" s="973"/>
      <c r="DU124" s="974"/>
      <c r="DV124" s="975" t="s">
        <v>122</v>
      </c>
      <c r="DW124" s="976"/>
      <c r="DX124" s="976"/>
      <c r="DY124" s="976"/>
      <c r="DZ124" s="977"/>
    </row>
    <row r="125" spans="1:130" s="212" customFormat="1" ht="26.25" customHeight="1" x14ac:dyDescent="0.2">
      <c r="A125" s="1044"/>
      <c r="B125" s="936"/>
      <c r="C125" s="909" t="s">
        <v>443</v>
      </c>
      <c r="D125" s="910"/>
      <c r="E125" s="910"/>
      <c r="F125" s="910"/>
      <c r="G125" s="910"/>
      <c r="H125" s="910"/>
      <c r="I125" s="910"/>
      <c r="J125" s="910"/>
      <c r="K125" s="910"/>
      <c r="L125" s="910"/>
      <c r="M125" s="910"/>
      <c r="N125" s="910"/>
      <c r="O125" s="910"/>
      <c r="P125" s="910"/>
      <c r="Q125" s="910"/>
      <c r="R125" s="910"/>
      <c r="S125" s="910"/>
      <c r="T125" s="910"/>
      <c r="U125" s="910"/>
      <c r="V125" s="910"/>
      <c r="W125" s="910"/>
      <c r="X125" s="910"/>
      <c r="Y125" s="910"/>
      <c r="Z125" s="911"/>
      <c r="AA125" s="945" t="s">
        <v>122</v>
      </c>
      <c r="AB125" s="946"/>
      <c r="AC125" s="946"/>
      <c r="AD125" s="946"/>
      <c r="AE125" s="947"/>
      <c r="AF125" s="948" t="s">
        <v>122</v>
      </c>
      <c r="AG125" s="946"/>
      <c r="AH125" s="946"/>
      <c r="AI125" s="946"/>
      <c r="AJ125" s="947"/>
      <c r="AK125" s="948" t="s">
        <v>122</v>
      </c>
      <c r="AL125" s="946"/>
      <c r="AM125" s="946"/>
      <c r="AN125" s="946"/>
      <c r="AO125" s="947"/>
      <c r="AP125" s="949" t="s">
        <v>122</v>
      </c>
      <c r="AQ125" s="950"/>
      <c r="AR125" s="950"/>
      <c r="AS125" s="950"/>
      <c r="AT125" s="951"/>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1009" t="s">
        <v>455</v>
      </c>
      <c r="CL125" s="994"/>
      <c r="CM125" s="994"/>
      <c r="CN125" s="994"/>
      <c r="CO125" s="995"/>
      <c r="CP125" s="916" t="s">
        <v>456</v>
      </c>
      <c r="CQ125" s="884"/>
      <c r="CR125" s="884"/>
      <c r="CS125" s="884"/>
      <c r="CT125" s="884"/>
      <c r="CU125" s="884"/>
      <c r="CV125" s="884"/>
      <c r="CW125" s="884"/>
      <c r="CX125" s="884"/>
      <c r="CY125" s="884"/>
      <c r="CZ125" s="884"/>
      <c r="DA125" s="884"/>
      <c r="DB125" s="884"/>
      <c r="DC125" s="884"/>
      <c r="DD125" s="884"/>
      <c r="DE125" s="884"/>
      <c r="DF125" s="885"/>
      <c r="DG125" s="917" t="s">
        <v>122</v>
      </c>
      <c r="DH125" s="918"/>
      <c r="DI125" s="918"/>
      <c r="DJ125" s="918"/>
      <c r="DK125" s="918"/>
      <c r="DL125" s="918">
        <v>6</v>
      </c>
      <c r="DM125" s="918"/>
      <c r="DN125" s="918"/>
      <c r="DO125" s="918"/>
      <c r="DP125" s="918"/>
      <c r="DQ125" s="918" t="s">
        <v>122</v>
      </c>
      <c r="DR125" s="918"/>
      <c r="DS125" s="918"/>
      <c r="DT125" s="918"/>
      <c r="DU125" s="918"/>
      <c r="DV125" s="919" t="s">
        <v>122</v>
      </c>
      <c r="DW125" s="919"/>
      <c r="DX125" s="919"/>
      <c r="DY125" s="919"/>
      <c r="DZ125" s="920"/>
    </row>
    <row r="126" spans="1:130" s="212" customFormat="1" ht="26.25" customHeight="1" thickBot="1" x14ac:dyDescent="0.25">
      <c r="A126" s="1044"/>
      <c r="B126" s="936"/>
      <c r="C126" s="909" t="s">
        <v>445</v>
      </c>
      <c r="D126" s="910"/>
      <c r="E126" s="910"/>
      <c r="F126" s="910"/>
      <c r="G126" s="910"/>
      <c r="H126" s="910"/>
      <c r="I126" s="910"/>
      <c r="J126" s="910"/>
      <c r="K126" s="910"/>
      <c r="L126" s="910"/>
      <c r="M126" s="910"/>
      <c r="N126" s="910"/>
      <c r="O126" s="910"/>
      <c r="P126" s="910"/>
      <c r="Q126" s="910"/>
      <c r="R126" s="910"/>
      <c r="S126" s="910"/>
      <c r="T126" s="910"/>
      <c r="U126" s="910"/>
      <c r="V126" s="910"/>
      <c r="W126" s="910"/>
      <c r="X126" s="910"/>
      <c r="Y126" s="910"/>
      <c r="Z126" s="911"/>
      <c r="AA126" s="945" t="s">
        <v>122</v>
      </c>
      <c r="AB126" s="946"/>
      <c r="AC126" s="946"/>
      <c r="AD126" s="946"/>
      <c r="AE126" s="947"/>
      <c r="AF126" s="948" t="s">
        <v>122</v>
      </c>
      <c r="AG126" s="946"/>
      <c r="AH126" s="946"/>
      <c r="AI126" s="946"/>
      <c r="AJ126" s="947"/>
      <c r="AK126" s="948" t="s">
        <v>122</v>
      </c>
      <c r="AL126" s="946"/>
      <c r="AM126" s="946"/>
      <c r="AN126" s="946"/>
      <c r="AO126" s="947"/>
      <c r="AP126" s="949" t="s">
        <v>122</v>
      </c>
      <c r="AQ126" s="950"/>
      <c r="AR126" s="950"/>
      <c r="AS126" s="950"/>
      <c r="AT126" s="951"/>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1010"/>
      <c r="CL126" s="997"/>
      <c r="CM126" s="997"/>
      <c r="CN126" s="997"/>
      <c r="CO126" s="998"/>
      <c r="CP126" s="909" t="s">
        <v>457</v>
      </c>
      <c r="CQ126" s="910"/>
      <c r="CR126" s="910"/>
      <c r="CS126" s="910"/>
      <c r="CT126" s="910"/>
      <c r="CU126" s="910"/>
      <c r="CV126" s="910"/>
      <c r="CW126" s="910"/>
      <c r="CX126" s="910"/>
      <c r="CY126" s="910"/>
      <c r="CZ126" s="910"/>
      <c r="DA126" s="910"/>
      <c r="DB126" s="910"/>
      <c r="DC126" s="910"/>
      <c r="DD126" s="910"/>
      <c r="DE126" s="910"/>
      <c r="DF126" s="911"/>
      <c r="DG126" s="912" t="s">
        <v>122</v>
      </c>
      <c r="DH126" s="913"/>
      <c r="DI126" s="913"/>
      <c r="DJ126" s="913"/>
      <c r="DK126" s="913"/>
      <c r="DL126" s="913" t="s">
        <v>122</v>
      </c>
      <c r="DM126" s="913"/>
      <c r="DN126" s="913"/>
      <c r="DO126" s="913"/>
      <c r="DP126" s="913"/>
      <c r="DQ126" s="913" t="s">
        <v>122</v>
      </c>
      <c r="DR126" s="913"/>
      <c r="DS126" s="913"/>
      <c r="DT126" s="913"/>
      <c r="DU126" s="913"/>
      <c r="DV126" s="914" t="s">
        <v>122</v>
      </c>
      <c r="DW126" s="914"/>
      <c r="DX126" s="914"/>
      <c r="DY126" s="914"/>
      <c r="DZ126" s="915"/>
    </row>
    <row r="127" spans="1:130" s="212" customFormat="1" ht="26.25" customHeight="1" x14ac:dyDescent="0.2">
      <c r="A127" s="1045"/>
      <c r="B127" s="938"/>
      <c r="C127" s="960" t="s">
        <v>458</v>
      </c>
      <c r="D127" s="952"/>
      <c r="E127" s="952"/>
      <c r="F127" s="952"/>
      <c r="G127" s="952"/>
      <c r="H127" s="952"/>
      <c r="I127" s="952"/>
      <c r="J127" s="952"/>
      <c r="K127" s="952"/>
      <c r="L127" s="952"/>
      <c r="M127" s="952"/>
      <c r="N127" s="952"/>
      <c r="O127" s="952"/>
      <c r="P127" s="952"/>
      <c r="Q127" s="952"/>
      <c r="R127" s="952"/>
      <c r="S127" s="952"/>
      <c r="T127" s="952"/>
      <c r="U127" s="952"/>
      <c r="V127" s="952"/>
      <c r="W127" s="952"/>
      <c r="X127" s="952"/>
      <c r="Y127" s="952"/>
      <c r="Z127" s="953"/>
      <c r="AA127" s="945" t="s">
        <v>122</v>
      </c>
      <c r="AB127" s="946"/>
      <c r="AC127" s="946"/>
      <c r="AD127" s="946"/>
      <c r="AE127" s="947"/>
      <c r="AF127" s="948" t="s">
        <v>122</v>
      </c>
      <c r="AG127" s="946"/>
      <c r="AH127" s="946"/>
      <c r="AI127" s="946"/>
      <c r="AJ127" s="947"/>
      <c r="AK127" s="948" t="s">
        <v>122</v>
      </c>
      <c r="AL127" s="946"/>
      <c r="AM127" s="946"/>
      <c r="AN127" s="946"/>
      <c r="AO127" s="947"/>
      <c r="AP127" s="949" t="s">
        <v>122</v>
      </c>
      <c r="AQ127" s="950"/>
      <c r="AR127" s="950"/>
      <c r="AS127" s="950"/>
      <c r="AT127" s="951"/>
      <c r="AU127" s="214"/>
      <c r="AV127" s="214"/>
      <c r="AW127" s="214"/>
      <c r="AX127" s="1018" t="s">
        <v>459</v>
      </c>
      <c r="AY127" s="1019"/>
      <c r="AZ127" s="1019"/>
      <c r="BA127" s="1019"/>
      <c r="BB127" s="1019"/>
      <c r="BC127" s="1019"/>
      <c r="BD127" s="1019"/>
      <c r="BE127" s="1020"/>
      <c r="BF127" s="1021" t="s">
        <v>460</v>
      </c>
      <c r="BG127" s="1019"/>
      <c r="BH127" s="1019"/>
      <c r="BI127" s="1019"/>
      <c r="BJ127" s="1019"/>
      <c r="BK127" s="1019"/>
      <c r="BL127" s="1020"/>
      <c r="BM127" s="1021" t="s">
        <v>461</v>
      </c>
      <c r="BN127" s="1019"/>
      <c r="BO127" s="1019"/>
      <c r="BP127" s="1019"/>
      <c r="BQ127" s="1019"/>
      <c r="BR127" s="1019"/>
      <c r="BS127" s="1020"/>
      <c r="BT127" s="1021" t="s">
        <v>462</v>
      </c>
      <c r="BU127" s="1019"/>
      <c r="BV127" s="1019"/>
      <c r="BW127" s="1019"/>
      <c r="BX127" s="1019"/>
      <c r="BY127" s="1019"/>
      <c r="BZ127" s="1042"/>
      <c r="CA127" s="214"/>
      <c r="CB127" s="214"/>
      <c r="CC127" s="214"/>
      <c r="CD127" s="237"/>
      <c r="CE127" s="237"/>
      <c r="CF127" s="237"/>
      <c r="CG127" s="214"/>
      <c r="CH127" s="214"/>
      <c r="CI127" s="214"/>
      <c r="CJ127" s="236"/>
      <c r="CK127" s="1010"/>
      <c r="CL127" s="997"/>
      <c r="CM127" s="997"/>
      <c r="CN127" s="997"/>
      <c r="CO127" s="998"/>
      <c r="CP127" s="909" t="s">
        <v>463</v>
      </c>
      <c r="CQ127" s="910"/>
      <c r="CR127" s="910"/>
      <c r="CS127" s="910"/>
      <c r="CT127" s="910"/>
      <c r="CU127" s="910"/>
      <c r="CV127" s="910"/>
      <c r="CW127" s="910"/>
      <c r="CX127" s="910"/>
      <c r="CY127" s="910"/>
      <c r="CZ127" s="910"/>
      <c r="DA127" s="910"/>
      <c r="DB127" s="910"/>
      <c r="DC127" s="910"/>
      <c r="DD127" s="910"/>
      <c r="DE127" s="910"/>
      <c r="DF127" s="911"/>
      <c r="DG127" s="912" t="s">
        <v>122</v>
      </c>
      <c r="DH127" s="913"/>
      <c r="DI127" s="913"/>
      <c r="DJ127" s="913"/>
      <c r="DK127" s="913"/>
      <c r="DL127" s="913" t="s">
        <v>122</v>
      </c>
      <c r="DM127" s="913"/>
      <c r="DN127" s="913"/>
      <c r="DO127" s="913"/>
      <c r="DP127" s="913"/>
      <c r="DQ127" s="913" t="s">
        <v>122</v>
      </c>
      <c r="DR127" s="913"/>
      <c r="DS127" s="913"/>
      <c r="DT127" s="913"/>
      <c r="DU127" s="913"/>
      <c r="DV127" s="914" t="s">
        <v>122</v>
      </c>
      <c r="DW127" s="914"/>
      <c r="DX127" s="914"/>
      <c r="DY127" s="914"/>
      <c r="DZ127" s="915"/>
    </row>
    <row r="128" spans="1:130" s="212" customFormat="1" ht="26.25" customHeight="1" thickBot="1" x14ac:dyDescent="0.25">
      <c r="A128" s="1028" t="s">
        <v>464</v>
      </c>
      <c r="B128" s="1029"/>
      <c r="C128" s="1029"/>
      <c r="D128" s="1029"/>
      <c r="E128" s="1029"/>
      <c r="F128" s="1029"/>
      <c r="G128" s="1029"/>
      <c r="H128" s="1029"/>
      <c r="I128" s="1029"/>
      <c r="J128" s="1029"/>
      <c r="K128" s="1029"/>
      <c r="L128" s="1029"/>
      <c r="M128" s="1029"/>
      <c r="N128" s="1029"/>
      <c r="O128" s="1029"/>
      <c r="P128" s="1029"/>
      <c r="Q128" s="1029"/>
      <c r="R128" s="1029"/>
      <c r="S128" s="1029"/>
      <c r="T128" s="1029"/>
      <c r="U128" s="1029"/>
      <c r="V128" s="1029"/>
      <c r="W128" s="1030" t="s">
        <v>465</v>
      </c>
      <c r="X128" s="1030"/>
      <c r="Y128" s="1030"/>
      <c r="Z128" s="1031"/>
      <c r="AA128" s="1032">
        <v>1140492</v>
      </c>
      <c r="AB128" s="1033"/>
      <c r="AC128" s="1033"/>
      <c r="AD128" s="1033"/>
      <c r="AE128" s="1034"/>
      <c r="AF128" s="1035">
        <v>1177495</v>
      </c>
      <c r="AG128" s="1033"/>
      <c r="AH128" s="1033"/>
      <c r="AI128" s="1033"/>
      <c r="AJ128" s="1034"/>
      <c r="AK128" s="1035">
        <v>1171340</v>
      </c>
      <c r="AL128" s="1033"/>
      <c r="AM128" s="1033"/>
      <c r="AN128" s="1033"/>
      <c r="AO128" s="1034"/>
      <c r="AP128" s="1036"/>
      <c r="AQ128" s="1037"/>
      <c r="AR128" s="1037"/>
      <c r="AS128" s="1037"/>
      <c r="AT128" s="1038"/>
      <c r="AU128" s="214"/>
      <c r="AV128" s="214"/>
      <c r="AW128" s="214"/>
      <c r="AX128" s="883" t="s">
        <v>466</v>
      </c>
      <c r="AY128" s="884"/>
      <c r="AZ128" s="884"/>
      <c r="BA128" s="884"/>
      <c r="BB128" s="884"/>
      <c r="BC128" s="884"/>
      <c r="BD128" s="884"/>
      <c r="BE128" s="885"/>
      <c r="BF128" s="1039" t="s">
        <v>122</v>
      </c>
      <c r="BG128" s="1040"/>
      <c r="BH128" s="1040"/>
      <c r="BI128" s="1040"/>
      <c r="BJ128" s="1040"/>
      <c r="BK128" s="1040"/>
      <c r="BL128" s="1041"/>
      <c r="BM128" s="1039">
        <v>12.36</v>
      </c>
      <c r="BN128" s="1040"/>
      <c r="BO128" s="1040"/>
      <c r="BP128" s="1040"/>
      <c r="BQ128" s="1040"/>
      <c r="BR128" s="1040"/>
      <c r="BS128" s="1041"/>
      <c r="BT128" s="1039">
        <v>20</v>
      </c>
      <c r="BU128" s="1040"/>
      <c r="BV128" s="1040"/>
      <c r="BW128" s="1040"/>
      <c r="BX128" s="1040"/>
      <c r="BY128" s="1040"/>
      <c r="BZ128" s="1063"/>
      <c r="CA128" s="237"/>
      <c r="CB128" s="237"/>
      <c r="CC128" s="237"/>
      <c r="CD128" s="237"/>
      <c r="CE128" s="237"/>
      <c r="CF128" s="237"/>
      <c r="CG128" s="214"/>
      <c r="CH128" s="214"/>
      <c r="CI128" s="214"/>
      <c r="CJ128" s="236"/>
      <c r="CK128" s="1011"/>
      <c r="CL128" s="1012"/>
      <c r="CM128" s="1012"/>
      <c r="CN128" s="1012"/>
      <c r="CO128" s="1013"/>
      <c r="CP128" s="1022" t="s">
        <v>467</v>
      </c>
      <c r="CQ128" s="713"/>
      <c r="CR128" s="713"/>
      <c r="CS128" s="713"/>
      <c r="CT128" s="713"/>
      <c r="CU128" s="713"/>
      <c r="CV128" s="713"/>
      <c r="CW128" s="713"/>
      <c r="CX128" s="713"/>
      <c r="CY128" s="713"/>
      <c r="CZ128" s="713"/>
      <c r="DA128" s="713"/>
      <c r="DB128" s="713"/>
      <c r="DC128" s="713"/>
      <c r="DD128" s="713"/>
      <c r="DE128" s="713"/>
      <c r="DF128" s="1023"/>
      <c r="DG128" s="1024" t="s">
        <v>122</v>
      </c>
      <c r="DH128" s="1025"/>
      <c r="DI128" s="1025"/>
      <c r="DJ128" s="1025"/>
      <c r="DK128" s="1025"/>
      <c r="DL128" s="1025" t="s">
        <v>122</v>
      </c>
      <c r="DM128" s="1025"/>
      <c r="DN128" s="1025"/>
      <c r="DO128" s="1025"/>
      <c r="DP128" s="1025"/>
      <c r="DQ128" s="1025" t="s">
        <v>122</v>
      </c>
      <c r="DR128" s="1025"/>
      <c r="DS128" s="1025"/>
      <c r="DT128" s="1025"/>
      <c r="DU128" s="1025"/>
      <c r="DV128" s="1026" t="s">
        <v>122</v>
      </c>
      <c r="DW128" s="1026"/>
      <c r="DX128" s="1026"/>
      <c r="DY128" s="1026"/>
      <c r="DZ128" s="1027"/>
    </row>
    <row r="129" spans="1:131" s="212" customFormat="1" ht="26.25" customHeight="1" x14ac:dyDescent="0.2">
      <c r="A129" s="921" t="s">
        <v>102</v>
      </c>
      <c r="B129" s="922"/>
      <c r="C129" s="922"/>
      <c r="D129" s="922"/>
      <c r="E129" s="922"/>
      <c r="F129" s="922"/>
      <c r="G129" s="922"/>
      <c r="H129" s="922"/>
      <c r="I129" s="922"/>
      <c r="J129" s="922"/>
      <c r="K129" s="922"/>
      <c r="L129" s="922"/>
      <c r="M129" s="922"/>
      <c r="N129" s="922"/>
      <c r="O129" s="922"/>
      <c r="P129" s="922"/>
      <c r="Q129" s="922"/>
      <c r="R129" s="922"/>
      <c r="S129" s="922"/>
      <c r="T129" s="922"/>
      <c r="U129" s="922"/>
      <c r="V129" s="922"/>
      <c r="W129" s="1057" t="s">
        <v>468</v>
      </c>
      <c r="X129" s="1058"/>
      <c r="Y129" s="1058"/>
      <c r="Z129" s="1059"/>
      <c r="AA129" s="945">
        <v>20506626</v>
      </c>
      <c r="AB129" s="946"/>
      <c r="AC129" s="946"/>
      <c r="AD129" s="946"/>
      <c r="AE129" s="947"/>
      <c r="AF129" s="948">
        <v>20911291</v>
      </c>
      <c r="AG129" s="946"/>
      <c r="AH129" s="946"/>
      <c r="AI129" s="946"/>
      <c r="AJ129" s="947"/>
      <c r="AK129" s="948">
        <v>21457633</v>
      </c>
      <c r="AL129" s="946"/>
      <c r="AM129" s="946"/>
      <c r="AN129" s="946"/>
      <c r="AO129" s="947"/>
      <c r="AP129" s="1060"/>
      <c r="AQ129" s="1061"/>
      <c r="AR129" s="1061"/>
      <c r="AS129" s="1061"/>
      <c r="AT129" s="1062"/>
      <c r="AU129" s="215"/>
      <c r="AV129" s="215"/>
      <c r="AW129" s="215"/>
      <c r="AX129" s="1052" t="s">
        <v>469</v>
      </c>
      <c r="AY129" s="910"/>
      <c r="AZ129" s="910"/>
      <c r="BA129" s="910"/>
      <c r="BB129" s="910"/>
      <c r="BC129" s="910"/>
      <c r="BD129" s="910"/>
      <c r="BE129" s="911"/>
      <c r="BF129" s="1053" t="s">
        <v>122</v>
      </c>
      <c r="BG129" s="1054"/>
      <c r="BH129" s="1054"/>
      <c r="BI129" s="1054"/>
      <c r="BJ129" s="1054"/>
      <c r="BK129" s="1054"/>
      <c r="BL129" s="1055"/>
      <c r="BM129" s="1053">
        <v>17.36</v>
      </c>
      <c r="BN129" s="1054"/>
      <c r="BO129" s="1054"/>
      <c r="BP129" s="1054"/>
      <c r="BQ129" s="1054"/>
      <c r="BR129" s="1054"/>
      <c r="BS129" s="1055"/>
      <c r="BT129" s="1053">
        <v>30</v>
      </c>
      <c r="BU129" s="1054"/>
      <c r="BV129" s="1054"/>
      <c r="BW129" s="1054"/>
      <c r="BX129" s="1054"/>
      <c r="BY129" s="1054"/>
      <c r="BZ129" s="1056"/>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2">
      <c r="A130" s="921" t="s">
        <v>470</v>
      </c>
      <c r="B130" s="922"/>
      <c r="C130" s="922"/>
      <c r="D130" s="922"/>
      <c r="E130" s="922"/>
      <c r="F130" s="922"/>
      <c r="G130" s="922"/>
      <c r="H130" s="922"/>
      <c r="I130" s="922"/>
      <c r="J130" s="922"/>
      <c r="K130" s="922"/>
      <c r="L130" s="922"/>
      <c r="M130" s="922"/>
      <c r="N130" s="922"/>
      <c r="O130" s="922"/>
      <c r="P130" s="922"/>
      <c r="Q130" s="922"/>
      <c r="R130" s="922"/>
      <c r="S130" s="922"/>
      <c r="T130" s="922"/>
      <c r="U130" s="922"/>
      <c r="V130" s="922"/>
      <c r="W130" s="1057" t="s">
        <v>471</v>
      </c>
      <c r="X130" s="1058"/>
      <c r="Y130" s="1058"/>
      <c r="Z130" s="1059"/>
      <c r="AA130" s="945">
        <v>3072560</v>
      </c>
      <c r="AB130" s="946"/>
      <c r="AC130" s="946"/>
      <c r="AD130" s="946"/>
      <c r="AE130" s="947"/>
      <c r="AF130" s="948">
        <v>2955926</v>
      </c>
      <c r="AG130" s="946"/>
      <c r="AH130" s="946"/>
      <c r="AI130" s="946"/>
      <c r="AJ130" s="947"/>
      <c r="AK130" s="948">
        <v>2812519</v>
      </c>
      <c r="AL130" s="946"/>
      <c r="AM130" s="946"/>
      <c r="AN130" s="946"/>
      <c r="AO130" s="947"/>
      <c r="AP130" s="1060"/>
      <c r="AQ130" s="1061"/>
      <c r="AR130" s="1061"/>
      <c r="AS130" s="1061"/>
      <c r="AT130" s="1062"/>
      <c r="AU130" s="215"/>
      <c r="AV130" s="215"/>
      <c r="AW130" s="215"/>
      <c r="AX130" s="1052" t="s">
        <v>472</v>
      </c>
      <c r="AY130" s="910"/>
      <c r="AZ130" s="910"/>
      <c r="BA130" s="910"/>
      <c r="BB130" s="910"/>
      <c r="BC130" s="910"/>
      <c r="BD130" s="910"/>
      <c r="BE130" s="911"/>
      <c r="BF130" s="1088">
        <v>-1.8</v>
      </c>
      <c r="BG130" s="1089"/>
      <c r="BH130" s="1089"/>
      <c r="BI130" s="1089"/>
      <c r="BJ130" s="1089"/>
      <c r="BK130" s="1089"/>
      <c r="BL130" s="1090"/>
      <c r="BM130" s="1088">
        <v>25</v>
      </c>
      <c r="BN130" s="1089"/>
      <c r="BO130" s="1089"/>
      <c r="BP130" s="1089"/>
      <c r="BQ130" s="1089"/>
      <c r="BR130" s="1089"/>
      <c r="BS130" s="1090"/>
      <c r="BT130" s="1088">
        <v>35</v>
      </c>
      <c r="BU130" s="1089"/>
      <c r="BV130" s="1089"/>
      <c r="BW130" s="1089"/>
      <c r="BX130" s="1089"/>
      <c r="BY130" s="1089"/>
      <c r="BZ130" s="1091"/>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5">
      <c r="A131" s="1092"/>
      <c r="B131" s="1093"/>
      <c r="C131" s="1093"/>
      <c r="D131" s="1093"/>
      <c r="E131" s="1093"/>
      <c r="F131" s="1093"/>
      <c r="G131" s="1093"/>
      <c r="H131" s="1093"/>
      <c r="I131" s="1093"/>
      <c r="J131" s="1093"/>
      <c r="K131" s="1093"/>
      <c r="L131" s="1093"/>
      <c r="M131" s="1093"/>
      <c r="N131" s="1093"/>
      <c r="O131" s="1093"/>
      <c r="P131" s="1093"/>
      <c r="Q131" s="1093"/>
      <c r="R131" s="1093"/>
      <c r="S131" s="1093"/>
      <c r="T131" s="1093"/>
      <c r="U131" s="1093"/>
      <c r="V131" s="1093"/>
      <c r="W131" s="1094" t="s">
        <v>473</v>
      </c>
      <c r="X131" s="1095"/>
      <c r="Y131" s="1095"/>
      <c r="Z131" s="1096"/>
      <c r="AA131" s="991">
        <v>17434066</v>
      </c>
      <c r="AB131" s="973"/>
      <c r="AC131" s="973"/>
      <c r="AD131" s="973"/>
      <c r="AE131" s="974"/>
      <c r="AF131" s="972">
        <v>17955365</v>
      </c>
      <c r="AG131" s="973"/>
      <c r="AH131" s="973"/>
      <c r="AI131" s="973"/>
      <c r="AJ131" s="974"/>
      <c r="AK131" s="972">
        <v>18645114</v>
      </c>
      <c r="AL131" s="973"/>
      <c r="AM131" s="973"/>
      <c r="AN131" s="973"/>
      <c r="AO131" s="974"/>
      <c r="AP131" s="1097"/>
      <c r="AQ131" s="1098"/>
      <c r="AR131" s="1098"/>
      <c r="AS131" s="1098"/>
      <c r="AT131" s="1099"/>
      <c r="AU131" s="215"/>
      <c r="AV131" s="215"/>
      <c r="AW131" s="215"/>
      <c r="AX131" s="1070" t="s">
        <v>474</v>
      </c>
      <c r="AY131" s="713"/>
      <c r="AZ131" s="713"/>
      <c r="BA131" s="713"/>
      <c r="BB131" s="713"/>
      <c r="BC131" s="713"/>
      <c r="BD131" s="713"/>
      <c r="BE131" s="1023"/>
      <c r="BF131" s="1071" t="s">
        <v>122</v>
      </c>
      <c r="BG131" s="1072"/>
      <c r="BH131" s="1072"/>
      <c r="BI131" s="1072"/>
      <c r="BJ131" s="1072"/>
      <c r="BK131" s="1072"/>
      <c r="BL131" s="1073"/>
      <c r="BM131" s="1071">
        <v>350</v>
      </c>
      <c r="BN131" s="1072"/>
      <c r="BO131" s="1072"/>
      <c r="BP131" s="1072"/>
      <c r="BQ131" s="1072"/>
      <c r="BR131" s="1072"/>
      <c r="BS131" s="1073"/>
      <c r="BT131" s="1074"/>
      <c r="BU131" s="1075"/>
      <c r="BV131" s="1075"/>
      <c r="BW131" s="1075"/>
      <c r="BX131" s="1075"/>
      <c r="BY131" s="1075"/>
      <c r="BZ131" s="1076"/>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2">
      <c r="A132" s="1077" t="s">
        <v>475</v>
      </c>
      <c r="B132" s="1078"/>
      <c r="C132" s="1078"/>
      <c r="D132" s="1078"/>
      <c r="E132" s="1078"/>
      <c r="F132" s="1078"/>
      <c r="G132" s="1078"/>
      <c r="H132" s="1078"/>
      <c r="I132" s="1078"/>
      <c r="J132" s="1078"/>
      <c r="K132" s="1078"/>
      <c r="L132" s="1078"/>
      <c r="M132" s="1078"/>
      <c r="N132" s="1078"/>
      <c r="O132" s="1078"/>
      <c r="P132" s="1078"/>
      <c r="Q132" s="1078"/>
      <c r="R132" s="1078"/>
      <c r="S132" s="1078"/>
      <c r="T132" s="1078"/>
      <c r="U132" s="1078"/>
      <c r="V132" s="1081" t="s">
        <v>476</v>
      </c>
      <c r="W132" s="1081"/>
      <c r="X132" s="1081"/>
      <c r="Y132" s="1081"/>
      <c r="Z132" s="1082"/>
      <c r="AA132" s="1083">
        <v>-1.1931525329999999</v>
      </c>
      <c r="AB132" s="1084"/>
      <c r="AC132" s="1084"/>
      <c r="AD132" s="1084"/>
      <c r="AE132" s="1085"/>
      <c r="AF132" s="1086">
        <v>-1.7156989010000001</v>
      </c>
      <c r="AG132" s="1084"/>
      <c r="AH132" s="1084"/>
      <c r="AI132" s="1084"/>
      <c r="AJ132" s="1085"/>
      <c r="AK132" s="1086">
        <v>-2.7871741029999999</v>
      </c>
      <c r="AL132" s="1084"/>
      <c r="AM132" s="1084"/>
      <c r="AN132" s="1084"/>
      <c r="AO132" s="1085"/>
      <c r="AP132" s="988"/>
      <c r="AQ132" s="989"/>
      <c r="AR132" s="989"/>
      <c r="AS132" s="989"/>
      <c r="AT132" s="108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5">
      <c r="A133" s="1079"/>
      <c r="B133" s="1080"/>
      <c r="C133" s="1080"/>
      <c r="D133" s="1080"/>
      <c r="E133" s="1080"/>
      <c r="F133" s="1080"/>
      <c r="G133" s="1080"/>
      <c r="H133" s="1080"/>
      <c r="I133" s="1080"/>
      <c r="J133" s="1080"/>
      <c r="K133" s="1080"/>
      <c r="L133" s="1080"/>
      <c r="M133" s="1080"/>
      <c r="N133" s="1080"/>
      <c r="O133" s="1080"/>
      <c r="P133" s="1080"/>
      <c r="Q133" s="1080"/>
      <c r="R133" s="1080"/>
      <c r="S133" s="1080"/>
      <c r="T133" s="1080"/>
      <c r="U133" s="1080"/>
      <c r="V133" s="1064" t="s">
        <v>477</v>
      </c>
      <c r="W133" s="1064"/>
      <c r="X133" s="1064"/>
      <c r="Y133" s="1064"/>
      <c r="Z133" s="1065"/>
      <c r="AA133" s="1066">
        <v>0</v>
      </c>
      <c r="AB133" s="1067"/>
      <c r="AC133" s="1067"/>
      <c r="AD133" s="1067"/>
      <c r="AE133" s="1068"/>
      <c r="AF133" s="1066">
        <v>-0.8</v>
      </c>
      <c r="AG133" s="1067"/>
      <c r="AH133" s="1067"/>
      <c r="AI133" s="1067"/>
      <c r="AJ133" s="1068"/>
      <c r="AK133" s="1066">
        <v>-1.8</v>
      </c>
      <c r="AL133" s="1067"/>
      <c r="AM133" s="1067"/>
      <c r="AN133" s="1067"/>
      <c r="AO133" s="1068"/>
      <c r="AP133" s="1015"/>
      <c r="AQ133" s="1016"/>
      <c r="AR133" s="1016"/>
      <c r="AS133" s="1016"/>
      <c r="AT133" s="1069"/>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2">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4" hidden="1" x14ac:dyDescent="0.2">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OoTm3MoMC07pSd7vAFAIKGCPIA4ibGmxqCefX8GHP8385EJllLwwIvpj9R6t/Rgi91u19WnBGSVYh54peZsKCQ==" saltValue="S8O6mxnRmUw8NTS1YD6sFg=="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T71" zoomScaleNormal="85" zoomScaleSheetLayoutView="100" workbookViewId="0">
      <selection activeCell="CM53" sqref="CM53"/>
    </sheetView>
  </sheetViews>
  <sheetFormatPr defaultColWidth="0" defaultRowHeight="13.5" customHeight="1" zeroHeight="1" x14ac:dyDescent="0.2"/>
  <cols>
    <col min="1" max="120" width="2.77734375" style="242" customWidth="1"/>
    <col min="121" max="121" width="0" style="241" hidden="1" customWidth="1"/>
    <col min="122" max="16384" width="9" style="241" hidden="1"/>
  </cols>
  <sheetData>
    <row r="1" spans="1:120" ht="13.2" x14ac:dyDescent="0.2">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ht="13.2" x14ac:dyDescent="0.2"/>
    <row r="3" spans="1:120" ht="13.2" x14ac:dyDescent="0.2"/>
    <row r="4" spans="1:120" ht="13.2" x14ac:dyDescent="0.2"/>
    <row r="5" spans="1:120" ht="13.2" x14ac:dyDescent="0.2"/>
    <row r="6" spans="1:120" ht="13.2" x14ac:dyDescent="0.2"/>
    <row r="7" spans="1:120" ht="13.2" x14ac:dyDescent="0.2"/>
    <row r="8" spans="1:120" ht="13.2" x14ac:dyDescent="0.2"/>
    <row r="9" spans="1:120" ht="13.2" x14ac:dyDescent="0.2"/>
    <row r="10" spans="1:120" ht="13.2" x14ac:dyDescent="0.2"/>
    <row r="11" spans="1:120" ht="13.2" x14ac:dyDescent="0.2"/>
    <row r="12" spans="1:120" ht="13.2" x14ac:dyDescent="0.2"/>
    <row r="13" spans="1:120" ht="13.2" x14ac:dyDescent="0.2"/>
    <row r="14" spans="1:120" ht="13.2" x14ac:dyDescent="0.2"/>
    <row r="15" spans="1:120" ht="13.2" x14ac:dyDescent="0.2"/>
    <row r="16" spans="1:120" ht="13.2" x14ac:dyDescent="0.2">
      <c r="DP16" s="241"/>
    </row>
    <row r="17" spans="119:120" ht="13.2" x14ac:dyDescent="0.2">
      <c r="DP17" s="241"/>
    </row>
    <row r="18" spans="119:120" ht="13.2" x14ac:dyDescent="0.2"/>
    <row r="19" spans="119:120" ht="13.2" x14ac:dyDescent="0.2"/>
    <row r="20" spans="119:120" ht="13.2" x14ac:dyDescent="0.2">
      <c r="DO20" s="241"/>
      <c r="DP20" s="241"/>
    </row>
    <row r="21" spans="119:120" ht="13.2" x14ac:dyDescent="0.2">
      <c r="DP21" s="241"/>
    </row>
    <row r="22" spans="119:120" ht="13.2" x14ac:dyDescent="0.2"/>
    <row r="23" spans="119:120" ht="13.2" x14ac:dyDescent="0.2">
      <c r="DO23" s="241"/>
      <c r="DP23" s="241"/>
    </row>
    <row r="24" spans="119:120" ht="13.2" x14ac:dyDescent="0.2">
      <c r="DP24" s="241"/>
    </row>
    <row r="25" spans="119:120" ht="13.2" x14ac:dyDescent="0.2">
      <c r="DP25" s="241"/>
    </row>
    <row r="26" spans="119:120" ht="13.2" x14ac:dyDescent="0.2">
      <c r="DO26" s="241"/>
      <c r="DP26" s="241"/>
    </row>
    <row r="27" spans="119:120" ht="13.2" x14ac:dyDescent="0.2"/>
    <row r="28" spans="119:120" ht="13.2" x14ac:dyDescent="0.2">
      <c r="DO28" s="241"/>
      <c r="DP28" s="241"/>
    </row>
    <row r="29" spans="119:120" ht="13.2" x14ac:dyDescent="0.2">
      <c r="DP29" s="241"/>
    </row>
    <row r="30" spans="119:120" ht="13.2" x14ac:dyDescent="0.2"/>
    <row r="31" spans="119:120" ht="13.2" x14ac:dyDescent="0.2">
      <c r="DO31" s="241"/>
      <c r="DP31" s="241"/>
    </row>
    <row r="32" spans="119:120" ht="13.2" x14ac:dyDescent="0.2"/>
    <row r="33" spans="98:120" ht="13.2" x14ac:dyDescent="0.2">
      <c r="DO33" s="241"/>
      <c r="DP33" s="241"/>
    </row>
    <row r="34" spans="98:120" ht="13.2" x14ac:dyDescent="0.2">
      <c r="DM34" s="241"/>
    </row>
    <row r="35" spans="98:120" ht="13.2" x14ac:dyDescent="0.2">
      <c r="CT35" s="241"/>
      <c r="CU35" s="241"/>
      <c r="CV35" s="241"/>
      <c r="CY35" s="241"/>
      <c r="CZ35" s="241"/>
      <c r="DA35" s="241"/>
      <c r="DD35" s="241"/>
      <c r="DE35" s="241"/>
      <c r="DF35" s="241"/>
      <c r="DI35" s="241"/>
      <c r="DJ35" s="241"/>
      <c r="DK35" s="241"/>
      <c r="DM35" s="241"/>
      <c r="DN35" s="241"/>
      <c r="DO35" s="241"/>
      <c r="DP35" s="241"/>
    </row>
    <row r="36" spans="98:120" ht="13.2" x14ac:dyDescent="0.2"/>
    <row r="37" spans="98:120" ht="13.2" x14ac:dyDescent="0.2">
      <c r="CW37" s="241"/>
      <c r="DB37" s="241"/>
      <c r="DG37" s="241"/>
      <c r="DL37" s="241"/>
      <c r="DP37" s="241"/>
    </row>
    <row r="38" spans="98:120" ht="13.2" x14ac:dyDescent="0.2">
      <c r="CT38" s="241"/>
      <c r="CU38" s="241"/>
      <c r="CV38" s="241"/>
      <c r="CW38" s="241"/>
      <c r="CY38" s="241"/>
      <c r="CZ38" s="241"/>
      <c r="DA38" s="241"/>
      <c r="DB38" s="241"/>
      <c r="DD38" s="241"/>
      <c r="DE38" s="241"/>
      <c r="DF38" s="241"/>
      <c r="DG38" s="241"/>
      <c r="DI38" s="241"/>
      <c r="DJ38" s="241"/>
      <c r="DK38" s="241"/>
      <c r="DL38" s="241"/>
      <c r="DN38" s="241"/>
      <c r="DO38" s="241"/>
      <c r="DP38" s="241"/>
    </row>
    <row r="39" spans="98:120" ht="13.2" x14ac:dyDescent="0.2"/>
    <row r="40" spans="98:120" ht="13.2" x14ac:dyDescent="0.2"/>
    <row r="41" spans="98:120" ht="13.2" x14ac:dyDescent="0.2"/>
    <row r="42" spans="98:120" ht="13.2" x14ac:dyDescent="0.2"/>
    <row r="43" spans="98:120" ht="13.2" x14ac:dyDescent="0.2"/>
    <row r="44" spans="98:120" ht="13.2" x14ac:dyDescent="0.2"/>
    <row r="45" spans="98:120" ht="13.2" x14ac:dyDescent="0.2"/>
    <row r="46" spans="98:120" ht="13.2" x14ac:dyDescent="0.2"/>
    <row r="47" spans="98:120" ht="13.2" x14ac:dyDescent="0.2"/>
    <row r="48" spans="98:120" ht="13.2" x14ac:dyDescent="0.2"/>
    <row r="49" spans="22:120" ht="13.2" x14ac:dyDescent="0.2">
      <c r="DN49" s="241"/>
      <c r="DO49" s="241"/>
      <c r="DP49" s="241"/>
    </row>
    <row r="50" spans="22:120" ht="13.2" x14ac:dyDescent="0.2"/>
    <row r="51" spans="22:120" ht="13.2" x14ac:dyDescent="0.2"/>
    <row r="52" spans="22:120" ht="13.2" x14ac:dyDescent="0.2"/>
    <row r="53" spans="22:120" ht="13.2" x14ac:dyDescent="0.2"/>
    <row r="54" spans="22:120" ht="13.2" x14ac:dyDescent="0.2"/>
    <row r="55" spans="22:120" ht="13.2" x14ac:dyDescent="0.2"/>
    <row r="56" spans="22:120" ht="13.2" x14ac:dyDescent="0.2"/>
    <row r="57" spans="22:120" ht="13.2" x14ac:dyDescent="0.2"/>
    <row r="58" spans="22:120" ht="13.2" x14ac:dyDescent="0.2"/>
    <row r="59" spans="22:120" ht="13.2" x14ac:dyDescent="0.2"/>
    <row r="60" spans="22:120" ht="13.2" x14ac:dyDescent="0.2"/>
    <row r="61" spans="22:120" ht="13.2" x14ac:dyDescent="0.2"/>
    <row r="62" spans="22:120" ht="13.2" x14ac:dyDescent="0.2"/>
    <row r="63" spans="22:120" ht="13.2" x14ac:dyDescent="0.2">
      <c r="W63" s="241"/>
      <c r="CS63" s="241"/>
      <c r="CX63" s="241"/>
      <c r="DC63" s="241"/>
      <c r="DH63" s="241"/>
    </row>
    <row r="64" spans="22:120" ht="13.2" x14ac:dyDescent="0.2">
      <c r="V64" s="241"/>
    </row>
    <row r="65" spans="15:120" ht="13.2" x14ac:dyDescent="0.2">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ht="13.2" x14ac:dyDescent="0.2">
      <c r="Q66" s="241"/>
      <c r="S66" s="241"/>
      <c r="U66" s="241"/>
      <c r="DM66" s="241"/>
    </row>
    <row r="67" spans="15:120" ht="13.2" x14ac:dyDescent="0.2">
      <c r="O67" s="241"/>
      <c r="P67" s="241"/>
      <c r="R67" s="241"/>
      <c r="T67" s="241"/>
      <c r="Y67" s="241"/>
      <c r="CT67" s="241"/>
      <c r="CV67" s="241"/>
      <c r="CW67" s="241"/>
      <c r="CY67" s="241"/>
      <c r="DA67" s="241"/>
      <c r="DB67" s="241"/>
      <c r="DD67" s="241"/>
      <c r="DF67" s="241"/>
      <c r="DG67" s="241"/>
      <c r="DI67" s="241"/>
      <c r="DK67" s="241"/>
      <c r="DL67" s="241"/>
      <c r="DN67" s="241"/>
      <c r="DO67" s="241"/>
      <c r="DP67" s="241"/>
    </row>
    <row r="68" spans="15:120" ht="13.2" x14ac:dyDescent="0.2"/>
    <row r="69" spans="15:120" ht="13.2" x14ac:dyDescent="0.2"/>
    <row r="70" spans="15:120" ht="13.2" x14ac:dyDescent="0.2"/>
    <row r="71" spans="15:120" ht="13.2" x14ac:dyDescent="0.2"/>
    <row r="72" spans="15:120" ht="13.2" x14ac:dyDescent="0.2">
      <c r="DP72" s="241"/>
    </row>
    <row r="73" spans="15:120" ht="13.2" x14ac:dyDescent="0.2">
      <c r="DP73" s="241"/>
    </row>
    <row r="74" spans="15:120" ht="13.2" x14ac:dyDescent="0.2"/>
    <row r="75" spans="15:120" ht="13.2" x14ac:dyDescent="0.2"/>
    <row r="76" spans="15:120" ht="13.2" x14ac:dyDescent="0.2"/>
    <row r="77" spans="15:120" ht="13.2" x14ac:dyDescent="0.2"/>
    <row r="78" spans="15:120" ht="13.2" x14ac:dyDescent="0.2"/>
    <row r="79" spans="15:120" ht="13.2" x14ac:dyDescent="0.2"/>
    <row r="80" spans="15:120" ht="13.2" x14ac:dyDescent="0.2"/>
    <row r="81" spans="97:112" ht="13.2" x14ac:dyDescent="0.2"/>
    <row r="82" spans="97:112" ht="13.2" x14ac:dyDescent="0.2"/>
    <row r="83" spans="97:112" ht="13.2" x14ac:dyDescent="0.2"/>
    <row r="84" spans="97:112" ht="13.2" x14ac:dyDescent="0.2"/>
    <row r="85" spans="97:112" ht="13.2" x14ac:dyDescent="0.2"/>
    <row r="86" spans="97:112" ht="13.2" x14ac:dyDescent="0.2"/>
    <row r="87" spans="97:112" ht="13.2" x14ac:dyDescent="0.2"/>
    <row r="88" spans="97:112" ht="13.2" x14ac:dyDescent="0.2"/>
    <row r="89" spans="97:112" ht="13.2" x14ac:dyDescent="0.2"/>
    <row r="90" spans="97:112" ht="13.2" x14ac:dyDescent="0.2"/>
    <row r="91" spans="97:112" ht="13.2" x14ac:dyDescent="0.2"/>
    <row r="92" spans="97:112" ht="13.2" x14ac:dyDescent="0.2"/>
    <row r="93" spans="97:112" ht="13.2" x14ac:dyDescent="0.2"/>
    <row r="94" spans="97:112" ht="13.2" x14ac:dyDescent="0.2"/>
    <row r="95" spans="97:112" ht="13.2" x14ac:dyDescent="0.2"/>
    <row r="96" spans="97:112" ht="13.2" x14ac:dyDescent="0.2">
      <c r="CS96" s="241"/>
      <c r="CX96" s="241"/>
      <c r="DC96" s="241"/>
      <c r="DH96" s="241"/>
    </row>
    <row r="97" spans="24:120" ht="13.2" x14ac:dyDescent="0.2">
      <c r="CS97" s="241"/>
      <c r="CX97" s="241"/>
      <c r="DC97" s="241"/>
      <c r="DH97" s="241"/>
      <c r="DP97" s="242" t="s">
        <v>478</v>
      </c>
    </row>
    <row r="98" spans="24:120" ht="13.2" hidden="1" x14ac:dyDescent="0.2">
      <c r="CS98" s="241"/>
      <c r="CX98" s="241"/>
      <c r="DC98" s="241"/>
      <c r="DH98" s="241"/>
    </row>
    <row r="99" spans="24:120" ht="13.2" hidden="1" x14ac:dyDescent="0.2">
      <c r="CS99" s="241"/>
      <c r="CX99" s="241"/>
      <c r="DC99" s="241"/>
      <c r="DH99" s="241"/>
    </row>
    <row r="101" spans="24:120" ht="12" hidden="1" customHeight="1" x14ac:dyDescent="0.2">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2">
      <c r="CU102" s="241"/>
      <c r="CZ102" s="241"/>
      <c r="DE102" s="241"/>
      <c r="DJ102" s="241"/>
      <c r="DM102" s="241"/>
    </row>
    <row r="103" spans="24:120" ht="13.2" hidden="1" x14ac:dyDescent="0.2">
      <c r="CT103" s="241"/>
      <c r="CV103" s="241"/>
      <c r="CW103" s="241"/>
      <c r="CY103" s="241"/>
      <c r="DA103" s="241"/>
      <c r="DB103" s="241"/>
      <c r="DD103" s="241"/>
      <c r="DF103" s="241"/>
      <c r="DG103" s="241"/>
      <c r="DI103" s="241"/>
      <c r="DK103" s="241"/>
      <c r="DL103" s="241"/>
      <c r="DM103" s="241"/>
      <c r="DN103" s="241"/>
      <c r="DO103" s="241"/>
      <c r="DP103" s="241"/>
    </row>
    <row r="104" spans="24:120" ht="13.2" hidden="1" x14ac:dyDescent="0.2">
      <c r="CV104" s="241"/>
      <c r="CW104" s="241"/>
      <c r="DA104" s="241"/>
      <c r="DB104" s="241"/>
      <c r="DF104" s="241"/>
      <c r="DG104" s="241"/>
      <c r="DK104" s="241"/>
      <c r="DL104" s="241"/>
      <c r="DN104" s="241"/>
      <c r="DO104" s="241"/>
      <c r="DP104" s="241"/>
    </row>
    <row r="105" spans="24:120" ht="12.75" hidden="1" customHeight="1" x14ac:dyDescent="0.2"/>
  </sheetData>
  <sheetProtection algorithmName="SHA-512" hashValue="2kAZ4hdKEkykryR+/fMAMfoZr5jWloTYToCWiAegy+S2Ij5LnVKUGJkt5jc8+fVOkdzi5DP+sfrN1sJQIy8cVA==" saltValue="vU/qTpLqSm+/Rnug5rxR4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A46" zoomScale="75" zoomScaleNormal="75" zoomScaleSheetLayoutView="55" workbookViewId="0"/>
  </sheetViews>
  <sheetFormatPr defaultColWidth="0" defaultRowHeight="13.5" customHeight="1" zeroHeight="1" x14ac:dyDescent="0.2"/>
  <cols>
    <col min="1" max="116" width="2.6640625" style="242" customWidth="1"/>
    <col min="117" max="16384" width="9" style="241" hidden="1"/>
  </cols>
  <sheetData>
    <row r="1" spans="2:116" ht="13.2" x14ac:dyDescent="0.2">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ht="13.2" x14ac:dyDescent="0.2"/>
    <row r="3" spans="2:116" ht="13.2" x14ac:dyDescent="0.2"/>
    <row r="4" spans="2:116" ht="13.2" x14ac:dyDescent="0.2">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ht="13.2" x14ac:dyDescent="0.2">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ht="13.2" x14ac:dyDescent="0.2"/>
    <row r="7" spans="2:116" ht="13.2" x14ac:dyDescent="0.2"/>
    <row r="8" spans="2:116" ht="13.2" x14ac:dyDescent="0.2"/>
    <row r="9" spans="2:116" ht="13.2" x14ac:dyDescent="0.2"/>
    <row r="10" spans="2:116" ht="13.2" x14ac:dyDescent="0.2"/>
    <row r="11" spans="2:116" ht="13.2" x14ac:dyDescent="0.2"/>
    <row r="12" spans="2:116" ht="13.2" x14ac:dyDescent="0.2"/>
    <row r="13" spans="2:116" ht="13.2" x14ac:dyDescent="0.2"/>
    <row r="14" spans="2:116" ht="13.2" x14ac:dyDescent="0.2"/>
    <row r="15" spans="2:116" ht="13.2" x14ac:dyDescent="0.2"/>
    <row r="16" spans="2:116" ht="13.2" x14ac:dyDescent="0.2"/>
    <row r="17" spans="9:116" ht="13.2" x14ac:dyDescent="0.2"/>
    <row r="18" spans="9:116" ht="13.2" x14ac:dyDescent="0.2">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ht="13.2" x14ac:dyDescent="0.2"/>
    <row r="20" spans="9:116" ht="13.2" x14ac:dyDescent="0.2"/>
    <row r="21" spans="9:116" ht="13.2" x14ac:dyDescent="0.2">
      <c r="DL21" s="241"/>
    </row>
    <row r="22" spans="9:116" ht="13.2" x14ac:dyDescent="0.2">
      <c r="DI22" s="241"/>
      <c r="DJ22" s="241"/>
      <c r="DK22" s="241"/>
      <c r="DL22" s="241"/>
    </row>
    <row r="23" spans="9:116" ht="13.2" x14ac:dyDescent="0.2">
      <c r="CY23" s="241"/>
      <c r="CZ23" s="241"/>
      <c r="DA23" s="241"/>
      <c r="DB23" s="241"/>
      <c r="DC23" s="241"/>
      <c r="DD23" s="241"/>
      <c r="DE23" s="241"/>
      <c r="DF23" s="241"/>
      <c r="DG23" s="241"/>
      <c r="DH23" s="241"/>
      <c r="DI23" s="241"/>
      <c r="DJ23" s="241"/>
      <c r="DK23" s="241"/>
      <c r="DL23" s="241"/>
    </row>
    <row r="24" spans="9:116" ht="13.2" x14ac:dyDescent="0.2"/>
    <row r="25" spans="9:116" ht="13.2" x14ac:dyDescent="0.2"/>
    <row r="26" spans="9:116" ht="13.2" x14ac:dyDescent="0.2"/>
    <row r="27" spans="9:116" ht="13.2" x14ac:dyDescent="0.2"/>
    <row r="28" spans="9:116" ht="13.2" x14ac:dyDescent="0.2"/>
    <row r="29" spans="9:116" ht="13.2" x14ac:dyDescent="0.2"/>
    <row r="30" spans="9:116" ht="13.2" x14ac:dyDescent="0.2"/>
    <row r="31" spans="9:116" ht="13.2" x14ac:dyDescent="0.2"/>
    <row r="32" spans="9:116" ht="13.2" x14ac:dyDescent="0.2"/>
    <row r="33" spans="15:116" ht="13.2" x14ac:dyDescent="0.2"/>
    <row r="34" spans="15:116" ht="13.2" x14ac:dyDescent="0.2"/>
    <row r="35" spans="15:116" ht="13.2" x14ac:dyDescent="0.2">
      <c r="CZ35" s="241"/>
      <c r="DA35" s="241"/>
      <c r="DB35" s="241"/>
      <c r="DC35" s="241"/>
      <c r="DD35" s="241"/>
      <c r="DE35" s="241"/>
      <c r="DF35" s="241"/>
      <c r="DG35" s="241"/>
      <c r="DH35" s="241"/>
      <c r="DI35" s="241"/>
      <c r="DJ35" s="241"/>
      <c r="DK35" s="241"/>
      <c r="DL35" s="241"/>
    </row>
    <row r="36" spans="15:116" ht="13.2" x14ac:dyDescent="0.2"/>
    <row r="37" spans="15:116" ht="13.2" x14ac:dyDescent="0.2">
      <c r="DL37" s="241"/>
    </row>
    <row r="38" spans="15:116" ht="13.2" x14ac:dyDescent="0.2">
      <c r="DI38" s="241"/>
      <c r="DJ38" s="241"/>
      <c r="DK38" s="241"/>
      <c r="DL38" s="241"/>
    </row>
    <row r="39" spans="15:116" ht="13.2" x14ac:dyDescent="0.2"/>
    <row r="40" spans="15:116" ht="13.2" x14ac:dyDescent="0.2"/>
    <row r="41" spans="15:116" ht="13.2" x14ac:dyDescent="0.2"/>
    <row r="42" spans="15:116" ht="13.2" x14ac:dyDescent="0.2"/>
    <row r="43" spans="15:116" ht="13.2" x14ac:dyDescent="0.2">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ht="13.2" x14ac:dyDescent="0.2">
      <c r="DL44" s="241"/>
    </row>
    <row r="45" spans="15:116" ht="13.2" x14ac:dyDescent="0.2"/>
    <row r="46" spans="15:116" ht="13.2" x14ac:dyDescent="0.2">
      <c r="DA46" s="241"/>
      <c r="DB46" s="241"/>
      <c r="DC46" s="241"/>
      <c r="DD46" s="241"/>
      <c r="DE46" s="241"/>
      <c r="DF46" s="241"/>
      <c r="DG46" s="241"/>
      <c r="DH46" s="241"/>
      <c r="DI46" s="241"/>
      <c r="DJ46" s="241"/>
      <c r="DK46" s="241"/>
      <c r="DL46" s="241"/>
    </row>
    <row r="47" spans="15:116" ht="13.2" x14ac:dyDescent="0.2"/>
    <row r="48" spans="15:116" ht="13.2" x14ac:dyDescent="0.2"/>
    <row r="49" spans="104:116" ht="13.2" x14ac:dyDescent="0.2"/>
    <row r="50" spans="104:116" ht="13.2" x14ac:dyDescent="0.2">
      <c r="CZ50" s="241"/>
      <c r="DA50" s="241"/>
      <c r="DB50" s="241"/>
      <c r="DC50" s="241"/>
      <c r="DD50" s="241"/>
      <c r="DE50" s="241"/>
      <c r="DF50" s="241"/>
      <c r="DG50" s="241"/>
      <c r="DH50" s="241"/>
      <c r="DI50" s="241"/>
      <c r="DJ50" s="241"/>
      <c r="DK50" s="241"/>
      <c r="DL50" s="241"/>
    </row>
    <row r="51" spans="104:116" ht="13.2" x14ac:dyDescent="0.2"/>
    <row r="52" spans="104:116" ht="13.2" x14ac:dyDescent="0.2"/>
    <row r="53" spans="104:116" ht="13.2" x14ac:dyDescent="0.2">
      <c r="DL53" s="241"/>
    </row>
    <row r="54" spans="104:116" ht="13.2" x14ac:dyDescent="0.2"/>
    <row r="55" spans="104:116" ht="13.2" x14ac:dyDescent="0.2"/>
    <row r="56" spans="104:116" ht="13.2" x14ac:dyDescent="0.2"/>
    <row r="57" spans="104:116" ht="13.2" x14ac:dyDescent="0.2"/>
    <row r="58" spans="104:116" ht="13.2" x14ac:dyDescent="0.2"/>
    <row r="59" spans="104:116" ht="13.2" x14ac:dyDescent="0.2"/>
    <row r="60" spans="104:116" ht="13.2" x14ac:dyDescent="0.2"/>
    <row r="61" spans="104:116" ht="13.2" x14ac:dyDescent="0.2"/>
    <row r="62" spans="104:116" ht="13.2" x14ac:dyDescent="0.2"/>
    <row r="63" spans="104:116" ht="13.2" x14ac:dyDescent="0.2"/>
    <row r="64" spans="104:116" ht="13.2" x14ac:dyDescent="0.2"/>
    <row r="65" spans="107:116" ht="13.2" x14ac:dyDescent="0.2"/>
    <row r="66" spans="107:116" ht="13.2" x14ac:dyDescent="0.2"/>
    <row r="67" spans="107:116" ht="13.2" x14ac:dyDescent="0.2">
      <c r="DC67" s="241"/>
      <c r="DD67" s="241"/>
      <c r="DE67" s="241"/>
      <c r="DF67" s="241"/>
      <c r="DG67" s="241"/>
      <c r="DH67" s="241"/>
      <c r="DI67" s="241"/>
      <c r="DJ67" s="241"/>
      <c r="DK67" s="241"/>
      <c r="DL67" s="241"/>
    </row>
    <row r="68" spans="107:116" ht="13.2" x14ac:dyDescent="0.2"/>
    <row r="69" spans="107:116" ht="13.2" x14ac:dyDescent="0.2"/>
    <row r="70" spans="107:116" ht="13.2" x14ac:dyDescent="0.2"/>
    <row r="71" spans="107:116" ht="13.2" x14ac:dyDescent="0.2"/>
    <row r="72" spans="107:116" ht="13.2" x14ac:dyDescent="0.2"/>
    <row r="73" spans="107:116" ht="13.2" x14ac:dyDescent="0.2"/>
    <row r="74" spans="107:116" ht="13.2" x14ac:dyDescent="0.2"/>
    <row r="75" spans="107:116" ht="13.2" x14ac:dyDescent="0.2"/>
    <row r="76" spans="107:116" ht="13.2" x14ac:dyDescent="0.2"/>
    <row r="77" spans="107:116" ht="13.2" x14ac:dyDescent="0.2"/>
    <row r="78" spans="107:116" ht="13.2" x14ac:dyDescent="0.2"/>
    <row r="79" spans="107:116" ht="13.2" x14ac:dyDescent="0.2"/>
    <row r="80" spans="107:116"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sheetData>
  <sheetProtection algorithmName="SHA-512" hashValue="MLkvJpXZpSk1HQTEHa27gJzPG9Vsl1gkJ0oGxQMH8Bcl7mz3ez0PKR3QXVr8KDsKwRaimGd9PYnKOv/mAWh+nw==" saltValue="O7ZwpRvhQu/q8C+xW5xFEQ=="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A50" workbookViewId="0"/>
  </sheetViews>
  <sheetFormatPr defaultColWidth="0" defaultRowHeight="13.5" customHeight="1" zeroHeight="1" x14ac:dyDescent="0.2"/>
  <cols>
    <col min="1" max="36" width="2.44140625" style="243" customWidth="1"/>
    <col min="37" max="44" width="17" style="243" customWidth="1"/>
    <col min="45" max="45" width="6.109375" style="249" customWidth="1"/>
    <col min="46" max="46" width="3" style="247" customWidth="1"/>
    <col min="47" max="47" width="19.109375" style="243" hidden="1" customWidth="1"/>
    <col min="48" max="52" width="12.6640625" style="243" hidden="1" customWidth="1"/>
    <col min="53" max="16384" width="8.6640625" style="243" hidden="1"/>
  </cols>
  <sheetData>
    <row r="1" spans="1:46" ht="13.2" x14ac:dyDescent="0.2">
      <c r="AS1" s="243"/>
      <c r="AT1" s="243"/>
    </row>
    <row r="2" spans="1:46" ht="13.2" x14ac:dyDescent="0.2">
      <c r="AS2" s="243"/>
      <c r="AT2" s="243"/>
    </row>
    <row r="3" spans="1:46" ht="13.2" x14ac:dyDescent="0.2">
      <c r="AS3" s="243"/>
      <c r="AT3" s="243"/>
    </row>
    <row r="4" spans="1:46" ht="13.2" x14ac:dyDescent="0.2">
      <c r="AS4" s="243"/>
      <c r="AT4" s="243"/>
    </row>
    <row r="5" spans="1:46" ht="16.2" x14ac:dyDescent="0.2">
      <c r="A5" s="244" t="s">
        <v>479</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ht="13.2" x14ac:dyDescent="0.2">
      <c r="A6" s="247"/>
      <c r="AK6" s="248" t="s">
        <v>480</v>
      </c>
      <c r="AL6" s="248"/>
      <c r="AM6" s="248"/>
      <c r="AN6" s="248"/>
    </row>
    <row r="7" spans="1:46" ht="13.5" customHeight="1" x14ac:dyDescent="0.2">
      <c r="A7" s="247"/>
      <c r="AK7" s="250"/>
      <c r="AL7" s="251"/>
      <c r="AM7" s="251"/>
      <c r="AN7" s="252"/>
      <c r="AO7" s="1101" t="s">
        <v>481</v>
      </c>
      <c r="AP7" s="253"/>
      <c r="AQ7" s="254" t="s">
        <v>482</v>
      </c>
      <c r="AR7" s="255"/>
    </row>
    <row r="8" spans="1:46" ht="13.2" x14ac:dyDescent="0.2">
      <c r="A8" s="247"/>
      <c r="AK8" s="256"/>
      <c r="AL8" s="257"/>
      <c r="AM8" s="257"/>
      <c r="AN8" s="258"/>
      <c r="AO8" s="1102"/>
      <c r="AP8" s="259" t="s">
        <v>483</v>
      </c>
      <c r="AQ8" s="260" t="s">
        <v>484</v>
      </c>
      <c r="AR8" s="261" t="s">
        <v>485</v>
      </c>
    </row>
    <row r="9" spans="1:46" ht="13.2" x14ac:dyDescent="0.2">
      <c r="A9" s="247"/>
      <c r="AK9" s="1103" t="s">
        <v>486</v>
      </c>
      <c r="AL9" s="1104"/>
      <c r="AM9" s="1104"/>
      <c r="AN9" s="1105"/>
      <c r="AO9" s="262">
        <v>4956646</v>
      </c>
      <c r="AP9" s="262">
        <v>49676</v>
      </c>
      <c r="AQ9" s="263">
        <v>80646</v>
      </c>
      <c r="AR9" s="264">
        <v>-38.4</v>
      </c>
    </row>
    <row r="10" spans="1:46" ht="13.5" customHeight="1" x14ac:dyDescent="0.2">
      <c r="A10" s="247"/>
      <c r="AK10" s="1103" t="s">
        <v>487</v>
      </c>
      <c r="AL10" s="1104"/>
      <c r="AM10" s="1104"/>
      <c r="AN10" s="1105"/>
      <c r="AO10" s="265">
        <v>735375</v>
      </c>
      <c r="AP10" s="265">
        <v>7370</v>
      </c>
      <c r="AQ10" s="266">
        <v>6637</v>
      </c>
      <c r="AR10" s="267">
        <v>11</v>
      </c>
    </row>
    <row r="11" spans="1:46" ht="13.5" customHeight="1" x14ac:dyDescent="0.2">
      <c r="A11" s="247"/>
      <c r="AK11" s="1103" t="s">
        <v>488</v>
      </c>
      <c r="AL11" s="1104"/>
      <c r="AM11" s="1104"/>
      <c r="AN11" s="1105"/>
      <c r="AO11" s="265">
        <v>9783</v>
      </c>
      <c r="AP11" s="265">
        <v>98</v>
      </c>
      <c r="AQ11" s="266">
        <v>1119</v>
      </c>
      <c r="AR11" s="267">
        <v>-91.2</v>
      </c>
    </row>
    <row r="12" spans="1:46" ht="13.5" customHeight="1" x14ac:dyDescent="0.2">
      <c r="A12" s="247"/>
      <c r="AK12" s="1103" t="s">
        <v>489</v>
      </c>
      <c r="AL12" s="1104"/>
      <c r="AM12" s="1104"/>
      <c r="AN12" s="1105"/>
      <c r="AO12" s="265" t="s">
        <v>490</v>
      </c>
      <c r="AP12" s="265" t="s">
        <v>490</v>
      </c>
      <c r="AQ12" s="266">
        <v>8</v>
      </c>
      <c r="AR12" s="267" t="s">
        <v>490</v>
      </c>
    </row>
    <row r="13" spans="1:46" ht="13.5" customHeight="1" x14ac:dyDescent="0.2">
      <c r="A13" s="247"/>
      <c r="AK13" s="1103" t="s">
        <v>491</v>
      </c>
      <c r="AL13" s="1104"/>
      <c r="AM13" s="1104"/>
      <c r="AN13" s="1105"/>
      <c r="AO13" s="265">
        <v>208748</v>
      </c>
      <c r="AP13" s="265">
        <v>2092</v>
      </c>
      <c r="AQ13" s="266">
        <v>2502</v>
      </c>
      <c r="AR13" s="267">
        <v>-16.399999999999999</v>
      </c>
    </row>
    <row r="14" spans="1:46" ht="13.5" customHeight="1" x14ac:dyDescent="0.2">
      <c r="A14" s="247"/>
      <c r="AK14" s="1103" t="s">
        <v>492</v>
      </c>
      <c r="AL14" s="1104"/>
      <c r="AM14" s="1104"/>
      <c r="AN14" s="1105"/>
      <c r="AO14" s="265">
        <v>116774</v>
      </c>
      <c r="AP14" s="265">
        <v>1170</v>
      </c>
      <c r="AQ14" s="266">
        <v>1863</v>
      </c>
      <c r="AR14" s="267">
        <v>-37.200000000000003</v>
      </c>
    </row>
    <row r="15" spans="1:46" ht="13.5" customHeight="1" x14ac:dyDescent="0.2">
      <c r="A15" s="247"/>
      <c r="AK15" s="1106" t="s">
        <v>493</v>
      </c>
      <c r="AL15" s="1107"/>
      <c r="AM15" s="1107"/>
      <c r="AN15" s="1108"/>
      <c r="AO15" s="265">
        <v>-236148</v>
      </c>
      <c r="AP15" s="265">
        <v>-2367</v>
      </c>
      <c r="AQ15" s="266">
        <v>-4800</v>
      </c>
      <c r="AR15" s="267">
        <v>-50.7</v>
      </c>
    </row>
    <row r="16" spans="1:46" ht="13.2" x14ac:dyDescent="0.2">
      <c r="A16" s="247"/>
      <c r="AK16" s="1106" t="s">
        <v>177</v>
      </c>
      <c r="AL16" s="1107"/>
      <c r="AM16" s="1107"/>
      <c r="AN16" s="1108"/>
      <c r="AO16" s="265">
        <v>5791178</v>
      </c>
      <c r="AP16" s="265">
        <v>58040</v>
      </c>
      <c r="AQ16" s="266">
        <v>87975</v>
      </c>
      <c r="AR16" s="267">
        <v>-34</v>
      </c>
    </row>
    <row r="17" spans="1:46" ht="13.2" x14ac:dyDescent="0.2">
      <c r="A17" s="247"/>
    </row>
    <row r="18" spans="1:46" ht="13.2" x14ac:dyDescent="0.2">
      <c r="A18" s="247"/>
      <c r="AQ18" s="268"/>
      <c r="AR18" s="268"/>
    </row>
    <row r="19" spans="1:46" ht="13.2" x14ac:dyDescent="0.2">
      <c r="A19" s="247"/>
      <c r="AK19" s="243" t="s">
        <v>494</v>
      </c>
    </row>
    <row r="20" spans="1:46" ht="13.2" x14ac:dyDescent="0.2">
      <c r="A20" s="247"/>
      <c r="AK20" s="269"/>
      <c r="AL20" s="270"/>
      <c r="AM20" s="270"/>
      <c r="AN20" s="271"/>
      <c r="AO20" s="272" t="s">
        <v>495</v>
      </c>
      <c r="AP20" s="273" t="s">
        <v>496</v>
      </c>
      <c r="AQ20" s="274" t="s">
        <v>497</v>
      </c>
      <c r="AR20" s="275"/>
    </row>
    <row r="21" spans="1:46" s="248" customFormat="1" ht="13.2" x14ac:dyDescent="0.2">
      <c r="A21" s="276"/>
      <c r="AK21" s="1109" t="s">
        <v>498</v>
      </c>
      <c r="AL21" s="1110"/>
      <c r="AM21" s="1110"/>
      <c r="AN21" s="1111"/>
      <c r="AO21" s="277">
        <v>4.7699999999999996</v>
      </c>
      <c r="AP21" s="278">
        <v>7.71</v>
      </c>
      <c r="AQ21" s="279">
        <v>-2.94</v>
      </c>
      <c r="AS21" s="280"/>
      <c r="AT21" s="276"/>
    </row>
    <row r="22" spans="1:46" s="248" customFormat="1" ht="13.2" x14ac:dyDescent="0.2">
      <c r="A22" s="276"/>
      <c r="AK22" s="1109" t="s">
        <v>499</v>
      </c>
      <c r="AL22" s="1110"/>
      <c r="AM22" s="1110"/>
      <c r="AN22" s="1111"/>
      <c r="AO22" s="281">
        <v>97.4</v>
      </c>
      <c r="AP22" s="282">
        <v>98.3</v>
      </c>
      <c r="AQ22" s="283">
        <v>-0.9</v>
      </c>
      <c r="AR22" s="268"/>
      <c r="AS22" s="280"/>
      <c r="AT22" s="276"/>
    </row>
    <row r="23" spans="1:46" s="248" customFormat="1" ht="13.2" x14ac:dyDescent="0.2">
      <c r="A23" s="276"/>
      <c r="AP23" s="268"/>
      <c r="AQ23" s="268"/>
      <c r="AR23" s="268"/>
      <c r="AS23" s="280"/>
      <c r="AT23" s="276"/>
    </row>
    <row r="24" spans="1:46" s="248" customFormat="1" ht="13.2" x14ac:dyDescent="0.2">
      <c r="A24" s="276"/>
      <c r="AP24" s="268"/>
      <c r="AQ24" s="268"/>
      <c r="AR24" s="268"/>
      <c r="AS24" s="280"/>
      <c r="AT24" s="276"/>
    </row>
    <row r="25" spans="1:46" s="248" customFormat="1" ht="13.2" x14ac:dyDescent="0.2">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ht="13.2" x14ac:dyDescent="0.2">
      <c r="A26" s="1100" t="s">
        <v>500</v>
      </c>
      <c r="B26" s="1100"/>
      <c r="C26" s="1100"/>
      <c r="D26" s="1100"/>
      <c r="E26" s="1100"/>
      <c r="F26" s="1100"/>
      <c r="G26" s="1100"/>
      <c r="H26" s="1100"/>
      <c r="I26" s="1100"/>
      <c r="J26" s="1100"/>
      <c r="K26" s="1100"/>
      <c r="L26" s="1100"/>
      <c r="M26" s="1100"/>
      <c r="N26" s="1100"/>
      <c r="O26" s="1100"/>
      <c r="P26" s="1100"/>
      <c r="Q26" s="1100"/>
      <c r="R26" s="1100"/>
      <c r="S26" s="1100"/>
      <c r="T26" s="1100"/>
      <c r="U26" s="1100"/>
      <c r="V26" s="1100"/>
      <c r="W26" s="1100"/>
      <c r="X26" s="1100"/>
      <c r="Y26" s="1100"/>
      <c r="Z26" s="1100"/>
      <c r="AA26" s="1100"/>
      <c r="AB26" s="1100"/>
      <c r="AC26" s="1100"/>
      <c r="AD26" s="1100"/>
      <c r="AE26" s="1100"/>
      <c r="AF26" s="1100"/>
      <c r="AG26" s="1100"/>
      <c r="AH26" s="1100"/>
      <c r="AI26" s="1100"/>
      <c r="AJ26" s="1100"/>
      <c r="AK26" s="1100"/>
      <c r="AL26" s="1100"/>
      <c r="AM26" s="1100"/>
      <c r="AN26" s="1100"/>
      <c r="AO26" s="1100"/>
      <c r="AP26" s="1100"/>
      <c r="AQ26" s="1100"/>
      <c r="AR26" s="1100"/>
      <c r="AS26" s="1100"/>
    </row>
    <row r="27" spans="1:46" ht="13.2" x14ac:dyDescent="0.2">
      <c r="A27" s="288"/>
      <c r="AS27" s="243"/>
      <c r="AT27" s="243"/>
    </row>
    <row r="28" spans="1:46" ht="16.2" x14ac:dyDescent="0.2">
      <c r="A28" s="244" t="s">
        <v>501</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ht="13.2" x14ac:dyDescent="0.2">
      <c r="A29" s="247"/>
      <c r="AK29" s="248" t="s">
        <v>502</v>
      </c>
      <c r="AL29" s="248"/>
      <c r="AM29" s="248"/>
      <c r="AN29" s="248"/>
      <c r="AS29" s="290"/>
    </row>
    <row r="30" spans="1:46" ht="13.5" customHeight="1" x14ac:dyDescent="0.2">
      <c r="A30" s="247"/>
      <c r="AK30" s="250"/>
      <c r="AL30" s="251"/>
      <c r="AM30" s="251"/>
      <c r="AN30" s="252"/>
      <c r="AO30" s="1101" t="s">
        <v>481</v>
      </c>
      <c r="AP30" s="253"/>
      <c r="AQ30" s="254" t="s">
        <v>482</v>
      </c>
      <c r="AR30" s="255"/>
    </row>
    <row r="31" spans="1:46" ht="13.2" x14ac:dyDescent="0.2">
      <c r="A31" s="247"/>
      <c r="AK31" s="256"/>
      <c r="AL31" s="257"/>
      <c r="AM31" s="257"/>
      <c r="AN31" s="258"/>
      <c r="AO31" s="1102"/>
      <c r="AP31" s="259" t="s">
        <v>483</v>
      </c>
      <c r="AQ31" s="260" t="s">
        <v>484</v>
      </c>
      <c r="AR31" s="261" t="s">
        <v>485</v>
      </c>
    </row>
    <row r="32" spans="1:46" ht="27" customHeight="1" x14ac:dyDescent="0.2">
      <c r="A32" s="247"/>
      <c r="AK32" s="1117" t="s">
        <v>503</v>
      </c>
      <c r="AL32" s="1118"/>
      <c r="AM32" s="1118"/>
      <c r="AN32" s="1119"/>
      <c r="AO32" s="291">
        <v>2004792</v>
      </c>
      <c r="AP32" s="291">
        <v>20092</v>
      </c>
      <c r="AQ32" s="292">
        <v>41451</v>
      </c>
      <c r="AR32" s="293">
        <v>-51.5</v>
      </c>
    </row>
    <row r="33" spans="1:46" ht="13.5" customHeight="1" x14ac:dyDescent="0.2">
      <c r="A33" s="247"/>
      <c r="AK33" s="1117" t="s">
        <v>504</v>
      </c>
      <c r="AL33" s="1118"/>
      <c r="AM33" s="1118"/>
      <c r="AN33" s="1119"/>
      <c r="AO33" s="291" t="s">
        <v>490</v>
      </c>
      <c r="AP33" s="291" t="s">
        <v>490</v>
      </c>
      <c r="AQ33" s="292" t="s">
        <v>490</v>
      </c>
      <c r="AR33" s="293" t="s">
        <v>490</v>
      </c>
    </row>
    <row r="34" spans="1:46" ht="27" customHeight="1" x14ac:dyDescent="0.2">
      <c r="A34" s="247"/>
      <c r="AK34" s="1117" t="s">
        <v>505</v>
      </c>
      <c r="AL34" s="1118"/>
      <c r="AM34" s="1118"/>
      <c r="AN34" s="1119"/>
      <c r="AO34" s="291" t="s">
        <v>490</v>
      </c>
      <c r="AP34" s="291" t="s">
        <v>490</v>
      </c>
      <c r="AQ34" s="292">
        <v>35</v>
      </c>
      <c r="AR34" s="293" t="s">
        <v>490</v>
      </c>
    </row>
    <row r="35" spans="1:46" ht="27" customHeight="1" x14ac:dyDescent="0.2">
      <c r="A35" s="247"/>
      <c r="AK35" s="1117" t="s">
        <v>506</v>
      </c>
      <c r="AL35" s="1118"/>
      <c r="AM35" s="1118"/>
      <c r="AN35" s="1119"/>
      <c r="AO35" s="291">
        <v>1156813</v>
      </c>
      <c r="AP35" s="291">
        <v>11594</v>
      </c>
      <c r="AQ35" s="292">
        <v>11775</v>
      </c>
      <c r="AR35" s="293">
        <v>-1.5</v>
      </c>
    </row>
    <row r="36" spans="1:46" ht="27" customHeight="1" x14ac:dyDescent="0.2">
      <c r="A36" s="247"/>
      <c r="AK36" s="1117" t="s">
        <v>507</v>
      </c>
      <c r="AL36" s="1118"/>
      <c r="AM36" s="1118"/>
      <c r="AN36" s="1119"/>
      <c r="AO36" s="291">
        <v>302582</v>
      </c>
      <c r="AP36" s="291">
        <v>3033</v>
      </c>
      <c r="AQ36" s="292">
        <v>2188</v>
      </c>
      <c r="AR36" s="293">
        <v>38.6</v>
      </c>
    </row>
    <row r="37" spans="1:46" ht="13.5" customHeight="1" x14ac:dyDescent="0.2">
      <c r="A37" s="247"/>
      <c r="AK37" s="1117" t="s">
        <v>508</v>
      </c>
      <c r="AL37" s="1118"/>
      <c r="AM37" s="1118"/>
      <c r="AN37" s="1119"/>
      <c r="AO37" s="291" t="s">
        <v>490</v>
      </c>
      <c r="AP37" s="291" t="s">
        <v>490</v>
      </c>
      <c r="AQ37" s="292">
        <v>531</v>
      </c>
      <c r="AR37" s="293" t="s">
        <v>490</v>
      </c>
    </row>
    <row r="38" spans="1:46" ht="27" customHeight="1" x14ac:dyDescent="0.2">
      <c r="A38" s="247"/>
      <c r="AK38" s="1120" t="s">
        <v>509</v>
      </c>
      <c r="AL38" s="1121"/>
      <c r="AM38" s="1121"/>
      <c r="AN38" s="1122"/>
      <c r="AO38" s="294" t="s">
        <v>490</v>
      </c>
      <c r="AP38" s="294" t="s">
        <v>490</v>
      </c>
      <c r="AQ38" s="295">
        <v>1</v>
      </c>
      <c r="AR38" s="283" t="s">
        <v>490</v>
      </c>
      <c r="AS38" s="290"/>
    </row>
    <row r="39" spans="1:46" ht="13.2" x14ac:dyDescent="0.2">
      <c r="A39" s="247"/>
      <c r="AK39" s="1120" t="s">
        <v>510</v>
      </c>
      <c r="AL39" s="1121"/>
      <c r="AM39" s="1121"/>
      <c r="AN39" s="1122"/>
      <c r="AO39" s="291">
        <v>-1171340</v>
      </c>
      <c r="AP39" s="291">
        <v>-11739</v>
      </c>
      <c r="AQ39" s="292">
        <v>-5414</v>
      </c>
      <c r="AR39" s="293">
        <v>116.8</v>
      </c>
      <c r="AS39" s="290"/>
    </row>
    <row r="40" spans="1:46" ht="27" customHeight="1" x14ac:dyDescent="0.2">
      <c r="A40" s="247"/>
      <c r="AK40" s="1117" t="s">
        <v>511</v>
      </c>
      <c r="AL40" s="1118"/>
      <c r="AM40" s="1118"/>
      <c r="AN40" s="1119"/>
      <c r="AO40" s="291">
        <v>-2812519</v>
      </c>
      <c r="AP40" s="291">
        <v>-28187</v>
      </c>
      <c r="AQ40" s="292">
        <v>-35360</v>
      </c>
      <c r="AR40" s="293">
        <v>-20.3</v>
      </c>
      <c r="AS40" s="290"/>
    </row>
    <row r="41" spans="1:46" ht="13.2" x14ac:dyDescent="0.2">
      <c r="A41" s="247"/>
      <c r="AK41" s="1123" t="s">
        <v>287</v>
      </c>
      <c r="AL41" s="1124"/>
      <c r="AM41" s="1124"/>
      <c r="AN41" s="1125"/>
      <c r="AO41" s="291">
        <v>-519672</v>
      </c>
      <c r="AP41" s="291">
        <v>-5208</v>
      </c>
      <c r="AQ41" s="292">
        <v>15207</v>
      </c>
      <c r="AR41" s="293">
        <v>-134.19999999999999</v>
      </c>
      <c r="AS41" s="290"/>
    </row>
    <row r="42" spans="1:46" ht="13.2" x14ac:dyDescent="0.2">
      <c r="A42" s="247"/>
      <c r="AK42" s="296"/>
      <c r="AQ42" s="268"/>
      <c r="AR42" s="268"/>
      <c r="AS42" s="290"/>
    </row>
    <row r="43" spans="1:46" ht="13.2" x14ac:dyDescent="0.2">
      <c r="A43" s="247"/>
      <c r="AP43" s="297"/>
      <c r="AQ43" s="268"/>
      <c r="AS43" s="290"/>
    </row>
    <row r="44" spans="1:46" ht="13.2" x14ac:dyDescent="0.2">
      <c r="A44" s="247"/>
      <c r="AQ44" s="268"/>
    </row>
    <row r="45" spans="1:46" ht="13.2" x14ac:dyDescent="0.2">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ht="13.2" x14ac:dyDescent="0.2">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2">
      <c r="A47" s="300" t="s">
        <v>512</v>
      </c>
    </row>
    <row r="48" spans="1:46" ht="13.2" x14ac:dyDescent="0.2">
      <c r="A48" s="247"/>
      <c r="AK48" s="301" t="s">
        <v>513</v>
      </c>
      <c r="AL48" s="301"/>
      <c r="AM48" s="301"/>
      <c r="AN48" s="301"/>
      <c r="AO48" s="301"/>
      <c r="AP48" s="301"/>
      <c r="AQ48" s="302"/>
      <c r="AR48" s="301"/>
    </row>
    <row r="49" spans="1:44" ht="13.5" customHeight="1" x14ac:dyDescent="0.2">
      <c r="A49" s="247"/>
      <c r="AK49" s="303"/>
      <c r="AL49" s="304"/>
      <c r="AM49" s="1112" t="s">
        <v>481</v>
      </c>
      <c r="AN49" s="1114" t="s">
        <v>514</v>
      </c>
      <c r="AO49" s="1115"/>
      <c r="AP49" s="1115"/>
      <c r="AQ49" s="1115"/>
      <c r="AR49" s="1116"/>
    </row>
    <row r="50" spans="1:44" ht="13.2" x14ac:dyDescent="0.2">
      <c r="A50" s="247"/>
      <c r="AK50" s="305"/>
      <c r="AL50" s="306"/>
      <c r="AM50" s="1113"/>
      <c r="AN50" s="307" t="s">
        <v>515</v>
      </c>
      <c r="AO50" s="308" t="s">
        <v>516</v>
      </c>
      <c r="AP50" s="309" t="s">
        <v>517</v>
      </c>
      <c r="AQ50" s="310" t="s">
        <v>518</v>
      </c>
      <c r="AR50" s="311" t="s">
        <v>519</v>
      </c>
    </row>
    <row r="51" spans="1:44" ht="13.2" x14ac:dyDescent="0.2">
      <c r="A51" s="247"/>
      <c r="AK51" s="303" t="s">
        <v>520</v>
      </c>
      <c r="AL51" s="304"/>
      <c r="AM51" s="312">
        <v>3462938</v>
      </c>
      <c r="AN51" s="313">
        <v>34098</v>
      </c>
      <c r="AO51" s="314">
        <v>-36.700000000000003</v>
      </c>
      <c r="AP51" s="315">
        <v>63812</v>
      </c>
      <c r="AQ51" s="316">
        <v>2.2999999999999998</v>
      </c>
      <c r="AR51" s="317">
        <v>-39</v>
      </c>
    </row>
    <row r="52" spans="1:44" ht="13.2" x14ac:dyDescent="0.2">
      <c r="A52" s="247"/>
      <c r="AK52" s="318"/>
      <c r="AL52" s="319" t="s">
        <v>521</v>
      </c>
      <c r="AM52" s="320">
        <v>2579750</v>
      </c>
      <c r="AN52" s="321">
        <v>25402</v>
      </c>
      <c r="AO52" s="322">
        <v>-39</v>
      </c>
      <c r="AP52" s="323">
        <v>33848</v>
      </c>
      <c r="AQ52" s="324">
        <v>-4.2</v>
      </c>
      <c r="AR52" s="325">
        <v>-34.799999999999997</v>
      </c>
    </row>
    <row r="53" spans="1:44" ht="13.2" x14ac:dyDescent="0.2">
      <c r="A53" s="247"/>
      <c r="AK53" s="303" t="s">
        <v>522</v>
      </c>
      <c r="AL53" s="304"/>
      <c r="AM53" s="312">
        <v>2517264</v>
      </c>
      <c r="AN53" s="313">
        <v>24982</v>
      </c>
      <c r="AO53" s="314">
        <v>-26.7</v>
      </c>
      <c r="AP53" s="315">
        <v>54225</v>
      </c>
      <c r="AQ53" s="316">
        <v>-15</v>
      </c>
      <c r="AR53" s="317">
        <v>-11.7</v>
      </c>
    </row>
    <row r="54" spans="1:44" ht="13.2" x14ac:dyDescent="0.2">
      <c r="A54" s="247"/>
      <c r="AK54" s="318"/>
      <c r="AL54" s="319" t="s">
        <v>521</v>
      </c>
      <c r="AM54" s="320">
        <v>1422326</v>
      </c>
      <c r="AN54" s="321">
        <v>14115</v>
      </c>
      <c r="AO54" s="322">
        <v>-44.4</v>
      </c>
      <c r="AP54" s="323">
        <v>27337</v>
      </c>
      <c r="AQ54" s="324">
        <v>-19.2</v>
      </c>
      <c r="AR54" s="325">
        <v>-25.2</v>
      </c>
    </row>
    <row r="55" spans="1:44" ht="13.2" x14ac:dyDescent="0.2">
      <c r="A55" s="247"/>
      <c r="AK55" s="303" t="s">
        <v>523</v>
      </c>
      <c r="AL55" s="304"/>
      <c r="AM55" s="312">
        <v>1646466</v>
      </c>
      <c r="AN55" s="313">
        <v>16365</v>
      </c>
      <c r="AO55" s="314">
        <v>-34.5</v>
      </c>
      <c r="AP55" s="315">
        <v>54016</v>
      </c>
      <c r="AQ55" s="316">
        <v>-0.4</v>
      </c>
      <c r="AR55" s="317">
        <v>-34.1</v>
      </c>
    </row>
    <row r="56" spans="1:44" ht="13.2" x14ac:dyDescent="0.2">
      <c r="A56" s="247"/>
      <c r="AK56" s="318"/>
      <c r="AL56" s="319" t="s">
        <v>521</v>
      </c>
      <c r="AM56" s="320">
        <v>1198986</v>
      </c>
      <c r="AN56" s="321">
        <v>11917</v>
      </c>
      <c r="AO56" s="322">
        <v>-15.6</v>
      </c>
      <c r="AP56" s="323">
        <v>28078</v>
      </c>
      <c r="AQ56" s="324">
        <v>2.7</v>
      </c>
      <c r="AR56" s="325">
        <v>-18.3</v>
      </c>
    </row>
    <row r="57" spans="1:44" ht="13.2" x14ac:dyDescent="0.2">
      <c r="A57" s="247"/>
      <c r="AK57" s="303" t="s">
        <v>524</v>
      </c>
      <c r="AL57" s="304"/>
      <c r="AM57" s="312">
        <v>2739891</v>
      </c>
      <c r="AN57" s="313">
        <v>27342</v>
      </c>
      <c r="AO57" s="314">
        <v>67.099999999999994</v>
      </c>
      <c r="AP57" s="315">
        <v>52786</v>
      </c>
      <c r="AQ57" s="316">
        <v>-2.2999999999999998</v>
      </c>
      <c r="AR57" s="317">
        <v>69.400000000000006</v>
      </c>
    </row>
    <row r="58" spans="1:44" ht="13.2" x14ac:dyDescent="0.2">
      <c r="A58" s="247"/>
      <c r="AK58" s="318"/>
      <c r="AL58" s="319" t="s">
        <v>521</v>
      </c>
      <c r="AM58" s="320">
        <v>1901463</v>
      </c>
      <c r="AN58" s="321">
        <v>18975</v>
      </c>
      <c r="AO58" s="322">
        <v>59.2</v>
      </c>
      <c r="AP58" s="323">
        <v>28742</v>
      </c>
      <c r="AQ58" s="324">
        <v>2.4</v>
      </c>
      <c r="AR58" s="325">
        <v>56.8</v>
      </c>
    </row>
    <row r="59" spans="1:44" ht="13.2" x14ac:dyDescent="0.2">
      <c r="A59" s="247"/>
      <c r="AK59" s="303" t="s">
        <v>525</v>
      </c>
      <c r="AL59" s="304"/>
      <c r="AM59" s="312">
        <v>4690905</v>
      </c>
      <c r="AN59" s="313">
        <v>47013</v>
      </c>
      <c r="AO59" s="314">
        <v>71.900000000000006</v>
      </c>
      <c r="AP59" s="315">
        <v>58465</v>
      </c>
      <c r="AQ59" s="316">
        <v>10.8</v>
      </c>
      <c r="AR59" s="317">
        <v>61.1</v>
      </c>
    </row>
    <row r="60" spans="1:44" ht="13.2" x14ac:dyDescent="0.2">
      <c r="A60" s="247"/>
      <c r="AK60" s="318"/>
      <c r="AL60" s="319" t="s">
        <v>521</v>
      </c>
      <c r="AM60" s="320">
        <v>2834276</v>
      </c>
      <c r="AN60" s="321">
        <v>28406</v>
      </c>
      <c r="AO60" s="322">
        <v>49.7</v>
      </c>
      <c r="AP60" s="323">
        <v>34452</v>
      </c>
      <c r="AQ60" s="324">
        <v>19.899999999999999</v>
      </c>
      <c r="AR60" s="325">
        <v>29.8</v>
      </c>
    </row>
    <row r="61" spans="1:44" ht="13.2" x14ac:dyDescent="0.2">
      <c r="A61" s="247"/>
      <c r="AK61" s="303" t="s">
        <v>526</v>
      </c>
      <c r="AL61" s="326"/>
      <c r="AM61" s="312">
        <v>3011493</v>
      </c>
      <c r="AN61" s="313">
        <v>29960</v>
      </c>
      <c r="AO61" s="314">
        <v>8.1999999999999993</v>
      </c>
      <c r="AP61" s="315">
        <v>56661</v>
      </c>
      <c r="AQ61" s="327">
        <v>-0.9</v>
      </c>
      <c r="AR61" s="317">
        <v>9.1</v>
      </c>
    </row>
    <row r="62" spans="1:44" ht="13.2" x14ac:dyDescent="0.2">
      <c r="A62" s="247"/>
      <c r="AK62" s="318"/>
      <c r="AL62" s="319" t="s">
        <v>521</v>
      </c>
      <c r="AM62" s="320">
        <v>1987360</v>
      </c>
      <c r="AN62" s="321">
        <v>19763</v>
      </c>
      <c r="AO62" s="322">
        <v>2</v>
      </c>
      <c r="AP62" s="323">
        <v>30491</v>
      </c>
      <c r="AQ62" s="324">
        <v>0.3</v>
      </c>
      <c r="AR62" s="325">
        <v>1.7</v>
      </c>
    </row>
    <row r="63" spans="1:44" ht="13.2" x14ac:dyDescent="0.2">
      <c r="A63" s="247"/>
    </row>
    <row r="64" spans="1:44" ht="13.2" x14ac:dyDescent="0.2">
      <c r="A64" s="247"/>
    </row>
    <row r="65" spans="1:46" ht="13.2" x14ac:dyDescent="0.2">
      <c r="A65" s="247"/>
    </row>
    <row r="66" spans="1:46" ht="13.2" x14ac:dyDescent="0.2">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2">
      <c r="AS67" s="243"/>
      <c r="AT67" s="243"/>
    </row>
    <row r="70" spans="1:46" ht="13.2" hidden="1" x14ac:dyDescent="0.2"/>
    <row r="71" spans="1:46" ht="13.2" hidden="1" x14ac:dyDescent="0.2"/>
    <row r="72" spans="1:46" ht="13.2" hidden="1" x14ac:dyDescent="0.2"/>
    <row r="73" spans="1:46" ht="13.2" hidden="1" x14ac:dyDescent="0.2"/>
  </sheetData>
  <sheetProtection algorithmName="SHA-512" hashValue="aBkeSIZiR7KE0VkL8Rh8mmInT2qMa36d00RhrXclw3fxlXiHv7WsmVc8GWxgU+800TluYnhnTtAoz6illZ9YYQ==" saltValue="gONYRGnMHH0L25NlTv2UQQ=="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71" zoomScale="75" zoomScaleNormal="75" zoomScaleSheetLayoutView="55" workbookViewId="0">
      <selection activeCell="BI84" sqref="BI84"/>
    </sheetView>
  </sheetViews>
  <sheetFormatPr defaultColWidth="0" defaultRowHeight="13.5" customHeight="1" zeroHeight="1" x14ac:dyDescent="0.2"/>
  <cols>
    <col min="1" max="125" width="2.44140625" style="242" customWidth="1"/>
    <col min="126" max="16384" width="9" style="241" hidden="1"/>
  </cols>
  <sheetData>
    <row r="1" spans="2:125" ht="13.5" customHeight="1" x14ac:dyDescent="0.2">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ht="13.2" x14ac:dyDescent="0.2">
      <c r="B2" s="241"/>
      <c r="DG2" s="241"/>
    </row>
    <row r="3" spans="2:125" ht="13.2" x14ac:dyDescent="0.2">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ht="13.2" x14ac:dyDescent="0.2"/>
    <row r="5" spans="2:125" ht="13.2" x14ac:dyDescent="0.2"/>
    <row r="6" spans="2:125" ht="13.2" x14ac:dyDescent="0.2"/>
    <row r="7" spans="2:125" ht="13.2" x14ac:dyDescent="0.2"/>
    <row r="8" spans="2:125" ht="13.2" x14ac:dyDescent="0.2"/>
    <row r="9" spans="2:125" ht="13.2" x14ac:dyDescent="0.2">
      <c r="DU9" s="241"/>
    </row>
    <row r="10" spans="2:125" ht="13.2" x14ac:dyDescent="0.2"/>
    <row r="11" spans="2:125" ht="13.2" x14ac:dyDescent="0.2"/>
    <row r="12" spans="2:125" ht="13.2" x14ac:dyDescent="0.2"/>
    <row r="13" spans="2:125" ht="13.2" x14ac:dyDescent="0.2"/>
    <row r="14" spans="2:125" ht="13.2" x14ac:dyDescent="0.2"/>
    <row r="15" spans="2:125" ht="13.2" x14ac:dyDescent="0.2"/>
    <row r="16" spans="2:125" ht="13.2" x14ac:dyDescent="0.2"/>
    <row r="17" spans="125:125" ht="13.2" x14ac:dyDescent="0.2">
      <c r="DU17" s="241"/>
    </row>
    <row r="18" spans="125:125" ht="13.2" x14ac:dyDescent="0.2"/>
    <row r="19" spans="125:125" ht="13.2" x14ac:dyDescent="0.2"/>
    <row r="20" spans="125:125" ht="13.2" x14ac:dyDescent="0.2">
      <c r="DU20" s="241"/>
    </row>
    <row r="21" spans="125:125" ht="13.2" x14ac:dyDescent="0.2">
      <c r="DU21" s="241"/>
    </row>
    <row r="22" spans="125:125" ht="13.2" x14ac:dyDescent="0.2"/>
    <row r="23" spans="125:125" ht="13.2" x14ac:dyDescent="0.2"/>
    <row r="24" spans="125:125" ht="13.2" x14ac:dyDescent="0.2"/>
    <row r="25" spans="125:125" ht="13.2" x14ac:dyDescent="0.2"/>
    <row r="26" spans="125:125" ht="13.2" x14ac:dyDescent="0.2"/>
    <row r="27" spans="125:125" ht="13.2" x14ac:dyDescent="0.2"/>
    <row r="28" spans="125:125" ht="13.2" x14ac:dyDescent="0.2">
      <c r="DU28" s="241"/>
    </row>
    <row r="29" spans="125:125" ht="13.2" x14ac:dyDescent="0.2"/>
    <row r="30" spans="125:125" ht="13.2" x14ac:dyDescent="0.2"/>
    <row r="31" spans="125:125" ht="13.2" x14ac:dyDescent="0.2"/>
    <row r="32" spans="125:125" ht="13.2" x14ac:dyDescent="0.2"/>
    <row r="33" spans="2:125" ht="13.2" x14ac:dyDescent="0.2">
      <c r="B33" s="241"/>
      <c r="G33" s="241"/>
      <c r="I33" s="241"/>
    </row>
    <row r="34" spans="2:125" ht="13.2" x14ac:dyDescent="0.2">
      <c r="C34" s="241"/>
      <c r="P34" s="241"/>
      <c r="DE34" s="241"/>
      <c r="DH34" s="241"/>
    </row>
    <row r="35" spans="2:125" ht="13.2" x14ac:dyDescent="0.2">
      <c r="D35" s="241"/>
      <c r="E35" s="241"/>
      <c r="DG35" s="241"/>
      <c r="DJ35" s="241"/>
      <c r="DP35" s="241"/>
      <c r="DQ35" s="241"/>
      <c r="DR35" s="241"/>
      <c r="DS35" s="241"/>
      <c r="DT35" s="241"/>
      <c r="DU35" s="241"/>
    </row>
    <row r="36" spans="2:125" ht="13.2" x14ac:dyDescent="0.2">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ht="13.2" x14ac:dyDescent="0.2">
      <c r="DU37" s="241"/>
    </row>
    <row r="38" spans="2:125" ht="13.2" x14ac:dyDescent="0.2">
      <c r="DT38" s="241"/>
      <c r="DU38" s="241"/>
    </row>
    <row r="39" spans="2:125" ht="13.2" x14ac:dyDescent="0.2"/>
    <row r="40" spans="2:125" ht="13.2" x14ac:dyDescent="0.2">
      <c r="DH40" s="241"/>
    </row>
    <row r="41" spans="2:125" ht="13.2" x14ac:dyDescent="0.2">
      <c r="DE41" s="241"/>
    </row>
    <row r="42" spans="2:125" ht="13.2" x14ac:dyDescent="0.2">
      <c r="DG42" s="241"/>
      <c r="DJ42" s="241"/>
    </row>
    <row r="43" spans="2:125" ht="13.2" x14ac:dyDescent="0.2">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ht="13.2" x14ac:dyDescent="0.2">
      <c r="DU44" s="241"/>
    </row>
    <row r="45" spans="2:125" ht="13.2" x14ac:dyDescent="0.2"/>
    <row r="46" spans="2:125" ht="13.2" x14ac:dyDescent="0.2"/>
    <row r="47" spans="2:125" ht="13.2" x14ac:dyDescent="0.2"/>
    <row r="48" spans="2:125" ht="13.2" x14ac:dyDescent="0.2">
      <c r="DT48" s="241"/>
      <c r="DU48" s="241"/>
    </row>
    <row r="49" spans="120:125" ht="13.2" x14ac:dyDescent="0.2">
      <c r="DU49" s="241"/>
    </row>
    <row r="50" spans="120:125" ht="13.2" x14ac:dyDescent="0.2">
      <c r="DU50" s="241"/>
    </row>
    <row r="51" spans="120:125" ht="13.2" x14ac:dyDescent="0.2">
      <c r="DP51" s="241"/>
      <c r="DQ51" s="241"/>
      <c r="DR51" s="241"/>
      <c r="DS51" s="241"/>
      <c r="DT51" s="241"/>
      <c r="DU51" s="241"/>
    </row>
    <row r="52" spans="120:125" ht="13.2" x14ac:dyDescent="0.2"/>
    <row r="53" spans="120:125" ht="13.2" x14ac:dyDescent="0.2"/>
    <row r="54" spans="120:125" ht="13.2" x14ac:dyDescent="0.2">
      <c r="DU54" s="241"/>
    </row>
    <row r="55" spans="120:125" ht="13.2" x14ac:dyDescent="0.2"/>
    <row r="56" spans="120:125" ht="13.2" x14ac:dyDescent="0.2"/>
    <row r="57" spans="120:125" ht="13.2" x14ac:dyDescent="0.2"/>
    <row r="58" spans="120:125" ht="13.2" x14ac:dyDescent="0.2">
      <c r="DU58" s="241"/>
    </row>
    <row r="59" spans="120:125" ht="13.2" x14ac:dyDescent="0.2"/>
    <row r="60" spans="120:125" ht="13.2" x14ac:dyDescent="0.2"/>
    <row r="61" spans="120:125" ht="13.2" x14ac:dyDescent="0.2"/>
    <row r="62" spans="120:125" ht="13.2" x14ac:dyDescent="0.2"/>
    <row r="63" spans="120:125" ht="13.2" x14ac:dyDescent="0.2">
      <c r="DU63" s="241"/>
    </row>
    <row r="64" spans="120:125" ht="13.2" x14ac:dyDescent="0.2">
      <c r="DT64" s="241"/>
      <c r="DU64" s="241"/>
    </row>
    <row r="65" spans="123:125" ht="13.2" x14ac:dyDescent="0.2"/>
    <row r="66" spans="123:125" ht="13.2" x14ac:dyDescent="0.2"/>
    <row r="67" spans="123:125" ht="13.2" x14ac:dyDescent="0.2"/>
    <row r="68" spans="123:125" ht="13.2" x14ac:dyDescent="0.2"/>
    <row r="69" spans="123:125" ht="13.2" x14ac:dyDescent="0.2">
      <c r="DS69" s="241"/>
      <c r="DT69" s="241"/>
      <c r="DU69" s="241"/>
    </row>
    <row r="70" spans="123:125" ht="13.2" x14ac:dyDescent="0.2"/>
    <row r="71" spans="123:125" ht="13.2" x14ac:dyDescent="0.2"/>
    <row r="72" spans="123:125" ht="13.2" x14ac:dyDescent="0.2"/>
    <row r="73" spans="123:125" ht="13.2" x14ac:dyDescent="0.2"/>
    <row r="74" spans="123:125" ht="13.2" x14ac:dyDescent="0.2"/>
    <row r="75" spans="123:125" ht="13.2" x14ac:dyDescent="0.2"/>
    <row r="76" spans="123:125" ht="13.2" x14ac:dyDescent="0.2"/>
    <row r="77" spans="123:125" ht="13.2" x14ac:dyDescent="0.2"/>
    <row r="78" spans="123:125" ht="13.2" x14ac:dyDescent="0.2"/>
    <row r="79" spans="123:125" ht="13.2" x14ac:dyDescent="0.2"/>
    <row r="80" spans="123:125" ht="13.2" x14ac:dyDescent="0.2"/>
    <row r="81" spans="116:125" ht="13.2" x14ac:dyDescent="0.2"/>
    <row r="82" spans="116:125" ht="13.2" x14ac:dyDescent="0.2">
      <c r="DL82" s="241"/>
    </row>
    <row r="83" spans="116:125" ht="13.2" x14ac:dyDescent="0.2">
      <c r="DM83" s="241"/>
      <c r="DN83" s="241"/>
      <c r="DO83" s="241"/>
      <c r="DP83" s="241"/>
      <c r="DQ83" s="241"/>
      <c r="DR83" s="241"/>
      <c r="DS83" s="241"/>
      <c r="DT83" s="241"/>
      <c r="DU83" s="241"/>
    </row>
    <row r="84" spans="116:125" ht="13.2" x14ac:dyDescent="0.2"/>
    <row r="85" spans="116:125" ht="13.2" x14ac:dyDescent="0.2"/>
    <row r="86" spans="116:125" ht="13.2" x14ac:dyDescent="0.2"/>
    <row r="87" spans="116:125" ht="13.2" x14ac:dyDescent="0.2"/>
    <row r="88" spans="116:125" ht="13.2" x14ac:dyDescent="0.2">
      <c r="DU88" s="241"/>
    </row>
    <row r="89" spans="116:125" ht="13.2" x14ac:dyDescent="0.2"/>
    <row r="90" spans="116:125" ht="13.2" x14ac:dyDescent="0.2"/>
    <row r="91" spans="116:125" ht="13.2" x14ac:dyDescent="0.2"/>
    <row r="92" spans="116:125" ht="13.5" customHeight="1" x14ac:dyDescent="0.2"/>
    <row r="93" spans="116:125" ht="13.5" customHeight="1" x14ac:dyDescent="0.2"/>
    <row r="94" spans="116:125" ht="13.5" customHeight="1" x14ac:dyDescent="0.2">
      <c r="DS94" s="241"/>
      <c r="DT94" s="241"/>
      <c r="DU94" s="241"/>
    </row>
    <row r="95" spans="116:125" ht="13.5" customHeight="1" x14ac:dyDescent="0.2">
      <c r="DU95" s="241"/>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41"/>
    </row>
    <row r="102" spans="124:125" ht="13.5" customHeight="1" x14ac:dyDescent="0.2"/>
    <row r="103" spans="124:125" ht="13.5" customHeight="1" x14ac:dyDescent="0.2"/>
    <row r="104" spans="124:125" ht="13.5" customHeight="1" x14ac:dyDescent="0.2">
      <c r="DT104" s="241"/>
      <c r="DU104" s="241"/>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1" t="s">
        <v>478</v>
      </c>
    </row>
    <row r="121" spans="125:125" ht="13.5" hidden="1" customHeight="1" x14ac:dyDescent="0.2">
      <c r="DU121" s="241"/>
    </row>
  </sheetData>
  <sheetProtection algorithmName="SHA-512" hashValue="7W9EvNbKgvL6RxdqPZrt/6HfdHM3SnO9zsOIEV6XeRHTejjbO5tPteeIjF+ezH9FLA0V40QlgRKQvC+agcS5cw==" saltValue="/TZI9BQ9mPZ9UYQWA02A3w=="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A69" zoomScale="75" zoomScaleNormal="75" zoomScaleSheetLayoutView="55" workbookViewId="0">
      <selection activeCell="CY88" sqref="CY88"/>
    </sheetView>
  </sheetViews>
  <sheetFormatPr defaultColWidth="0" defaultRowHeight="13.5" customHeight="1" zeroHeight="1" x14ac:dyDescent="0.2"/>
  <cols>
    <col min="1" max="125" width="2.44140625" style="242" customWidth="1"/>
    <col min="126" max="142" width="0" style="241" hidden="1" customWidth="1"/>
    <col min="143" max="16384" width="9" style="241" hidden="1"/>
  </cols>
  <sheetData>
    <row r="1" spans="1:125" ht="13.5" customHeight="1" x14ac:dyDescent="0.2">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ht="13.2" x14ac:dyDescent="0.2">
      <c r="B2" s="241"/>
      <c r="T2" s="241"/>
    </row>
    <row r="3" spans="1:125" ht="13.2" x14ac:dyDescent="0.2">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ht="13.2" x14ac:dyDescent="0.2"/>
    <row r="5" spans="1:125" ht="13.2" x14ac:dyDescent="0.2"/>
    <row r="6" spans="1:125" ht="13.2" x14ac:dyDescent="0.2"/>
    <row r="7" spans="1:125" ht="13.2" x14ac:dyDescent="0.2"/>
    <row r="8" spans="1:125" ht="13.2" x14ac:dyDescent="0.2"/>
    <row r="9" spans="1:125" ht="13.2" x14ac:dyDescent="0.2"/>
    <row r="10" spans="1:125" ht="13.2" x14ac:dyDescent="0.2"/>
    <row r="11" spans="1:125" ht="13.2" x14ac:dyDescent="0.2"/>
    <row r="12" spans="1:125" ht="13.2" x14ac:dyDescent="0.2"/>
    <row r="13" spans="1:125" ht="13.2" x14ac:dyDescent="0.2"/>
    <row r="14" spans="1:125" ht="13.2" x14ac:dyDescent="0.2"/>
    <row r="15" spans="1:125" ht="13.2" x14ac:dyDescent="0.2"/>
    <row r="16" spans="1:125" ht="13.2" x14ac:dyDescent="0.2"/>
    <row r="17" ht="13.2" x14ac:dyDescent="0.2"/>
    <row r="18" ht="13.2" x14ac:dyDescent="0.2"/>
    <row r="19" ht="13.2" x14ac:dyDescent="0.2"/>
    <row r="20" ht="13.2" x14ac:dyDescent="0.2"/>
    <row r="21" ht="13.2" x14ac:dyDescent="0.2"/>
    <row r="22" ht="13.2" x14ac:dyDescent="0.2"/>
    <row r="23" ht="13.2" x14ac:dyDescent="0.2"/>
    <row r="24" ht="13.2" x14ac:dyDescent="0.2"/>
    <row r="25" ht="13.2" x14ac:dyDescent="0.2"/>
    <row r="26" ht="13.2" x14ac:dyDescent="0.2"/>
    <row r="27" ht="13.2" x14ac:dyDescent="0.2"/>
    <row r="28" ht="13.2" x14ac:dyDescent="0.2"/>
    <row r="29" ht="13.2" x14ac:dyDescent="0.2"/>
    <row r="30" ht="13.2" x14ac:dyDescent="0.2"/>
    <row r="31" ht="13.2" x14ac:dyDescent="0.2"/>
    <row r="32" ht="13.2" x14ac:dyDescent="0.2"/>
    <row r="33" spans="2:125" ht="13.2" x14ac:dyDescent="0.2">
      <c r="B33" s="241"/>
      <c r="G33" s="241"/>
      <c r="I33" s="241"/>
    </row>
    <row r="34" spans="2:125" ht="13.2" x14ac:dyDescent="0.2">
      <c r="C34" s="241"/>
      <c r="P34" s="241"/>
      <c r="R34" s="241"/>
      <c r="U34" s="241"/>
    </row>
    <row r="35" spans="2:125" ht="13.2" x14ac:dyDescent="0.2">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ht="13.2" x14ac:dyDescent="0.2">
      <c r="F36" s="241"/>
      <c r="H36" s="241"/>
      <c r="J36" s="241"/>
      <c r="K36" s="241"/>
      <c r="L36" s="241"/>
      <c r="M36" s="241"/>
      <c r="N36" s="241"/>
      <c r="O36" s="241"/>
      <c r="Q36" s="241"/>
      <c r="S36" s="241"/>
      <c r="V36" s="241"/>
    </row>
    <row r="37" spans="2:125" ht="13.2" x14ac:dyDescent="0.2"/>
    <row r="38" spans="2:125" ht="13.2" x14ac:dyDescent="0.2"/>
    <row r="39" spans="2:125" ht="13.2" x14ac:dyDescent="0.2"/>
    <row r="40" spans="2:125" ht="13.2" x14ac:dyDescent="0.2">
      <c r="U40" s="241"/>
    </row>
    <row r="41" spans="2:125" ht="13.2" x14ac:dyDescent="0.2">
      <c r="R41" s="241"/>
    </row>
    <row r="42" spans="2:125" ht="13.2" x14ac:dyDescent="0.2">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ht="13.2" x14ac:dyDescent="0.2">
      <c r="Q43" s="241"/>
      <c r="S43" s="241"/>
      <c r="V43" s="241"/>
    </row>
    <row r="44" spans="2:125" ht="13.2" x14ac:dyDescent="0.2"/>
    <row r="45" spans="2:125" ht="13.2" x14ac:dyDescent="0.2"/>
    <row r="46" spans="2:125" ht="13.2" x14ac:dyDescent="0.2"/>
    <row r="47" spans="2:125" ht="13.2" x14ac:dyDescent="0.2"/>
    <row r="48" spans="2:125" ht="13.2" x14ac:dyDescent="0.2"/>
    <row r="49" ht="13.2" x14ac:dyDescent="0.2"/>
    <row r="50" ht="13.2" x14ac:dyDescent="0.2"/>
    <row r="51" ht="13.2" x14ac:dyDescent="0.2"/>
    <row r="52" ht="13.2" x14ac:dyDescent="0.2"/>
    <row r="53" ht="13.2" x14ac:dyDescent="0.2"/>
    <row r="54" ht="13.2" x14ac:dyDescent="0.2"/>
    <row r="55" ht="13.2" x14ac:dyDescent="0.2"/>
    <row r="56" ht="13.2" x14ac:dyDescent="0.2"/>
    <row r="57" ht="13.2" x14ac:dyDescent="0.2"/>
    <row r="58" ht="13.2" x14ac:dyDescent="0.2"/>
    <row r="59" ht="13.2" x14ac:dyDescent="0.2"/>
    <row r="60" ht="13.2" x14ac:dyDescent="0.2"/>
    <row r="61" ht="13.2" x14ac:dyDescent="0.2"/>
    <row r="62" ht="13.2" x14ac:dyDescent="0.2"/>
    <row r="63" ht="13.2" x14ac:dyDescent="0.2"/>
    <row r="64" ht="13.2" x14ac:dyDescent="0.2"/>
    <row r="65" ht="13.2" x14ac:dyDescent="0.2"/>
    <row r="66" ht="13.2" x14ac:dyDescent="0.2"/>
    <row r="67" ht="13.2" x14ac:dyDescent="0.2"/>
    <row r="68" ht="13.2" x14ac:dyDescent="0.2"/>
    <row r="69" ht="13.2" x14ac:dyDescent="0.2"/>
    <row r="70" ht="13.2" x14ac:dyDescent="0.2"/>
    <row r="71" ht="13.2" x14ac:dyDescent="0.2"/>
    <row r="72" ht="13.2" x14ac:dyDescent="0.2"/>
    <row r="73" ht="13.2" x14ac:dyDescent="0.2"/>
    <row r="74" ht="13.2" x14ac:dyDescent="0.2"/>
    <row r="75" ht="13.2" x14ac:dyDescent="0.2"/>
    <row r="76" ht="13.2" x14ac:dyDescent="0.2"/>
    <row r="77" ht="13.2" x14ac:dyDescent="0.2"/>
    <row r="78" ht="13.2" x14ac:dyDescent="0.2"/>
    <row r="79" ht="13.2" x14ac:dyDescent="0.2"/>
    <row r="80"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row r="90" ht="13.2" x14ac:dyDescent="0.2"/>
    <row r="91" ht="13.2"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2" t="s">
        <v>478</v>
      </c>
    </row>
  </sheetData>
  <sheetProtection algorithmName="SHA-512" hashValue="+ckwpa81gr0Av23uE0dnLZIbLv+XiEVNSrTIX7HdOnO5Z+AfruotwHobuoon0tSdkNzkhNawL1MzIqJd/gmoyQ==" saltValue="A+U36dxWc9EhMbKOmO348A=="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opLeftCell="A29" zoomScaleSheetLayoutView="100" workbookViewId="0">
      <selection activeCell="K44" sqref="K44"/>
    </sheetView>
  </sheetViews>
  <sheetFormatPr defaultColWidth="0" defaultRowHeight="13.5" customHeight="1" zeroHeight="1" x14ac:dyDescent="0.2"/>
  <cols>
    <col min="1" max="1" width="8.21875" style="1" customWidth="1"/>
    <col min="2" max="16" width="14.66406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25">
      <c r="B46" s="4" t="s">
        <v>1</v>
      </c>
      <c r="C46" s="5"/>
      <c r="D46" s="5"/>
      <c r="E46" s="6" t="s">
        <v>2</v>
      </c>
      <c r="F46" s="7" t="s">
        <v>528</v>
      </c>
      <c r="G46" s="8" t="s">
        <v>529</v>
      </c>
      <c r="H46" s="8" t="s">
        <v>530</v>
      </c>
      <c r="I46" s="8" t="s">
        <v>531</v>
      </c>
      <c r="J46" s="9" t="s">
        <v>532</v>
      </c>
    </row>
    <row r="47" spans="2:10" ht="57.75" customHeight="1" x14ac:dyDescent="0.2">
      <c r="B47" s="10"/>
      <c r="C47" s="1126" t="s">
        <v>3</v>
      </c>
      <c r="D47" s="1126"/>
      <c r="E47" s="1127"/>
      <c r="F47" s="11">
        <v>32.78</v>
      </c>
      <c r="G47" s="12">
        <v>33.270000000000003</v>
      </c>
      <c r="H47" s="12">
        <v>40.36</v>
      </c>
      <c r="I47" s="12">
        <v>45.18</v>
      </c>
      <c r="J47" s="13">
        <v>47.95</v>
      </c>
    </row>
    <row r="48" spans="2:10" ht="57.75" customHeight="1" x14ac:dyDescent="0.2">
      <c r="B48" s="14"/>
      <c r="C48" s="1128" t="s">
        <v>4</v>
      </c>
      <c r="D48" s="1128"/>
      <c r="E48" s="1129"/>
      <c r="F48" s="15">
        <v>7.64</v>
      </c>
      <c r="G48" s="16">
        <v>11.34</v>
      </c>
      <c r="H48" s="16">
        <v>12.67</v>
      </c>
      <c r="I48" s="16">
        <v>13.44</v>
      </c>
      <c r="J48" s="17">
        <v>13.4</v>
      </c>
    </row>
    <row r="49" spans="2:10" ht="57.75" customHeight="1" thickBot="1" x14ac:dyDescent="0.25">
      <c r="B49" s="18"/>
      <c r="C49" s="1130" t="s">
        <v>5</v>
      </c>
      <c r="D49" s="1130"/>
      <c r="E49" s="1131"/>
      <c r="F49" s="19">
        <v>1.76</v>
      </c>
      <c r="G49" s="20">
        <v>6.35</v>
      </c>
      <c r="H49" s="20">
        <v>7.48</v>
      </c>
      <c r="I49" s="20">
        <v>6.61</v>
      </c>
      <c r="J49" s="21">
        <v>4.2300000000000004</v>
      </c>
    </row>
    <row r="50" spans="2:10" ht="13.2" x14ac:dyDescent="0.2"/>
  </sheetData>
  <sheetProtection algorithmName="SHA-512" hashValue="0WLIDwhnzC9ojX/2Lk3uiYyjK7saZkEAooww7C63mQ3Zmv6+LwIYonPzTHDOHMpZpoa7rsvz70Bun6YPJth9iA==" saltValue="G9FPTVoMvtF3GqjBdxhM5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opLeftCell="A13" zoomScaleSheetLayoutView="100" workbookViewId="0"/>
  </sheetViews>
  <sheetFormatPr defaultColWidth="0" defaultRowHeight="13.5" customHeight="1" zeroHeight="1" x14ac:dyDescent="0.2"/>
  <cols>
    <col min="1" max="1" width="6.6640625" style="23" customWidth="1"/>
    <col min="2" max="2" width="11" style="23" customWidth="1"/>
    <col min="3" max="3" width="17" style="23" customWidth="1"/>
    <col min="4" max="5" width="16.66406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528</v>
      </c>
      <c r="G33" s="29" t="s">
        <v>529</v>
      </c>
      <c r="H33" s="29" t="s">
        <v>530</v>
      </c>
      <c r="I33" s="29" t="s">
        <v>531</v>
      </c>
      <c r="J33" s="30" t="s">
        <v>532</v>
      </c>
      <c r="K33" s="22"/>
      <c r="L33" s="22"/>
      <c r="M33" s="22"/>
      <c r="N33" s="22"/>
      <c r="O33" s="22"/>
      <c r="P33" s="22"/>
    </row>
    <row r="34" spans="1:16" ht="39" customHeight="1" x14ac:dyDescent="0.2">
      <c r="A34" s="22"/>
      <c r="B34" s="31"/>
      <c r="C34" s="1136" t="s">
        <v>533</v>
      </c>
      <c r="D34" s="1136"/>
      <c r="E34" s="1137"/>
      <c r="F34" s="32">
        <v>12.4</v>
      </c>
      <c r="G34" s="33">
        <v>13.76</v>
      </c>
      <c r="H34" s="33">
        <v>14.28</v>
      </c>
      <c r="I34" s="33">
        <v>15.18</v>
      </c>
      <c r="J34" s="34">
        <v>16.3</v>
      </c>
      <c r="K34" s="22"/>
      <c r="L34" s="22"/>
      <c r="M34" s="22"/>
      <c r="N34" s="22"/>
      <c r="O34" s="22"/>
      <c r="P34" s="22"/>
    </row>
    <row r="35" spans="1:16" ht="39" customHeight="1" x14ac:dyDescent="0.2">
      <c r="A35" s="22"/>
      <c r="B35" s="35"/>
      <c r="C35" s="1132" t="s">
        <v>534</v>
      </c>
      <c r="D35" s="1132"/>
      <c r="E35" s="1133"/>
      <c r="F35" s="36">
        <v>7.37</v>
      </c>
      <c r="G35" s="37">
        <v>11.08</v>
      </c>
      <c r="H35" s="37">
        <v>12.4</v>
      </c>
      <c r="I35" s="37">
        <v>13.19</v>
      </c>
      <c r="J35" s="38">
        <v>13.15</v>
      </c>
      <c r="K35" s="22"/>
      <c r="L35" s="22"/>
      <c r="M35" s="22"/>
      <c r="N35" s="22"/>
      <c r="O35" s="22"/>
      <c r="P35" s="22"/>
    </row>
    <row r="36" spans="1:16" ht="39" customHeight="1" x14ac:dyDescent="0.2">
      <c r="A36" s="22"/>
      <c r="B36" s="35"/>
      <c r="C36" s="1132" t="s">
        <v>535</v>
      </c>
      <c r="D36" s="1132"/>
      <c r="E36" s="1133"/>
      <c r="F36" s="36">
        <v>2.0299999999999998</v>
      </c>
      <c r="G36" s="37">
        <v>2.38</v>
      </c>
      <c r="H36" s="37">
        <v>3</v>
      </c>
      <c r="I36" s="37">
        <v>3.64</v>
      </c>
      <c r="J36" s="38">
        <v>4.3099999999999996</v>
      </c>
      <c r="K36" s="22"/>
      <c r="L36" s="22"/>
      <c r="M36" s="22"/>
      <c r="N36" s="22"/>
      <c r="O36" s="22"/>
      <c r="P36" s="22"/>
    </row>
    <row r="37" spans="1:16" ht="39" customHeight="1" x14ac:dyDescent="0.2">
      <c r="A37" s="22"/>
      <c r="B37" s="35"/>
      <c r="C37" s="1132" t="s">
        <v>536</v>
      </c>
      <c r="D37" s="1132"/>
      <c r="E37" s="1133"/>
      <c r="F37" s="36">
        <v>0</v>
      </c>
      <c r="G37" s="37">
        <v>0</v>
      </c>
      <c r="H37" s="37">
        <v>0</v>
      </c>
      <c r="I37" s="37">
        <v>0</v>
      </c>
      <c r="J37" s="38">
        <v>0.52</v>
      </c>
      <c r="K37" s="22"/>
      <c r="L37" s="22"/>
      <c r="M37" s="22"/>
      <c r="N37" s="22"/>
      <c r="O37" s="22"/>
      <c r="P37" s="22"/>
    </row>
    <row r="38" spans="1:16" ht="39" customHeight="1" x14ac:dyDescent="0.2">
      <c r="A38" s="22"/>
      <c r="B38" s="35"/>
      <c r="C38" s="1132" t="s">
        <v>537</v>
      </c>
      <c r="D38" s="1132"/>
      <c r="E38" s="1133"/>
      <c r="F38" s="36">
        <v>1.34</v>
      </c>
      <c r="G38" s="37">
        <v>0.89</v>
      </c>
      <c r="H38" s="37">
        <v>0.77</v>
      </c>
      <c r="I38" s="37">
        <v>0.47</v>
      </c>
      <c r="J38" s="38">
        <v>0.43</v>
      </c>
      <c r="K38" s="22"/>
      <c r="L38" s="22"/>
      <c r="M38" s="22"/>
      <c r="N38" s="22"/>
      <c r="O38" s="22"/>
      <c r="P38" s="22"/>
    </row>
    <row r="39" spans="1:16" ht="39" customHeight="1" x14ac:dyDescent="0.2">
      <c r="A39" s="22"/>
      <c r="B39" s="35"/>
      <c r="C39" s="1132" t="s">
        <v>538</v>
      </c>
      <c r="D39" s="1132"/>
      <c r="E39" s="1133"/>
      <c r="F39" s="36">
        <v>1.05</v>
      </c>
      <c r="G39" s="37">
        <v>1.07</v>
      </c>
      <c r="H39" s="37">
        <v>1.31</v>
      </c>
      <c r="I39" s="37">
        <v>1.1399999999999999</v>
      </c>
      <c r="J39" s="38">
        <v>0.35</v>
      </c>
      <c r="K39" s="22"/>
      <c r="L39" s="22"/>
      <c r="M39" s="22"/>
      <c r="N39" s="22"/>
      <c r="O39" s="22"/>
      <c r="P39" s="22"/>
    </row>
    <row r="40" spans="1:16" ht="39" customHeight="1" x14ac:dyDescent="0.2">
      <c r="A40" s="22"/>
      <c r="B40" s="35"/>
      <c r="C40" s="1132" t="s">
        <v>539</v>
      </c>
      <c r="D40" s="1132"/>
      <c r="E40" s="1133"/>
      <c r="F40" s="36">
        <v>0.24</v>
      </c>
      <c r="G40" s="37">
        <v>0.22</v>
      </c>
      <c r="H40" s="37">
        <v>0.23</v>
      </c>
      <c r="I40" s="37">
        <v>0.24</v>
      </c>
      <c r="J40" s="38">
        <v>0.25</v>
      </c>
      <c r="K40" s="22"/>
      <c r="L40" s="22"/>
      <c r="M40" s="22"/>
      <c r="N40" s="22"/>
      <c r="O40" s="22"/>
      <c r="P40" s="22"/>
    </row>
    <row r="41" spans="1:16" ht="39" customHeight="1" x14ac:dyDescent="0.2">
      <c r="A41" s="22"/>
      <c r="B41" s="35"/>
      <c r="C41" s="1132" t="s">
        <v>540</v>
      </c>
      <c r="D41" s="1132"/>
      <c r="E41" s="1133"/>
      <c r="F41" s="36">
        <v>0.18</v>
      </c>
      <c r="G41" s="37">
        <v>0.12</v>
      </c>
      <c r="H41" s="37">
        <v>0.1</v>
      </c>
      <c r="I41" s="37">
        <v>0.04</v>
      </c>
      <c r="J41" s="38">
        <v>0.03</v>
      </c>
      <c r="K41" s="22"/>
      <c r="L41" s="22"/>
      <c r="M41" s="22"/>
      <c r="N41" s="22"/>
      <c r="O41" s="22"/>
      <c r="P41" s="22"/>
    </row>
    <row r="42" spans="1:16" ht="39" customHeight="1" x14ac:dyDescent="0.2">
      <c r="A42" s="22"/>
      <c r="B42" s="39"/>
      <c r="C42" s="1132" t="s">
        <v>541</v>
      </c>
      <c r="D42" s="1132"/>
      <c r="E42" s="1133"/>
      <c r="F42" s="36" t="s">
        <v>490</v>
      </c>
      <c r="G42" s="37" t="s">
        <v>490</v>
      </c>
      <c r="H42" s="37" t="s">
        <v>490</v>
      </c>
      <c r="I42" s="37" t="s">
        <v>490</v>
      </c>
      <c r="J42" s="38" t="s">
        <v>490</v>
      </c>
      <c r="K42" s="22"/>
      <c r="L42" s="22"/>
      <c r="M42" s="22"/>
      <c r="N42" s="22"/>
      <c r="O42" s="22"/>
      <c r="P42" s="22"/>
    </row>
    <row r="43" spans="1:16" ht="39" customHeight="1" thickBot="1" x14ac:dyDescent="0.25">
      <c r="A43" s="22"/>
      <c r="B43" s="40"/>
      <c r="C43" s="1134" t="s">
        <v>542</v>
      </c>
      <c r="D43" s="1134"/>
      <c r="E43" s="1135"/>
      <c r="F43" s="41">
        <v>0.09</v>
      </c>
      <c r="G43" s="42">
        <v>0.11</v>
      </c>
      <c r="H43" s="42">
        <v>0.16</v>
      </c>
      <c r="I43" s="42">
        <v>0.39</v>
      </c>
      <c r="J43" s="43">
        <v>0</v>
      </c>
      <c r="K43" s="22"/>
      <c r="L43" s="22"/>
      <c r="M43" s="22"/>
      <c r="N43" s="22"/>
      <c r="O43" s="22"/>
      <c r="P43" s="22"/>
    </row>
    <row r="44" spans="1:16" ht="39" customHeight="1" x14ac:dyDescent="0.2">
      <c r="A44" s="22"/>
      <c r="B44" s="44"/>
      <c r="C44" s="45"/>
      <c r="D44" s="45"/>
      <c r="E44" s="45"/>
      <c r="F44" s="22"/>
      <c r="G44" s="22"/>
      <c r="H44" s="22"/>
      <c r="I44" s="22"/>
      <c r="J44" s="22"/>
      <c r="K44" s="22"/>
      <c r="L44" s="22"/>
      <c r="M44" s="22"/>
      <c r="N44" s="22"/>
      <c r="O44" s="22"/>
      <c r="P44" s="22"/>
    </row>
    <row r="45" spans="1:16" ht="16.2" x14ac:dyDescent="0.2">
      <c r="A45" s="22"/>
      <c r="B45" s="22"/>
      <c r="C45" s="22"/>
      <c r="D45" s="22"/>
      <c r="E45" s="22"/>
      <c r="F45" s="22"/>
      <c r="G45" s="22"/>
      <c r="H45" s="22"/>
      <c r="I45" s="22"/>
      <c r="J45" s="22"/>
      <c r="K45" s="22"/>
      <c r="L45" s="22"/>
      <c r="M45" s="22"/>
      <c r="N45" s="22"/>
      <c r="O45" s="22"/>
      <c r="P45" s="22"/>
    </row>
  </sheetData>
  <sheetProtection algorithmName="SHA-512" hashValue="ch8yP6AmSCkSkHcZUdMWRSBi1Ymae2ycq9tbLiIDd8bmnhDZA49p6vClDHvZ7iZZeXSaUbnRwmGGTSfIC57+8Q==" saltValue="nDOk2x5VGIbeq6BsNoWsgQ=="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topLeftCell="A27" zoomScaleSheetLayoutView="55" workbookViewId="0">
      <selection activeCell="Q43" sqref="Q43"/>
    </sheetView>
  </sheetViews>
  <sheetFormatPr defaultColWidth="0" defaultRowHeight="12.6" customHeight="1" zeroHeight="1" x14ac:dyDescent="0.2"/>
  <cols>
    <col min="1" max="1" width="6.6640625" style="47" customWidth="1"/>
    <col min="2" max="3" width="10.88671875" style="47" customWidth="1"/>
    <col min="4" max="4" width="10" style="47" customWidth="1"/>
    <col min="5" max="10" width="11" style="47" customWidth="1"/>
    <col min="11" max="15" width="13.109375" style="47" customWidth="1"/>
    <col min="16" max="21" width="11.44140625" style="47" customWidth="1"/>
    <col min="22" max="16384" width="0" style="47" hidden="1"/>
  </cols>
  <sheetData>
    <row r="1" spans="1:21" ht="13.5" customHeight="1" x14ac:dyDescent="0.2">
      <c r="A1" s="46"/>
      <c r="B1" s="46"/>
      <c r="C1" s="46"/>
      <c r="D1" s="46"/>
      <c r="E1" s="46"/>
      <c r="F1" s="46"/>
      <c r="G1" s="46"/>
      <c r="H1" s="46"/>
      <c r="I1" s="46"/>
      <c r="J1" s="46"/>
      <c r="K1" s="46"/>
      <c r="L1" s="46"/>
      <c r="M1" s="46"/>
      <c r="N1" s="46"/>
      <c r="O1" s="46"/>
      <c r="P1" s="46"/>
      <c r="Q1" s="46"/>
      <c r="R1" s="46"/>
      <c r="S1" s="46"/>
      <c r="T1" s="46"/>
      <c r="U1" s="46"/>
    </row>
    <row r="2" spans="1:21" ht="13.5" customHeight="1" x14ac:dyDescent="0.2">
      <c r="A2" s="46"/>
      <c r="B2" s="46"/>
      <c r="C2" s="46"/>
      <c r="D2" s="46"/>
      <c r="E2" s="46"/>
      <c r="F2" s="46"/>
      <c r="G2" s="46"/>
      <c r="H2" s="46"/>
      <c r="I2" s="46"/>
      <c r="J2" s="46"/>
      <c r="K2" s="46"/>
      <c r="L2" s="46"/>
      <c r="M2" s="46"/>
      <c r="N2" s="46"/>
      <c r="O2" s="46"/>
      <c r="P2" s="46"/>
      <c r="Q2" s="46"/>
      <c r="R2" s="46"/>
      <c r="S2" s="46"/>
      <c r="T2" s="46"/>
      <c r="U2" s="46"/>
    </row>
    <row r="3" spans="1:21" ht="13.5" customHeight="1" x14ac:dyDescent="0.2">
      <c r="A3" s="46"/>
      <c r="B3" s="46"/>
      <c r="C3" s="46"/>
      <c r="D3" s="46"/>
      <c r="E3" s="46"/>
      <c r="F3" s="46"/>
      <c r="G3" s="46"/>
      <c r="H3" s="46"/>
      <c r="I3" s="46"/>
      <c r="J3" s="46"/>
      <c r="K3" s="46"/>
      <c r="L3" s="46"/>
      <c r="M3" s="46"/>
      <c r="N3" s="46"/>
      <c r="O3" s="46"/>
      <c r="P3" s="46"/>
      <c r="Q3" s="46"/>
      <c r="R3" s="46"/>
      <c r="S3" s="46"/>
      <c r="T3" s="46"/>
      <c r="U3" s="46"/>
    </row>
    <row r="4" spans="1:21" ht="13.5" customHeight="1" x14ac:dyDescent="0.2">
      <c r="A4" s="46"/>
      <c r="B4" s="46"/>
      <c r="C4" s="46"/>
      <c r="D4" s="46"/>
      <c r="E4" s="46"/>
      <c r="F4" s="46"/>
      <c r="G4" s="46"/>
      <c r="H4" s="46"/>
      <c r="I4" s="46"/>
      <c r="J4" s="46"/>
      <c r="K4" s="46"/>
      <c r="L4" s="46"/>
      <c r="M4" s="46"/>
      <c r="N4" s="46"/>
      <c r="O4" s="46"/>
      <c r="P4" s="46"/>
      <c r="Q4" s="46"/>
      <c r="R4" s="46"/>
      <c r="S4" s="46"/>
      <c r="T4" s="46"/>
      <c r="U4" s="46"/>
    </row>
    <row r="5" spans="1:21" ht="13.5" customHeight="1" x14ac:dyDescent="0.2">
      <c r="A5" s="46"/>
      <c r="B5" s="46"/>
      <c r="C5" s="46"/>
      <c r="D5" s="46"/>
      <c r="E5" s="46"/>
      <c r="F5" s="46"/>
      <c r="G5" s="46"/>
      <c r="H5" s="46"/>
      <c r="I5" s="46"/>
      <c r="J5" s="46"/>
      <c r="K5" s="46"/>
      <c r="L5" s="46"/>
      <c r="M5" s="46"/>
      <c r="N5" s="46"/>
      <c r="O5" s="46"/>
      <c r="P5" s="46"/>
      <c r="Q5" s="46"/>
      <c r="R5" s="46"/>
      <c r="S5" s="46"/>
      <c r="T5" s="46"/>
      <c r="U5" s="46"/>
    </row>
    <row r="6" spans="1:21" ht="13.5" customHeight="1" x14ac:dyDescent="0.2">
      <c r="A6" s="46"/>
      <c r="B6" s="46"/>
      <c r="C6" s="46"/>
      <c r="D6" s="46"/>
      <c r="E6" s="46"/>
      <c r="F6" s="46"/>
      <c r="G6" s="46"/>
      <c r="H6" s="46"/>
      <c r="I6" s="46"/>
      <c r="J6" s="46"/>
      <c r="K6" s="46"/>
      <c r="L6" s="46"/>
      <c r="M6" s="46"/>
      <c r="N6" s="46"/>
      <c r="O6" s="46"/>
      <c r="P6" s="46"/>
      <c r="Q6" s="46"/>
      <c r="R6" s="46"/>
      <c r="S6" s="46"/>
      <c r="T6" s="46"/>
      <c r="U6" s="46"/>
    </row>
    <row r="7" spans="1:21" ht="13.5" customHeight="1" x14ac:dyDescent="0.2">
      <c r="A7" s="46"/>
      <c r="B7" s="46"/>
      <c r="C7" s="46"/>
      <c r="D7" s="46"/>
      <c r="E7" s="46"/>
      <c r="F7" s="46"/>
      <c r="G7" s="46"/>
      <c r="H7" s="46"/>
      <c r="I7" s="46"/>
      <c r="J7" s="46"/>
      <c r="K7" s="46"/>
      <c r="L7" s="46"/>
      <c r="M7" s="46"/>
      <c r="N7" s="46"/>
      <c r="O7" s="46"/>
      <c r="P7" s="46"/>
      <c r="Q7" s="46"/>
      <c r="R7" s="46"/>
      <c r="S7" s="46"/>
      <c r="T7" s="46"/>
      <c r="U7" s="46"/>
    </row>
    <row r="8" spans="1:21" ht="13.5" customHeight="1" x14ac:dyDescent="0.2">
      <c r="A8" s="46"/>
      <c r="B8" s="46"/>
      <c r="C8" s="46"/>
      <c r="D8" s="46"/>
      <c r="E8" s="46"/>
      <c r="F8" s="46"/>
      <c r="G8" s="46"/>
      <c r="H8" s="46"/>
      <c r="I8" s="46"/>
      <c r="J8" s="46"/>
      <c r="K8" s="46"/>
      <c r="L8" s="46"/>
      <c r="M8" s="46"/>
      <c r="N8" s="46"/>
      <c r="O8" s="46"/>
      <c r="P8" s="46"/>
      <c r="Q8" s="46"/>
      <c r="R8" s="46"/>
      <c r="S8" s="46"/>
      <c r="T8" s="46"/>
      <c r="U8" s="46"/>
    </row>
    <row r="9" spans="1:21" ht="13.5" customHeight="1" x14ac:dyDescent="0.2">
      <c r="A9" s="46"/>
      <c r="B9" s="46"/>
      <c r="C9" s="46"/>
      <c r="D9" s="46"/>
      <c r="E9" s="46"/>
      <c r="F9" s="46"/>
      <c r="G9" s="46"/>
      <c r="H9" s="46"/>
      <c r="I9" s="46"/>
      <c r="J9" s="46"/>
      <c r="K9" s="46"/>
      <c r="L9" s="46"/>
      <c r="M9" s="46"/>
      <c r="N9" s="46"/>
      <c r="O9" s="46"/>
      <c r="P9" s="46"/>
      <c r="Q9" s="46"/>
      <c r="R9" s="46"/>
      <c r="S9" s="46"/>
      <c r="T9" s="46"/>
      <c r="U9" s="46"/>
    </row>
    <row r="10" spans="1:21" ht="13.5" customHeight="1" x14ac:dyDescent="0.2">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2">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2">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2">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2">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2">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2">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2">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2">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2">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2">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2">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2">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2">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2">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2">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2">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2">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2">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2">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2">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2">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2">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2">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2">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2">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2">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2">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2">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2">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2">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2">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2">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5">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5">
      <c r="A44" s="46"/>
      <c r="B44" s="49" t="s">
        <v>8</v>
      </c>
      <c r="C44" s="50"/>
      <c r="D44" s="50"/>
      <c r="E44" s="51"/>
      <c r="F44" s="51"/>
      <c r="G44" s="51"/>
      <c r="H44" s="51"/>
      <c r="I44" s="51"/>
      <c r="J44" s="52" t="s">
        <v>2</v>
      </c>
      <c r="K44" s="53" t="s">
        <v>528</v>
      </c>
      <c r="L44" s="54" t="s">
        <v>529</v>
      </c>
      <c r="M44" s="54" t="s">
        <v>530</v>
      </c>
      <c r="N44" s="54" t="s">
        <v>531</v>
      </c>
      <c r="O44" s="55" t="s">
        <v>532</v>
      </c>
      <c r="P44" s="46"/>
      <c r="Q44" s="46"/>
      <c r="R44" s="46"/>
      <c r="S44" s="46"/>
      <c r="T44" s="46"/>
      <c r="U44" s="46"/>
    </row>
    <row r="45" spans="1:21" ht="30.75" customHeight="1" x14ac:dyDescent="0.2">
      <c r="A45" s="46"/>
      <c r="B45" s="1138" t="s">
        <v>9</v>
      </c>
      <c r="C45" s="1139"/>
      <c r="D45" s="56"/>
      <c r="E45" s="1144" t="s">
        <v>10</v>
      </c>
      <c r="F45" s="1144"/>
      <c r="G45" s="1144"/>
      <c r="H45" s="1144"/>
      <c r="I45" s="1144"/>
      <c r="J45" s="1145"/>
      <c r="K45" s="57">
        <v>2356</v>
      </c>
      <c r="L45" s="58">
        <v>2451</v>
      </c>
      <c r="M45" s="58">
        <v>2253</v>
      </c>
      <c r="N45" s="58">
        <v>2140</v>
      </c>
      <c r="O45" s="59">
        <v>2005</v>
      </c>
      <c r="P45" s="46"/>
      <c r="Q45" s="46"/>
      <c r="R45" s="46"/>
      <c r="S45" s="46"/>
      <c r="T45" s="46"/>
      <c r="U45" s="46"/>
    </row>
    <row r="46" spans="1:21" ht="30.75" customHeight="1" x14ac:dyDescent="0.2">
      <c r="A46" s="46"/>
      <c r="B46" s="1140"/>
      <c r="C46" s="1141"/>
      <c r="D46" s="60"/>
      <c r="E46" s="1146" t="s">
        <v>11</v>
      </c>
      <c r="F46" s="1146"/>
      <c r="G46" s="1146"/>
      <c r="H46" s="1146"/>
      <c r="I46" s="1146"/>
      <c r="J46" s="1147"/>
      <c r="K46" s="61" t="s">
        <v>490</v>
      </c>
      <c r="L46" s="62" t="s">
        <v>490</v>
      </c>
      <c r="M46" s="62" t="s">
        <v>490</v>
      </c>
      <c r="N46" s="62" t="s">
        <v>490</v>
      </c>
      <c r="O46" s="63" t="s">
        <v>490</v>
      </c>
      <c r="P46" s="46"/>
      <c r="Q46" s="46"/>
      <c r="R46" s="46"/>
      <c r="S46" s="46"/>
      <c r="T46" s="46"/>
      <c r="U46" s="46"/>
    </row>
    <row r="47" spans="1:21" ht="30.75" customHeight="1" x14ac:dyDescent="0.2">
      <c r="A47" s="46"/>
      <c r="B47" s="1140"/>
      <c r="C47" s="1141"/>
      <c r="D47" s="60"/>
      <c r="E47" s="1146" t="s">
        <v>12</v>
      </c>
      <c r="F47" s="1146"/>
      <c r="G47" s="1146"/>
      <c r="H47" s="1146"/>
      <c r="I47" s="1146"/>
      <c r="J47" s="1147"/>
      <c r="K47" s="61" t="s">
        <v>490</v>
      </c>
      <c r="L47" s="62" t="s">
        <v>490</v>
      </c>
      <c r="M47" s="62" t="s">
        <v>490</v>
      </c>
      <c r="N47" s="62" t="s">
        <v>490</v>
      </c>
      <c r="O47" s="63" t="s">
        <v>490</v>
      </c>
      <c r="P47" s="46"/>
      <c r="Q47" s="46"/>
      <c r="R47" s="46"/>
      <c r="S47" s="46"/>
      <c r="T47" s="46"/>
      <c r="U47" s="46"/>
    </row>
    <row r="48" spans="1:21" ht="30.75" customHeight="1" x14ac:dyDescent="0.2">
      <c r="A48" s="46"/>
      <c r="B48" s="1140"/>
      <c r="C48" s="1141"/>
      <c r="D48" s="60"/>
      <c r="E48" s="1146" t="s">
        <v>13</v>
      </c>
      <c r="F48" s="1146"/>
      <c r="G48" s="1146"/>
      <c r="H48" s="1146"/>
      <c r="I48" s="1146"/>
      <c r="J48" s="1147"/>
      <c r="K48" s="61">
        <v>1596</v>
      </c>
      <c r="L48" s="62">
        <v>1523</v>
      </c>
      <c r="M48" s="62">
        <v>1486</v>
      </c>
      <c r="N48" s="62">
        <v>1403</v>
      </c>
      <c r="O48" s="63">
        <v>1157</v>
      </c>
      <c r="P48" s="46"/>
      <c r="Q48" s="46"/>
      <c r="R48" s="46"/>
      <c r="S48" s="46"/>
      <c r="T48" s="46"/>
      <c r="U48" s="46"/>
    </row>
    <row r="49" spans="1:21" ht="30.75" customHeight="1" x14ac:dyDescent="0.2">
      <c r="A49" s="46"/>
      <c r="B49" s="1140"/>
      <c r="C49" s="1141"/>
      <c r="D49" s="60"/>
      <c r="E49" s="1146" t="s">
        <v>14</v>
      </c>
      <c r="F49" s="1146"/>
      <c r="G49" s="1146"/>
      <c r="H49" s="1146"/>
      <c r="I49" s="1146"/>
      <c r="J49" s="1147"/>
      <c r="K49" s="61">
        <v>175</v>
      </c>
      <c r="L49" s="62">
        <v>222</v>
      </c>
      <c r="M49" s="62">
        <v>266</v>
      </c>
      <c r="N49" s="62">
        <v>282</v>
      </c>
      <c r="O49" s="63">
        <v>303</v>
      </c>
      <c r="P49" s="46"/>
      <c r="Q49" s="46"/>
      <c r="R49" s="46"/>
      <c r="S49" s="46"/>
      <c r="T49" s="46"/>
      <c r="U49" s="46"/>
    </row>
    <row r="50" spans="1:21" ht="30.75" customHeight="1" x14ac:dyDescent="0.2">
      <c r="A50" s="46"/>
      <c r="B50" s="1140"/>
      <c r="C50" s="1141"/>
      <c r="D50" s="60"/>
      <c r="E50" s="1146" t="s">
        <v>15</v>
      </c>
      <c r="F50" s="1146"/>
      <c r="G50" s="1146"/>
      <c r="H50" s="1146"/>
      <c r="I50" s="1146"/>
      <c r="J50" s="1147"/>
      <c r="K50" s="61" t="s">
        <v>490</v>
      </c>
      <c r="L50" s="62" t="s">
        <v>490</v>
      </c>
      <c r="M50" s="62" t="s">
        <v>490</v>
      </c>
      <c r="N50" s="62" t="s">
        <v>490</v>
      </c>
      <c r="O50" s="63" t="s">
        <v>490</v>
      </c>
      <c r="P50" s="46"/>
      <c r="Q50" s="46"/>
      <c r="R50" s="46"/>
      <c r="S50" s="46"/>
      <c r="T50" s="46"/>
      <c r="U50" s="46"/>
    </row>
    <row r="51" spans="1:21" ht="30.75" customHeight="1" x14ac:dyDescent="0.2">
      <c r="A51" s="46"/>
      <c r="B51" s="1142"/>
      <c r="C51" s="1143"/>
      <c r="D51" s="64"/>
      <c r="E51" s="1146" t="s">
        <v>16</v>
      </c>
      <c r="F51" s="1146"/>
      <c r="G51" s="1146"/>
      <c r="H51" s="1146"/>
      <c r="I51" s="1146"/>
      <c r="J51" s="1147"/>
      <c r="K51" s="61" t="s">
        <v>490</v>
      </c>
      <c r="L51" s="62" t="s">
        <v>490</v>
      </c>
      <c r="M51" s="62" t="s">
        <v>490</v>
      </c>
      <c r="N51" s="62" t="s">
        <v>490</v>
      </c>
      <c r="O51" s="63" t="s">
        <v>490</v>
      </c>
      <c r="P51" s="46"/>
      <c r="Q51" s="46"/>
      <c r="R51" s="46"/>
      <c r="S51" s="46"/>
      <c r="T51" s="46"/>
      <c r="U51" s="46"/>
    </row>
    <row r="52" spans="1:21" ht="30.75" customHeight="1" x14ac:dyDescent="0.2">
      <c r="A52" s="46"/>
      <c r="B52" s="1148" t="s">
        <v>17</v>
      </c>
      <c r="C52" s="1149"/>
      <c r="D52" s="64"/>
      <c r="E52" s="1146" t="s">
        <v>18</v>
      </c>
      <c r="F52" s="1146"/>
      <c r="G52" s="1146"/>
      <c r="H52" s="1146"/>
      <c r="I52" s="1146"/>
      <c r="J52" s="1147"/>
      <c r="K52" s="61">
        <v>4035</v>
      </c>
      <c r="L52" s="62">
        <v>4133</v>
      </c>
      <c r="M52" s="62">
        <v>4213</v>
      </c>
      <c r="N52" s="62">
        <v>4133</v>
      </c>
      <c r="O52" s="63">
        <v>3983</v>
      </c>
      <c r="P52" s="46"/>
      <c r="Q52" s="46"/>
      <c r="R52" s="46"/>
      <c r="S52" s="46"/>
      <c r="T52" s="46"/>
      <c r="U52" s="46"/>
    </row>
    <row r="53" spans="1:21" ht="30.75" customHeight="1" thickBot="1" x14ac:dyDescent="0.25">
      <c r="A53" s="46"/>
      <c r="B53" s="1150" t="s">
        <v>19</v>
      </c>
      <c r="C53" s="1151"/>
      <c r="D53" s="65"/>
      <c r="E53" s="1152" t="s">
        <v>20</v>
      </c>
      <c r="F53" s="1152"/>
      <c r="G53" s="1152"/>
      <c r="H53" s="1152"/>
      <c r="I53" s="1152"/>
      <c r="J53" s="1153"/>
      <c r="K53" s="66">
        <v>92</v>
      </c>
      <c r="L53" s="67">
        <v>63</v>
      </c>
      <c r="M53" s="67">
        <v>-208</v>
      </c>
      <c r="N53" s="67">
        <v>-308</v>
      </c>
      <c r="O53" s="68">
        <v>-518</v>
      </c>
      <c r="P53" s="46"/>
      <c r="Q53" s="46"/>
      <c r="R53" s="46"/>
      <c r="S53" s="46"/>
      <c r="T53" s="46"/>
      <c r="U53" s="46"/>
    </row>
    <row r="54" spans="1:21" ht="24" customHeight="1" x14ac:dyDescent="0.2">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2">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5">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5">
      <c r="A57" s="46"/>
      <c r="B57" s="74"/>
      <c r="C57" s="75"/>
      <c r="D57" s="75"/>
      <c r="E57" s="76"/>
      <c r="F57" s="76"/>
      <c r="G57" s="76"/>
      <c r="H57" s="76"/>
      <c r="I57" s="76"/>
      <c r="J57" s="77" t="s">
        <v>2</v>
      </c>
      <c r="K57" s="78" t="s">
        <v>543</v>
      </c>
      <c r="L57" s="79" t="s">
        <v>544</v>
      </c>
      <c r="M57" s="79" t="s">
        <v>545</v>
      </c>
      <c r="N57" s="79" t="s">
        <v>546</v>
      </c>
      <c r="O57" s="80" t="s">
        <v>547</v>
      </c>
      <c r="P57" s="46"/>
      <c r="Q57" s="46"/>
      <c r="R57" s="46"/>
      <c r="S57" s="46"/>
      <c r="T57" s="46"/>
      <c r="U57" s="46"/>
    </row>
    <row r="58" spans="1:21" ht="31.5" customHeight="1" x14ac:dyDescent="0.2">
      <c r="B58" s="1154" t="s">
        <v>24</v>
      </c>
      <c r="C58" s="1155"/>
      <c r="D58" s="1160" t="s">
        <v>25</v>
      </c>
      <c r="E58" s="1161"/>
      <c r="F58" s="1161"/>
      <c r="G58" s="1161"/>
      <c r="H58" s="1161"/>
      <c r="I58" s="1161"/>
      <c r="J58" s="1162"/>
      <c r="K58" s="81" t="s">
        <v>552</v>
      </c>
      <c r="L58" s="82" t="s">
        <v>552</v>
      </c>
      <c r="M58" s="82" t="s">
        <v>552</v>
      </c>
      <c r="N58" s="82" t="s">
        <v>552</v>
      </c>
      <c r="O58" s="83" t="s">
        <v>552</v>
      </c>
    </row>
    <row r="59" spans="1:21" ht="31.5" customHeight="1" x14ac:dyDescent="0.2">
      <c r="B59" s="1156"/>
      <c r="C59" s="1157"/>
      <c r="D59" s="1163" t="s">
        <v>26</v>
      </c>
      <c r="E59" s="1164"/>
      <c r="F59" s="1164"/>
      <c r="G59" s="1164"/>
      <c r="H59" s="1164"/>
      <c r="I59" s="1164"/>
      <c r="J59" s="1165"/>
      <c r="K59" s="84" t="s">
        <v>552</v>
      </c>
      <c r="L59" s="85" t="s">
        <v>552</v>
      </c>
      <c r="M59" s="85" t="s">
        <v>552</v>
      </c>
      <c r="N59" s="85" t="s">
        <v>552</v>
      </c>
      <c r="O59" s="86" t="s">
        <v>552</v>
      </c>
    </row>
    <row r="60" spans="1:21" ht="31.5" customHeight="1" thickBot="1" x14ac:dyDescent="0.25">
      <c r="B60" s="1158"/>
      <c r="C60" s="1159"/>
      <c r="D60" s="1166" t="s">
        <v>27</v>
      </c>
      <c r="E60" s="1167"/>
      <c r="F60" s="1167"/>
      <c r="G60" s="1167"/>
      <c r="H60" s="1167"/>
      <c r="I60" s="1167"/>
      <c r="J60" s="1168"/>
      <c r="K60" s="87" t="s">
        <v>552</v>
      </c>
      <c r="L60" s="88" t="s">
        <v>552</v>
      </c>
      <c r="M60" s="88" t="s">
        <v>552</v>
      </c>
      <c r="N60" s="88" t="s">
        <v>552</v>
      </c>
      <c r="O60" s="89" t="s">
        <v>552</v>
      </c>
    </row>
    <row r="61" spans="1:21" ht="24" customHeight="1" x14ac:dyDescent="0.2">
      <c r="B61" s="90"/>
      <c r="C61" s="90"/>
      <c r="D61" s="91" t="s">
        <v>28</v>
      </c>
      <c r="E61" s="92"/>
      <c r="F61" s="92"/>
      <c r="G61" s="92"/>
      <c r="H61" s="92"/>
      <c r="I61" s="92"/>
      <c r="J61" s="92"/>
      <c r="K61" s="92"/>
      <c r="L61" s="92"/>
      <c r="M61" s="92"/>
      <c r="N61" s="92"/>
      <c r="O61" s="92"/>
    </row>
    <row r="62" spans="1:21" ht="24" customHeight="1" x14ac:dyDescent="0.2">
      <c r="B62" s="93"/>
      <c r="C62" s="93"/>
      <c r="D62" s="91" t="s">
        <v>29</v>
      </c>
      <c r="E62" s="92"/>
      <c r="F62" s="92"/>
      <c r="G62" s="92"/>
      <c r="H62" s="92"/>
      <c r="I62" s="92"/>
      <c r="J62" s="92"/>
      <c r="K62" s="92"/>
      <c r="L62" s="92"/>
      <c r="M62" s="92"/>
      <c r="N62" s="92"/>
      <c r="O62" s="92"/>
    </row>
    <row r="63" spans="1:21" ht="24" customHeight="1" x14ac:dyDescent="0.2">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2">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TZ797xuRiZn7K0nGj22KELyEB1w3ySj+Z3xrMo0vDe3FLIXr6w3jT3jLY5PtB2P6/asu+iU6zsuRuQHU5K0SuA==" saltValue="fB+i28wlPURDIUKO1GCy6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opLeftCell="A28" zoomScaleSheetLayoutView="100" workbookViewId="0"/>
  </sheetViews>
  <sheetFormatPr defaultColWidth="0" defaultRowHeight="13.5" customHeight="1" zeroHeight="1" x14ac:dyDescent="0.2"/>
  <cols>
    <col min="1" max="1" width="6.6640625" style="94" customWidth="1"/>
    <col min="2" max="3" width="12.6640625" style="94" customWidth="1"/>
    <col min="4" max="4" width="11.6640625" style="94" customWidth="1"/>
    <col min="5" max="8" width="10.33203125" style="94" customWidth="1"/>
    <col min="9" max="13" width="16.33203125" style="94" customWidth="1"/>
    <col min="14" max="19" width="12.6640625" style="94" customWidth="1"/>
    <col min="20" max="16384" width="0" style="94"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5" t="s">
        <v>7</v>
      </c>
    </row>
    <row r="40" spans="2:13" ht="27.75" customHeight="1" thickBot="1" x14ac:dyDescent="0.25">
      <c r="B40" s="96" t="s">
        <v>8</v>
      </c>
      <c r="C40" s="97"/>
      <c r="D40" s="97"/>
      <c r="E40" s="98"/>
      <c r="F40" s="98"/>
      <c r="G40" s="98"/>
      <c r="H40" s="99" t="s">
        <v>2</v>
      </c>
      <c r="I40" s="100" t="s">
        <v>528</v>
      </c>
      <c r="J40" s="101" t="s">
        <v>529</v>
      </c>
      <c r="K40" s="101" t="s">
        <v>530</v>
      </c>
      <c r="L40" s="101" t="s">
        <v>531</v>
      </c>
      <c r="M40" s="102" t="s">
        <v>532</v>
      </c>
    </row>
    <row r="41" spans="2:13" ht="27.75" customHeight="1" x14ac:dyDescent="0.2">
      <c r="B41" s="1169" t="s">
        <v>30</v>
      </c>
      <c r="C41" s="1170"/>
      <c r="D41" s="103"/>
      <c r="E41" s="1175" t="s">
        <v>31</v>
      </c>
      <c r="F41" s="1175"/>
      <c r="G41" s="1175"/>
      <c r="H41" s="1176"/>
      <c r="I41" s="330">
        <v>23051</v>
      </c>
      <c r="J41" s="331">
        <v>21989</v>
      </c>
      <c r="K41" s="331">
        <v>20643</v>
      </c>
      <c r="L41" s="331">
        <v>19619</v>
      </c>
      <c r="M41" s="332">
        <v>19761</v>
      </c>
    </row>
    <row r="42" spans="2:13" ht="27.75" customHeight="1" x14ac:dyDescent="0.2">
      <c r="B42" s="1171"/>
      <c r="C42" s="1172"/>
      <c r="D42" s="104"/>
      <c r="E42" s="1177" t="s">
        <v>32</v>
      </c>
      <c r="F42" s="1177"/>
      <c r="G42" s="1177"/>
      <c r="H42" s="1178"/>
      <c r="I42" s="333">
        <v>546</v>
      </c>
      <c r="J42" s="334">
        <v>442</v>
      </c>
      <c r="K42" s="334">
        <v>410</v>
      </c>
      <c r="L42" s="334">
        <v>410</v>
      </c>
      <c r="M42" s="335">
        <v>212</v>
      </c>
    </row>
    <row r="43" spans="2:13" ht="27.75" customHeight="1" x14ac:dyDescent="0.2">
      <c r="B43" s="1171"/>
      <c r="C43" s="1172"/>
      <c r="D43" s="104"/>
      <c r="E43" s="1177" t="s">
        <v>33</v>
      </c>
      <c r="F43" s="1177"/>
      <c r="G43" s="1177"/>
      <c r="H43" s="1178"/>
      <c r="I43" s="333">
        <v>10519</v>
      </c>
      <c r="J43" s="334">
        <v>9409</v>
      </c>
      <c r="K43" s="334">
        <v>8204</v>
      </c>
      <c r="L43" s="334">
        <v>7133</v>
      </c>
      <c r="M43" s="335">
        <v>6215</v>
      </c>
    </row>
    <row r="44" spans="2:13" ht="27.75" customHeight="1" x14ac:dyDescent="0.2">
      <c r="B44" s="1171"/>
      <c r="C44" s="1172"/>
      <c r="D44" s="104"/>
      <c r="E44" s="1177" t="s">
        <v>34</v>
      </c>
      <c r="F44" s="1177"/>
      <c r="G44" s="1177"/>
      <c r="H44" s="1178"/>
      <c r="I44" s="333">
        <v>1520</v>
      </c>
      <c r="J44" s="334">
        <v>1519</v>
      </c>
      <c r="K44" s="334">
        <v>1532</v>
      </c>
      <c r="L44" s="334">
        <v>1430</v>
      </c>
      <c r="M44" s="335">
        <v>1537</v>
      </c>
    </row>
    <row r="45" spans="2:13" ht="27.75" customHeight="1" x14ac:dyDescent="0.2">
      <c r="B45" s="1171"/>
      <c r="C45" s="1172"/>
      <c r="D45" s="104"/>
      <c r="E45" s="1177" t="s">
        <v>35</v>
      </c>
      <c r="F45" s="1177"/>
      <c r="G45" s="1177"/>
      <c r="H45" s="1178"/>
      <c r="I45" s="333" t="s">
        <v>490</v>
      </c>
      <c r="J45" s="334" t="s">
        <v>490</v>
      </c>
      <c r="K45" s="334" t="s">
        <v>490</v>
      </c>
      <c r="L45" s="334" t="s">
        <v>490</v>
      </c>
      <c r="M45" s="335" t="s">
        <v>490</v>
      </c>
    </row>
    <row r="46" spans="2:13" ht="27.75" customHeight="1" x14ac:dyDescent="0.2">
      <c r="B46" s="1171"/>
      <c r="C46" s="1172"/>
      <c r="D46" s="105"/>
      <c r="E46" s="1177" t="s">
        <v>36</v>
      </c>
      <c r="F46" s="1177"/>
      <c r="G46" s="1177"/>
      <c r="H46" s="1178"/>
      <c r="I46" s="333" t="s">
        <v>490</v>
      </c>
      <c r="J46" s="334" t="s">
        <v>490</v>
      </c>
      <c r="K46" s="334" t="s">
        <v>490</v>
      </c>
      <c r="L46" s="334">
        <v>0</v>
      </c>
      <c r="M46" s="335" t="s">
        <v>490</v>
      </c>
    </row>
    <row r="47" spans="2:13" ht="27.75" customHeight="1" x14ac:dyDescent="0.2">
      <c r="B47" s="1171"/>
      <c r="C47" s="1172"/>
      <c r="D47" s="106"/>
      <c r="E47" s="1179" t="s">
        <v>37</v>
      </c>
      <c r="F47" s="1180"/>
      <c r="G47" s="1180"/>
      <c r="H47" s="1181"/>
      <c r="I47" s="333" t="s">
        <v>490</v>
      </c>
      <c r="J47" s="334" t="s">
        <v>490</v>
      </c>
      <c r="K47" s="334" t="s">
        <v>490</v>
      </c>
      <c r="L47" s="334" t="s">
        <v>490</v>
      </c>
      <c r="M47" s="335" t="s">
        <v>490</v>
      </c>
    </row>
    <row r="48" spans="2:13" ht="27.75" customHeight="1" x14ac:dyDescent="0.2">
      <c r="B48" s="1171"/>
      <c r="C48" s="1172"/>
      <c r="D48" s="104"/>
      <c r="E48" s="1177" t="s">
        <v>38</v>
      </c>
      <c r="F48" s="1177"/>
      <c r="G48" s="1177"/>
      <c r="H48" s="1178"/>
      <c r="I48" s="333" t="s">
        <v>490</v>
      </c>
      <c r="J48" s="334" t="s">
        <v>490</v>
      </c>
      <c r="K48" s="334" t="s">
        <v>490</v>
      </c>
      <c r="L48" s="334" t="s">
        <v>490</v>
      </c>
      <c r="M48" s="335" t="s">
        <v>490</v>
      </c>
    </row>
    <row r="49" spans="2:13" ht="27.75" customHeight="1" x14ac:dyDescent="0.2">
      <c r="B49" s="1173"/>
      <c r="C49" s="1174"/>
      <c r="D49" s="104"/>
      <c r="E49" s="1177" t="s">
        <v>39</v>
      </c>
      <c r="F49" s="1177"/>
      <c r="G49" s="1177"/>
      <c r="H49" s="1178"/>
      <c r="I49" s="333" t="s">
        <v>490</v>
      </c>
      <c r="J49" s="334" t="s">
        <v>490</v>
      </c>
      <c r="K49" s="334" t="s">
        <v>490</v>
      </c>
      <c r="L49" s="334" t="s">
        <v>490</v>
      </c>
      <c r="M49" s="335" t="s">
        <v>490</v>
      </c>
    </row>
    <row r="50" spans="2:13" ht="27.75" customHeight="1" x14ac:dyDescent="0.2">
      <c r="B50" s="1182" t="s">
        <v>40</v>
      </c>
      <c r="C50" s="1183"/>
      <c r="D50" s="107"/>
      <c r="E50" s="1177" t="s">
        <v>41</v>
      </c>
      <c r="F50" s="1177"/>
      <c r="G50" s="1177"/>
      <c r="H50" s="1178"/>
      <c r="I50" s="333">
        <v>16220</v>
      </c>
      <c r="J50" s="334">
        <v>17688</v>
      </c>
      <c r="K50" s="334">
        <v>19873</v>
      </c>
      <c r="L50" s="334">
        <v>22183</v>
      </c>
      <c r="M50" s="335">
        <v>24444</v>
      </c>
    </row>
    <row r="51" spans="2:13" ht="27.75" customHeight="1" x14ac:dyDescent="0.2">
      <c r="B51" s="1171"/>
      <c r="C51" s="1172"/>
      <c r="D51" s="104"/>
      <c r="E51" s="1177" t="s">
        <v>42</v>
      </c>
      <c r="F51" s="1177"/>
      <c r="G51" s="1177"/>
      <c r="H51" s="1178"/>
      <c r="I51" s="333">
        <v>8856</v>
      </c>
      <c r="J51" s="334">
        <v>7938</v>
      </c>
      <c r="K51" s="334">
        <v>7229</v>
      </c>
      <c r="L51" s="334">
        <v>6805</v>
      </c>
      <c r="M51" s="335">
        <v>6615</v>
      </c>
    </row>
    <row r="52" spans="2:13" ht="27.75" customHeight="1" x14ac:dyDescent="0.2">
      <c r="B52" s="1173"/>
      <c r="C52" s="1174"/>
      <c r="D52" s="104"/>
      <c r="E52" s="1177" t="s">
        <v>43</v>
      </c>
      <c r="F52" s="1177"/>
      <c r="G52" s="1177"/>
      <c r="H52" s="1178"/>
      <c r="I52" s="333">
        <v>32899</v>
      </c>
      <c r="J52" s="334">
        <v>34187</v>
      </c>
      <c r="K52" s="334">
        <v>30144</v>
      </c>
      <c r="L52" s="334">
        <v>28332</v>
      </c>
      <c r="M52" s="335">
        <v>26330</v>
      </c>
    </row>
    <row r="53" spans="2:13" ht="27.75" customHeight="1" thickBot="1" x14ac:dyDescent="0.25">
      <c r="B53" s="1184" t="s">
        <v>19</v>
      </c>
      <c r="C53" s="1185"/>
      <c r="D53" s="108"/>
      <c r="E53" s="1186" t="s">
        <v>44</v>
      </c>
      <c r="F53" s="1186"/>
      <c r="G53" s="1186"/>
      <c r="H53" s="1187"/>
      <c r="I53" s="336">
        <v>-22340</v>
      </c>
      <c r="J53" s="337">
        <v>-26454</v>
      </c>
      <c r="K53" s="337">
        <v>-26457</v>
      </c>
      <c r="L53" s="337">
        <v>-28728</v>
      </c>
      <c r="M53" s="338">
        <v>-29665</v>
      </c>
    </row>
    <row r="54" spans="2:13" ht="27.75" customHeight="1" x14ac:dyDescent="0.2">
      <c r="B54" s="109"/>
      <c r="C54" s="110"/>
      <c r="D54" s="110"/>
      <c r="E54" s="111"/>
      <c r="F54" s="111"/>
      <c r="G54" s="111"/>
      <c r="H54" s="111"/>
      <c r="I54" s="112"/>
      <c r="J54" s="112"/>
      <c r="K54" s="112"/>
      <c r="L54" s="112"/>
      <c r="M54" s="112"/>
    </row>
    <row r="55" spans="2:13" ht="13.2" x14ac:dyDescent="0.2"/>
  </sheetData>
  <sheetProtection algorithmName="SHA-512" hashValue="Pp/MpcQ/fb6MwvEGc38SjZM2Aj4v3pqRu66SccL6q/I6bfKzqfWpi01seagpMZ2dHqEZXMxOY1BhNj/u1SzbsA==" saltValue="DrMhLdYAua5VD3O85oajF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opLeftCell="A40" zoomScale="70" zoomScaleNormal="70" zoomScaleSheetLayoutView="100" workbookViewId="0">
      <selection activeCell="E1" sqref="E1"/>
    </sheetView>
  </sheetViews>
  <sheetFormatPr defaultColWidth="0" defaultRowHeight="13.5" customHeight="1" zeroHeight="1" x14ac:dyDescent="0.2"/>
  <cols>
    <col min="1" max="1" width="8.21875" style="1" customWidth="1"/>
    <col min="2" max="2" width="16.33203125" style="1" customWidth="1"/>
    <col min="3" max="5" width="26.21875" style="1" customWidth="1"/>
    <col min="6" max="8" width="24.21875" style="1" customWidth="1"/>
    <col min="9" max="14" width="26" style="1" customWidth="1"/>
    <col min="15" max="15" width="6.109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
      <c r="B53" s="2"/>
      <c r="C53" s="2"/>
      <c r="D53" s="2"/>
      <c r="E53" s="2"/>
      <c r="F53" s="2"/>
      <c r="G53" s="2"/>
      <c r="H53" s="113" t="s">
        <v>45</v>
      </c>
    </row>
    <row r="54" spans="2:8" ht="29.25" customHeight="1" thickBot="1" x14ac:dyDescent="0.3">
      <c r="B54" s="114" t="s">
        <v>1</v>
      </c>
      <c r="C54" s="115"/>
      <c r="D54" s="115"/>
      <c r="E54" s="116" t="s">
        <v>2</v>
      </c>
      <c r="F54" s="117" t="s">
        <v>530</v>
      </c>
      <c r="G54" s="117" t="s">
        <v>531</v>
      </c>
      <c r="H54" s="118" t="s">
        <v>532</v>
      </c>
    </row>
    <row r="55" spans="2:8" ht="52.5" customHeight="1" x14ac:dyDescent="0.2">
      <c r="B55" s="119"/>
      <c r="C55" s="1196" t="s">
        <v>46</v>
      </c>
      <c r="D55" s="1196"/>
      <c r="E55" s="1197"/>
      <c r="F55" s="339">
        <v>8277</v>
      </c>
      <c r="G55" s="339">
        <v>9447</v>
      </c>
      <c r="H55" s="340">
        <v>10289</v>
      </c>
    </row>
    <row r="56" spans="2:8" ht="52.5" customHeight="1" x14ac:dyDescent="0.2">
      <c r="B56" s="120"/>
      <c r="C56" s="1198" t="s">
        <v>47</v>
      </c>
      <c r="D56" s="1198"/>
      <c r="E56" s="1199"/>
      <c r="F56" s="341">
        <v>219</v>
      </c>
      <c r="G56" s="341">
        <v>220</v>
      </c>
      <c r="H56" s="342">
        <v>356</v>
      </c>
    </row>
    <row r="57" spans="2:8" ht="53.25" customHeight="1" x14ac:dyDescent="0.2">
      <c r="B57" s="120"/>
      <c r="C57" s="1200" t="s">
        <v>48</v>
      </c>
      <c r="D57" s="1200"/>
      <c r="E57" s="1201"/>
      <c r="F57" s="343">
        <v>8963</v>
      </c>
      <c r="G57" s="343">
        <v>9986</v>
      </c>
      <c r="H57" s="344">
        <v>11792</v>
      </c>
    </row>
    <row r="58" spans="2:8" ht="45.75" customHeight="1" x14ac:dyDescent="0.2">
      <c r="B58" s="121"/>
      <c r="C58" s="1188" t="s">
        <v>567</v>
      </c>
      <c r="D58" s="1189"/>
      <c r="E58" s="1190"/>
      <c r="F58" s="349">
        <v>7262</v>
      </c>
      <c r="G58" s="349">
        <v>8538</v>
      </c>
      <c r="H58" s="345">
        <v>10364</v>
      </c>
    </row>
    <row r="59" spans="2:8" ht="45.75" customHeight="1" x14ac:dyDescent="0.2">
      <c r="B59" s="121"/>
      <c r="C59" s="1188" t="s">
        <v>568</v>
      </c>
      <c r="D59" s="1189"/>
      <c r="E59" s="1190"/>
      <c r="F59" s="349">
        <v>1663</v>
      </c>
      <c r="G59" s="349">
        <v>1408</v>
      </c>
      <c r="H59" s="345">
        <v>1387</v>
      </c>
    </row>
    <row r="60" spans="2:8" ht="45.75" customHeight="1" x14ac:dyDescent="0.2">
      <c r="B60" s="121"/>
      <c r="C60" s="1188" t="s">
        <v>569</v>
      </c>
      <c r="D60" s="1189"/>
      <c r="E60" s="1190"/>
      <c r="F60" s="349">
        <v>14</v>
      </c>
      <c r="G60" s="349">
        <v>16</v>
      </c>
      <c r="H60" s="345">
        <v>16</v>
      </c>
    </row>
    <row r="61" spans="2:8" ht="45.75" customHeight="1" x14ac:dyDescent="0.2">
      <c r="B61" s="121"/>
      <c r="C61" s="1188" t="s">
        <v>570</v>
      </c>
      <c r="D61" s="1189"/>
      <c r="E61" s="1190"/>
      <c r="F61" s="349">
        <v>15</v>
      </c>
      <c r="G61" s="349">
        <v>15</v>
      </c>
      <c r="H61" s="345">
        <v>15</v>
      </c>
    </row>
    <row r="62" spans="2:8" ht="45.75" customHeight="1" thickBot="1" x14ac:dyDescent="0.25">
      <c r="B62" s="122"/>
      <c r="C62" s="1191" t="s">
        <v>571</v>
      </c>
      <c r="D62" s="1192"/>
      <c r="E62" s="1193"/>
      <c r="F62" s="350">
        <v>10</v>
      </c>
      <c r="G62" s="350">
        <v>10</v>
      </c>
      <c r="H62" s="346">
        <v>10</v>
      </c>
    </row>
    <row r="63" spans="2:8" ht="52.5" customHeight="1" thickBot="1" x14ac:dyDescent="0.25">
      <c r="B63" s="123"/>
      <c r="C63" s="1194" t="s">
        <v>49</v>
      </c>
      <c r="D63" s="1194"/>
      <c r="E63" s="1195"/>
      <c r="F63" s="347">
        <v>17460</v>
      </c>
      <c r="G63" s="347">
        <v>19653</v>
      </c>
      <c r="H63" s="348">
        <v>22436</v>
      </c>
    </row>
    <row r="64" spans="2:8" ht="13.2" x14ac:dyDescent="0.2"/>
  </sheetData>
  <sheetProtection algorithmName="SHA-512" hashValue="ZZIdXVD63HN/k+sDZojmnrDE2EfJ6vqGzG/qqFIp0JYC7pU0HLNHloQjYD/g38oZ4noNlmUXE3jzwVvi5xOoOQ==" saltValue="kJffSLQ6uL60WS7Ed4+zg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CDC02B-93B7-443C-B61B-BA1B29EFD93C}">
  <sheetPr>
    <pageSetUpPr fitToPage="1"/>
  </sheetPr>
  <dimension ref="A1:DE85"/>
  <sheetViews>
    <sheetView showGridLines="0" zoomScaleNormal="100" zoomScaleSheetLayoutView="55" workbookViewId="0">
      <selection activeCell="AY39" sqref="AY39"/>
    </sheetView>
  </sheetViews>
  <sheetFormatPr defaultColWidth="0" defaultRowHeight="13.5" customHeight="1" zeroHeight="1" x14ac:dyDescent="0.2"/>
  <cols>
    <col min="1" max="1" width="6.33203125" style="243" customWidth="1"/>
    <col min="2" max="107" width="2.44140625" style="243" customWidth="1"/>
    <col min="108" max="108" width="6.109375" style="249" customWidth="1"/>
    <col min="109" max="109" width="5.88671875" style="247" customWidth="1"/>
    <col min="110" max="16384" width="8.6640625" style="243" hidden="1"/>
  </cols>
  <sheetData>
    <row r="1" spans="1:109" ht="42.75" customHeight="1" x14ac:dyDescent="0.2">
      <c r="A1" s="1202"/>
      <c r="B1" s="1203"/>
      <c r="DD1" s="243"/>
      <c r="DE1" s="243"/>
    </row>
    <row r="2" spans="1:109" ht="25.5" customHeight="1" x14ac:dyDescent="0.2">
      <c r="A2" s="1204"/>
      <c r="C2" s="1204"/>
      <c r="O2" s="1204"/>
      <c r="P2" s="1204"/>
      <c r="Q2" s="1204"/>
      <c r="R2" s="1204"/>
      <c r="S2" s="1204"/>
      <c r="T2" s="1204"/>
      <c r="U2" s="1204"/>
      <c r="V2" s="1204"/>
      <c r="W2" s="1204"/>
      <c r="X2" s="1204"/>
      <c r="Y2" s="1204"/>
      <c r="Z2" s="1204"/>
      <c r="AA2" s="1204"/>
      <c r="AB2" s="1204"/>
      <c r="AC2" s="1204"/>
      <c r="AD2" s="1204"/>
      <c r="AE2" s="1204"/>
      <c r="AF2" s="1204"/>
      <c r="AG2" s="1204"/>
      <c r="AH2" s="1204"/>
      <c r="AI2" s="1204"/>
      <c r="AU2" s="1204"/>
      <c r="BG2" s="1204"/>
      <c r="BS2" s="1204"/>
      <c r="CE2" s="1204"/>
      <c r="CQ2" s="1204"/>
      <c r="DD2" s="243"/>
      <c r="DE2" s="243"/>
    </row>
    <row r="3" spans="1:109" ht="25.5" customHeight="1" x14ac:dyDescent="0.2">
      <c r="A3" s="1204"/>
      <c r="C3" s="1204"/>
      <c r="O3" s="1204"/>
      <c r="P3" s="1204"/>
      <c r="Q3" s="1204"/>
      <c r="R3" s="1204"/>
      <c r="S3" s="1204"/>
      <c r="T3" s="1204"/>
      <c r="U3" s="1204"/>
      <c r="V3" s="1204"/>
      <c r="W3" s="1204"/>
      <c r="X3" s="1204"/>
      <c r="Y3" s="1204"/>
      <c r="Z3" s="1204"/>
      <c r="AA3" s="1204"/>
      <c r="AB3" s="1204"/>
      <c r="AC3" s="1204"/>
      <c r="AD3" s="1204"/>
      <c r="AE3" s="1204"/>
      <c r="AF3" s="1204"/>
      <c r="AG3" s="1204"/>
      <c r="AH3" s="1204"/>
      <c r="AI3" s="1204"/>
      <c r="AU3" s="1204"/>
      <c r="BG3" s="1204"/>
      <c r="BS3" s="1204"/>
      <c r="CE3" s="1204"/>
      <c r="CQ3" s="1204"/>
      <c r="DD3" s="243"/>
      <c r="DE3" s="243"/>
    </row>
    <row r="4" spans="1:109" s="241" customFormat="1" ht="13.2" x14ac:dyDescent="0.2">
      <c r="A4" s="1204"/>
      <c r="B4" s="1204"/>
      <c r="C4" s="1204"/>
      <c r="D4" s="1204"/>
      <c r="E4" s="1204"/>
      <c r="F4" s="1204"/>
      <c r="G4" s="1204"/>
      <c r="H4" s="1204"/>
      <c r="I4" s="1204"/>
      <c r="J4" s="1204"/>
      <c r="K4" s="1204"/>
      <c r="L4" s="1204"/>
      <c r="M4" s="1204"/>
      <c r="N4" s="1204"/>
      <c r="O4" s="1204"/>
      <c r="P4" s="1204"/>
      <c r="Q4" s="1204"/>
      <c r="R4" s="1204"/>
      <c r="S4" s="1204"/>
      <c r="T4" s="1204"/>
      <c r="U4" s="1204"/>
      <c r="V4" s="1204"/>
      <c r="W4" s="1204"/>
      <c r="X4" s="1204"/>
      <c r="Y4" s="1204"/>
      <c r="Z4" s="1204"/>
      <c r="AA4" s="1204"/>
      <c r="AB4" s="1204"/>
      <c r="AC4" s="1204"/>
      <c r="AD4" s="1204"/>
      <c r="AE4" s="1204"/>
      <c r="AF4" s="1204"/>
      <c r="AG4" s="1204"/>
      <c r="AH4" s="1204"/>
      <c r="AI4" s="1204"/>
      <c r="AJ4" s="1204"/>
      <c r="AK4" s="1204"/>
      <c r="AL4" s="1204"/>
      <c r="AM4" s="1204"/>
      <c r="AN4" s="1204"/>
      <c r="AO4" s="1204"/>
      <c r="AP4" s="1204"/>
      <c r="AQ4" s="1204"/>
      <c r="AR4" s="1204"/>
      <c r="AS4" s="1204"/>
      <c r="AT4" s="1204"/>
      <c r="AU4" s="1204"/>
      <c r="AV4" s="1204"/>
      <c r="AW4" s="1204"/>
      <c r="AX4" s="1204"/>
      <c r="AY4" s="1204"/>
      <c r="AZ4" s="1204"/>
      <c r="BA4" s="1204"/>
      <c r="BB4" s="1204"/>
      <c r="BC4" s="1204"/>
      <c r="BD4" s="1204"/>
      <c r="BE4" s="1204"/>
      <c r="BF4" s="1204"/>
      <c r="BG4" s="1204"/>
      <c r="BH4" s="1204"/>
      <c r="BI4" s="1204"/>
      <c r="BJ4" s="1204"/>
      <c r="BK4" s="1204"/>
      <c r="BL4" s="1204"/>
      <c r="BM4" s="1204"/>
      <c r="BN4" s="1204"/>
      <c r="BO4" s="1204"/>
      <c r="BP4" s="1204"/>
      <c r="BQ4" s="1204"/>
      <c r="BR4" s="1204"/>
      <c r="BS4" s="1204"/>
      <c r="BT4" s="1204"/>
      <c r="BU4" s="1204"/>
      <c r="BV4" s="1204"/>
      <c r="BW4" s="1204"/>
      <c r="BX4" s="1204"/>
      <c r="BY4" s="1204"/>
      <c r="BZ4" s="1204"/>
      <c r="CA4" s="1204"/>
      <c r="CB4" s="1204"/>
      <c r="CC4" s="1204"/>
      <c r="CD4" s="1204"/>
      <c r="CE4" s="1204"/>
      <c r="CF4" s="1204"/>
      <c r="CG4" s="1204"/>
      <c r="CH4" s="1204"/>
      <c r="CI4" s="1204"/>
      <c r="CJ4" s="1204"/>
      <c r="CK4" s="1204"/>
      <c r="CL4" s="1204"/>
      <c r="CM4" s="1204"/>
      <c r="CN4" s="1204"/>
      <c r="CO4" s="1204"/>
      <c r="CP4" s="1204"/>
      <c r="CQ4" s="1204"/>
      <c r="CR4" s="1204"/>
      <c r="CS4" s="1204"/>
      <c r="CT4" s="1204"/>
      <c r="CU4" s="1204"/>
      <c r="CV4" s="1204"/>
      <c r="CW4" s="1204"/>
      <c r="CX4" s="1204"/>
      <c r="CY4" s="1204"/>
      <c r="CZ4" s="1204"/>
      <c r="DA4" s="1204"/>
      <c r="DB4" s="1204"/>
      <c r="DC4" s="1204"/>
      <c r="DD4" s="1204"/>
      <c r="DE4" s="1204"/>
    </row>
    <row r="5" spans="1:109" s="241" customFormat="1" ht="13.2" x14ac:dyDescent="0.2">
      <c r="A5" s="1204"/>
      <c r="B5" s="1204"/>
      <c r="C5" s="1204"/>
      <c r="D5" s="1204"/>
      <c r="E5" s="1204"/>
      <c r="F5" s="1204"/>
      <c r="G5" s="1204"/>
      <c r="H5" s="1204"/>
      <c r="I5" s="1204"/>
      <c r="J5" s="1204"/>
      <c r="K5" s="1204"/>
      <c r="L5" s="1204"/>
      <c r="M5" s="1204"/>
      <c r="N5" s="1204"/>
      <c r="O5" s="1204"/>
      <c r="P5" s="1204"/>
      <c r="Q5" s="1204"/>
      <c r="R5" s="1204"/>
      <c r="S5" s="1204"/>
      <c r="T5" s="1204"/>
      <c r="U5" s="1204"/>
      <c r="V5" s="1204"/>
      <c r="W5" s="1204"/>
      <c r="X5" s="1204"/>
      <c r="Y5" s="1204"/>
      <c r="Z5" s="1204"/>
      <c r="AA5" s="1204"/>
      <c r="AB5" s="1204"/>
      <c r="AC5" s="1204"/>
      <c r="AD5" s="1204"/>
      <c r="AE5" s="1204"/>
      <c r="AF5" s="1204"/>
      <c r="AG5" s="1204"/>
      <c r="AH5" s="1204"/>
      <c r="AI5" s="1204"/>
      <c r="AJ5" s="1204"/>
      <c r="AK5" s="1204"/>
      <c r="AL5" s="1204"/>
      <c r="AM5" s="1204"/>
      <c r="AN5" s="1204"/>
      <c r="AO5" s="1204"/>
      <c r="AP5" s="1204"/>
      <c r="AQ5" s="1204"/>
      <c r="AR5" s="1204"/>
      <c r="AS5" s="1204"/>
      <c r="AT5" s="1204"/>
      <c r="AU5" s="1204"/>
      <c r="AV5" s="1204"/>
      <c r="AW5" s="1204"/>
      <c r="AX5" s="1204"/>
      <c r="AY5" s="1204"/>
      <c r="AZ5" s="1204"/>
      <c r="BA5" s="1204"/>
      <c r="BB5" s="1204"/>
      <c r="BC5" s="1204"/>
      <c r="BD5" s="1204"/>
      <c r="BE5" s="1204"/>
      <c r="BF5" s="1204"/>
      <c r="BG5" s="1204"/>
      <c r="BH5" s="1204"/>
      <c r="BI5" s="1204"/>
      <c r="BJ5" s="1204"/>
      <c r="BK5" s="1204"/>
      <c r="BL5" s="1204"/>
      <c r="BM5" s="1204"/>
      <c r="BN5" s="1204"/>
      <c r="BO5" s="1204"/>
      <c r="BP5" s="1204"/>
      <c r="BQ5" s="1204"/>
      <c r="BR5" s="1204"/>
      <c r="BS5" s="1204"/>
      <c r="BT5" s="1204"/>
      <c r="BU5" s="1204"/>
      <c r="BV5" s="1204"/>
      <c r="BW5" s="1204"/>
      <c r="BX5" s="1204"/>
      <c r="BY5" s="1204"/>
      <c r="BZ5" s="1204"/>
      <c r="CA5" s="1204"/>
      <c r="CB5" s="1204"/>
      <c r="CC5" s="1204"/>
      <c r="CD5" s="1204"/>
      <c r="CE5" s="1204"/>
      <c r="CF5" s="1204"/>
      <c r="CG5" s="1204"/>
      <c r="CH5" s="1204"/>
      <c r="CI5" s="1204"/>
      <c r="CJ5" s="1204"/>
      <c r="CK5" s="1204"/>
      <c r="CL5" s="1204"/>
      <c r="CM5" s="1204"/>
      <c r="CN5" s="1204"/>
      <c r="CO5" s="1204"/>
      <c r="CP5" s="1204"/>
      <c r="CQ5" s="1204"/>
      <c r="CR5" s="1204"/>
      <c r="CS5" s="1204"/>
      <c r="CT5" s="1204"/>
      <c r="CU5" s="1204"/>
      <c r="CV5" s="1204"/>
      <c r="CW5" s="1204"/>
      <c r="CX5" s="1204"/>
      <c r="CY5" s="1204"/>
      <c r="CZ5" s="1204"/>
      <c r="DA5" s="1204"/>
      <c r="DB5" s="1204"/>
      <c r="DC5" s="1204"/>
      <c r="DD5" s="1204"/>
      <c r="DE5" s="1204"/>
    </row>
    <row r="6" spans="1:109" s="241" customFormat="1" ht="13.2" x14ac:dyDescent="0.2">
      <c r="A6" s="1204"/>
      <c r="B6" s="1204"/>
      <c r="C6" s="1204"/>
      <c r="D6" s="1204"/>
      <c r="E6" s="1204"/>
      <c r="F6" s="1204"/>
      <c r="G6" s="1204"/>
      <c r="H6" s="1204"/>
      <c r="I6" s="1204"/>
      <c r="J6" s="1204"/>
      <c r="K6" s="1204"/>
      <c r="L6" s="1204"/>
      <c r="M6" s="1204"/>
      <c r="N6" s="1204"/>
      <c r="O6" s="1204"/>
      <c r="P6" s="1204"/>
      <c r="Q6" s="1204"/>
      <c r="R6" s="1204"/>
      <c r="S6" s="1204"/>
      <c r="T6" s="1204"/>
      <c r="U6" s="1204"/>
      <c r="V6" s="1204"/>
      <c r="W6" s="1204"/>
      <c r="X6" s="1204"/>
      <c r="Y6" s="1204"/>
      <c r="Z6" s="1204"/>
      <c r="AA6" s="1204"/>
      <c r="AB6" s="1204"/>
      <c r="AC6" s="1204"/>
      <c r="AD6" s="1204"/>
      <c r="AE6" s="1204"/>
      <c r="AF6" s="1204"/>
      <c r="AG6" s="1204"/>
      <c r="AH6" s="1204"/>
      <c r="AI6" s="1204"/>
      <c r="AJ6" s="1204"/>
      <c r="AK6" s="1204"/>
      <c r="AL6" s="1204"/>
      <c r="AM6" s="1204"/>
      <c r="AN6" s="1204"/>
      <c r="AO6" s="1204"/>
      <c r="AP6" s="1204"/>
      <c r="AQ6" s="1204"/>
      <c r="AR6" s="1204"/>
      <c r="AS6" s="1204"/>
      <c r="AT6" s="1204"/>
      <c r="AU6" s="1204"/>
      <c r="AV6" s="1204"/>
      <c r="AW6" s="1204"/>
      <c r="AX6" s="1204"/>
      <c r="AY6" s="1204"/>
      <c r="AZ6" s="1204"/>
      <c r="BA6" s="1204"/>
      <c r="BB6" s="1204"/>
      <c r="BC6" s="1204"/>
      <c r="BD6" s="1204"/>
      <c r="BE6" s="1204"/>
      <c r="BF6" s="1204"/>
      <c r="BG6" s="1204"/>
      <c r="BH6" s="1204"/>
      <c r="BI6" s="1204"/>
      <c r="BJ6" s="1204"/>
      <c r="BK6" s="1204"/>
      <c r="BL6" s="1204"/>
      <c r="BM6" s="1204"/>
      <c r="BN6" s="1204"/>
      <c r="BO6" s="1204"/>
      <c r="BP6" s="1204"/>
      <c r="BQ6" s="1204"/>
      <c r="BR6" s="1204"/>
      <c r="BS6" s="1204"/>
      <c r="BT6" s="1204"/>
      <c r="BU6" s="1204"/>
      <c r="BV6" s="1204"/>
      <c r="BW6" s="1204"/>
      <c r="BX6" s="1204"/>
      <c r="BY6" s="1204"/>
      <c r="BZ6" s="1204"/>
      <c r="CA6" s="1204"/>
      <c r="CB6" s="1204"/>
      <c r="CC6" s="1204"/>
      <c r="CD6" s="1204"/>
      <c r="CE6" s="1204"/>
      <c r="CF6" s="1204"/>
      <c r="CG6" s="1204"/>
      <c r="CH6" s="1204"/>
      <c r="CI6" s="1204"/>
      <c r="CJ6" s="1204"/>
      <c r="CK6" s="1204"/>
      <c r="CL6" s="1204"/>
      <c r="CM6" s="1204"/>
      <c r="CN6" s="1204"/>
      <c r="CO6" s="1204"/>
      <c r="CP6" s="1204"/>
      <c r="CQ6" s="1204"/>
      <c r="CR6" s="1204"/>
      <c r="CS6" s="1204"/>
      <c r="CT6" s="1204"/>
      <c r="CU6" s="1204"/>
      <c r="CV6" s="1204"/>
      <c r="CW6" s="1204"/>
      <c r="CX6" s="1204"/>
      <c r="CY6" s="1204"/>
      <c r="CZ6" s="1204"/>
      <c r="DA6" s="1204"/>
      <c r="DB6" s="1204"/>
      <c r="DC6" s="1204"/>
      <c r="DD6" s="1204"/>
      <c r="DE6" s="1204"/>
    </row>
    <row r="7" spans="1:109" s="241" customFormat="1" ht="13.2" x14ac:dyDescent="0.2">
      <c r="A7" s="1204"/>
      <c r="B7" s="1204"/>
      <c r="C7" s="1204"/>
      <c r="D7" s="1204"/>
      <c r="E7" s="1204"/>
      <c r="F7" s="1204"/>
      <c r="G7" s="1204"/>
      <c r="H7" s="1204"/>
      <c r="I7" s="1204"/>
      <c r="J7" s="1204"/>
      <c r="K7" s="1204"/>
      <c r="L7" s="1204"/>
      <c r="M7" s="1204"/>
      <c r="N7" s="1204"/>
      <c r="O7" s="1204"/>
      <c r="P7" s="1204"/>
      <c r="Q7" s="1204"/>
      <c r="R7" s="1204"/>
      <c r="S7" s="1204"/>
      <c r="T7" s="1204"/>
      <c r="U7" s="1204"/>
      <c r="V7" s="1204"/>
      <c r="W7" s="1204"/>
      <c r="X7" s="1204"/>
      <c r="Y7" s="1204"/>
      <c r="Z7" s="1204"/>
      <c r="AA7" s="1204"/>
      <c r="AB7" s="1204"/>
      <c r="AC7" s="1204"/>
      <c r="AD7" s="1204"/>
      <c r="AE7" s="1204"/>
      <c r="AF7" s="1204"/>
      <c r="AG7" s="1204"/>
      <c r="AH7" s="1204"/>
      <c r="AI7" s="1204"/>
      <c r="AJ7" s="1204"/>
      <c r="AK7" s="1204"/>
      <c r="AL7" s="1204"/>
      <c r="AM7" s="1204"/>
      <c r="AN7" s="1204"/>
      <c r="AO7" s="1204"/>
      <c r="AP7" s="1204"/>
      <c r="AQ7" s="1204"/>
      <c r="AR7" s="1204"/>
      <c r="AS7" s="1204"/>
      <c r="AT7" s="1204"/>
      <c r="AU7" s="1204"/>
      <c r="AV7" s="1204"/>
      <c r="AW7" s="1204"/>
      <c r="AX7" s="1204"/>
      <c r="AY7" s="1204"/>
      <c r="AZ7" s="1204"/>
      <c r="BA7" s="1204"/>
      <c r="BB7" s="1204"/>
      <c r="BC7" s="1204"/>
      <c r="BD7" s="1204"/>
      <c r="BE7" s="1204"/>
      <c r="BF7" s="1204"/>
      <c r="BG7" s="1204"/>
      <c r="BH7" s="1204"/>
      <c r="BI7" s="1204"/>
      <c r="BJ7" s="1204"/>
      <c r="BK7" s="1204"/>
      <c r="BL7" s="1204"/>
      <c r="BM7" s="1204"/>
      <c r="BN7" s="1204"/>
      <c r="BO7" s="1204"/>
      <c r="BP7" s="1204"/>
      <c r="BQ7" s="1204"/>
      <c r="BR7" s="1204"/>
      <c r="BS7" s="1204"/>
      <c r="BT7" s="1204"/>
      <c r="BU7" s="1204"/>
      <c r="BV7" s="1204"/>
      <c r="BW7" s="1204"/>
      <c r="BX7" s="1204"/>
      <c r="BY7" s="1204"/>
      <c r="BZ7" s="1204"/>
      <c r="CA7" s="1204"/>
      <c r="CB7" s="1204"/>
      <c r="CC7" s="1204"/>
      <c r="CD7" s="1204"/>
      <c r="CE7" s="1204"/>
      <c r="CF7" s="1204"/>
      <c r="CG7" s="1204"/>
      <c r="CH7" s="1204"/>
      <c r="CI7" s="1204"/>
      <c r="CJ7" s="1204"/>
      <c r="CK7" s="1204"/>
      <c r="CL7" s="1204"/>
      <c r="CM7" s="1204"/>
      <c r="CN7" s="1204"/>
      <c r="CO7" s="1204"/>
      <c r="CP7" s="1204"/>
      <c r="CQ7" s="1204"/>
      <c r="CR7" s="1204"/>
      <c r="CS7" s="1204"/>
      <c r="CT7" s="1204"/>
      <c r="CU7" s="1204"/>
      <c r="CV7" s="1204"/>
      <c r="CW7" s="1204"/>
      <c r="CX7" s="1204"/>
      <c r="CY7" s="1204"/>
      <c r="CZ7" s="1204"/>
      <c r="DA7" s="1204"/>
      <c r="DB7" s="1204"/>
      <c r="DC7" s="1204"/>
      <c r="DD7" s="1204"/>
      <c r="DE7" s="1204"/>
    </row>
    <row r="8" spans="1:109" s="241" customFormat="1" ht="13.2" x14ac:dyDescent="0.2">
      <c r="A8" s="1204"/>
      <c r="B8" s="1204"/>
      <c r="C8" s="1204"/>
      <c r="D8" s="1204"/>
      <c r="E8" s="1204"/>
      <c r="F8" s="1204"/>
      <c r="G8" s="1204"/>
      <c r="H8" s="1204"/>
      <c r="I8" s="1204"/>
      <c r="J8" s="1204"/>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1204"/>
      <c r="AK8" s="1204"/>
      <c r="AL8" s="1204"/>
      <c r="AM8" s="1204"/>
      <c r="AN8" s="1204"/>
      <c r="AO8" s="1204"/>
      <c r="AP8" s="1204"/>
      <c r="AQ8" s="1204"/>
      <c r="AR8" s="1204"/>
      <c r="AS8" s="1204"/>
      <c r="AT8" s="1204"/>
      <c r="AU8" s="1204"/>
      <c r="AV8" s="1204"/>
      <c r="AW8" s="1204"/>
      <c r="AX8" s="1204"/>
      <c r="AY8" s="1204"/>
      <c r="AZ8" s="1204"/>
      <c r="BA8" s="1204"/>
      <c r="BB8" s="1204"/>
      <c r="BC8" s="1204"/>
      <c r="BD8" s="1204"/>
      <c r="BE8" s="1204"/>
      <c r="BF8" s="1204"/>
      <c r="BG8" s="1204"/>
      <c r="BH8" s="1204"/>
      <c r="BI8" s="1204"/>
      <c r="BJ8" s="1204"/>
      <c r="BK8" s="1204"/>
      <c r="BL8" s="1204"/>
      <c r="BM8" s="1204"/>
      <c r="BN8" s="1204"/>
      <c r="BO8" s="1204"/>
      <c r="BP8" s="1204"/>
      <c r="BQ8" s="1204"/>
      <c r="BR8" s="1204"/>
      <c r="BS8" s="1204"/>
      <c r="BT8" s="1204"/>
      <c r="BU8" s="1204"/>
      <c r="BV8" s="1204"/>
      <c r="BW8" s="1204"/>
      <c r="BX8" s="1204"/>
      <c r="BY8" s="1204"/>
      <c r="BZ8" s="1204"/>
      <c r="CA8" s="1204"/>
      <c r="CB8" s="1204"/>
      <c r="CC8" s="1204"/>
      <c r="CD8" s="1204"/>
      <c r="CE8" s="1204"/>
      <c r="CF8" s="1204"/>
      <c r="CG8" s="1204"/>
      <c r="CH8" s="1204"/>
      <c r="CI8" s="1204"/>
      <c r="CJ8" s="1204"/>
      <c r="CK8" s="1204"/>
      <c r="CL8" s="1204"/>
      <c r="CM8" s="1204"/>
      <c r="CN8" s="1204"/>
      <c r="CO8" s="1204"/>
      <c r="CP8" s="1204"/>
      <c r="CQ8" s="1204"/>
      <c r="CR8" s="1204"/>
      <c r="CS8" s="1204"/>
      <c r="CT8" s="1204"/>
      <c r="CU8" s="1204"/>
      <c r="CV8" s="1204"/>
      <c r="CW8" s="1204"/>
      <c r="CX8" s="1204"/>
      <c r="CY8" s="1204"/>
      <c r="CZ8" s="1204"/>
      <c r="DA8" s="1204"/>
      <c r="DB8" s="1204"/>
      <c r="DC8" s="1204"/>
      <c r="DD8" s="1204"/>
      <c r="DE8" s="1204"/>
    </row>
    <row r="9" spans="1:109" s="241" customFormat="1" ht="13.2" x14ac:dyDescent="0.2">
      <c r="A9" s="1204"/>
      <c r="B9" s="1204"/>
      <c r="C9" s="1204"/>
      <c r="D9" s="1204"/>
      <c r="E9" s="1204"/>
      <c r="F9" s="1204"/>
      <c r="G9" s="1204"/>
      <c r="H9" s="1204"/>
      <c r="I9" s="1204"/>
      <c r="J9" s="1204"/>
      <c r="K9" s="1204"/>
      <c r="L9" s="1204"/>
      <c r="M9" s="1204"/>
      <c r="N9" s="1204"/>
      <c r="O9" s="1204"/>
      <c r="P9" s="1204"/>
      <c r="Q9" s="1204"/>
      <c r="R9" s="1204"/>
      <c r="S9" s="1204"/>
      <c r="T9" s="1204"/>
      <c r="U9" s="1204"/>
      <c r="V9" s="1204"/>
      <c r="W9" s="1204"/>
      <c r="X9" s="1204"/>
      <c r="Y9" s="1204"/>
      <c r="Z9" s="1204"/>
      <c r="AA9" s="1204"/>
      <c r="AB9" s="1204"/>
      <c r="AC9" s="1204"/>
      <c r="AD9" s="1204"/>
      <c r="AE9" s="1204"/>
      <c r="AF9" s="1204"/>
      <c r="AG9" s="1204"/>
      <c r="AH9" s="1204"/>
      <c r="AI9" s="1204"/>
      <c r="AJ9" s="1204"/>
      <c r="AK9" s="1204"/>
      <c r="AL9" s="1204"/>
      <c r="AM9" s="1204"/>
      <c r="AN9" s="1204"/>
      <c r="AO9" s="1204"/>
      <c r="AP9" s="1204"/>
      <c r="AQ9" s="1204"/>
      <c r="AR9" s="1204"/>
      <c r="AS9" s="1204"/>
      <c r="AT9" s="1204"/>
      <c r="AU9" s="1204"/>
      <c r="AV9" s="1204"/>
      <c r="AW9" s="1204"/>
      <c r="AX9" s="1204"/>
      <c r="AY9" s="1204"/>
      <c r="AZ9" s="1204"/>
      <c r="BA9" s="1204"/>
      <c r="BB9" s="1204"/>
      <c r="BC9" s="1204"/>
      <c r="BD9" s="1204"/>
      <c r="BE9" s="1204"/>
      <c r="BF9" s="1204"/>
      <c r="BG9" s="1204"/>
      <c r="BH9" s="1204"/>
      <c r="BI9" s="1204"/>
      <c r="BJ9" s="1204"/>
      <c r="BK9" s="1204"/>
      <c r="BL9" s="1204"/>
      <c r="BM9" s="1204"/>
      <c r="BN9" s="1204"/>
      <c r="BO9" s="1204"/>
      <c r="BP9" s="1204"/>
      <c r="BQ9" s="1204"/>
      <c r="BR9" s="1204"/>
      <c r="BS9" s="1204"/>
      <c r="BT9" s="1204"/>
      <c r="BU9" s="1204"/>
      <c r="BV9" s="1204"/>
      <c r="BW9" s="1204"/>
      <c r="BX9" s="1204"/>
      <c r="BY9" s="1204"/>
      <c r="BZ9" s="1204"/>
      <c r="CA9" s="1204"/>
      <c r="CB9" s="1204"/>
      <c r="CC9" s="1204"/>
      <c r="CD9" s="1204"/>
      <c r="CE9" s="1204"/>
      <c r="CF9" s="1204"/>
      <c r="CG9" s="1204"/>
      <c r="CH9" s="1204"/>
      <c r="CI9" s="1204"/>
      <c r="CJ9" s="1204"/>
      <c r="CK9" s="1204"/>
      <c r="CL9" s="1204"/>
      <c r="CM9" s="1204"/>
      <c r="CN9" s="1204"/>
      <c r="CO9" s="1204"/>
      <c r="CP9" s="1204"/>
      <c r="CQ9" s="1204"/>
      <c r="CR9" s="1204"/>
      <c r="CS9" s="1204"/>
      <c r="CT9" s="1204"/>
      <c r="CU9" s="1204"/>
      <c r="CV9" s="1204"/>
      <c r="CW9" s="1204"/>
      <c r="CX9" s="1204"/>
      <c r="CY9" s="1204"/>
      <c r="CZ9" s="1204"/>
      <c r="DA9" s="1204"/>
      <c r="DB9" s="1204"/>
      <c r="DC9" s="1204"/>
      <c r="DD9" s="1204"/>
      <c r="DE9" s="1204"/>
    </row>
    <row r="10" spans="1:109" s="241" customFormat="1" ht="13.2" x14ac:dyDescent="0.2">
      <c r="A10" s="1204"/>
      <c r="B10" s="1204"/>
      <c r="C10" s="1204"/>
      <c r="D10" s="1204"/>
      <c r="E10" s="1204"/>
      <c r="F10" s="1204"/>
      <c r="G10" s="1204"/>
      <c r="H10" s="1204"/>
      <c r="I10" s="1204"/>
      <c r="J10" s="1204"/>
      <c r="K10" s="1204"/>
      <c r="L10" s="1204"/>
      <c r="M10" s="1204"/>
      <c r="N10" s="1204"/>
      <c r="O10" s="1204"/>
      <c r="P10" s="1204"/>
      <c r="Q10" s="1204"/>
      <c r="R10" s="1204"/>
      <c r="S10" s="1204"/>
      <c r="T10" s="1204"/>
      <c r="U10" s="1204"/>
      <c r="V10" s="1204"/>
      <c r="W10" s="1204"/>
      <c r="X10" s="1204"/>
      <c r="Y10" s="1204"/>
      <c r="Z10" s="1204"/>
      <c r="AA10" s="1204"/>
      <c r="AB10" s="1204"/>
      <c r="AC10" s="1204"/>
      <c r="AD10" s="1204"/>
      <c r="AE10" s="1204"/>
      <c r="AF10" s="1204"/>
      <c r="AG10" s="1204"/>
      <c r="AH10" s="1204"/>
      <c r="AI10" s="1204"/>
      <c r="AJ10" s="1204"/>
      <c r="AK10" s="1204"/>
      <c r="AL10" s="1204"/>
      <c r="AM10" s="1204"/>
      <c r="AN10" s="1204"/>
      <c r="AO10" s="1204"/>
      <c r="AP10" s="1204"/>
      <c r="AQ10" s="1204"/>
      <c r="AR10" s="1204"/>
      <c r="AS10" s="1204"/>
      <c r="AT10" s="1204"/>
      <c r="AU10" s="1204"/>
      <c r="AV10" s="1204"/>
      <c r="AW10" s="1204"/>
      <c r="AX10" s="1204"/>
      <c r="AY10" s="1204"/>
      <c r="AZ10" s="1204"/>
      <c r="BA10" s="1204"/>
      <c r="BB10" s="1204"/>
      <c r="BC10" s="1204"/>
      <c r="BD10" s="1204"/>
      <c r="BE10" s="1204"/>
      <c r="BF10" s="1204"/>
      <c r="BG10" s="1204"/>
      <c r="BH10" s="1204"/>
      <c r="BI10" s="1204"/>
      <c r="BJ10" s="1204"/>
      <c r="BK10" s="1204"/>
      <c r="BL10" s="1204"/>
      <c r="BM10" s="1204"/>
      <c r="BN10" s="1204"/>
      <c r="BO10" s="1204"/>
      <c r="BP10" s="1204"/>
      <c r="BQ10" s="1204"/>
      <c r="BR10" s="1204"/>
      <c r="BS10" s="1204"/>
      <c r="BT10" s="1204"/>
      <c r="BU10" s="1204"/>
      <c r="BV10" s="1204"/>
      <c r="BW10" s="1204"/>
      <c r="BX10" s="1204"/>
      <c r="BY10" s="1204"/>
      <c r="BZ10" s="1204"/>
      <c r="CA10" s="1204"/>
      <c r="CB10" s="1204"/>
      <c r="CC10" s="1204"/>
      <c r="CD10" s="1204"/>
      <c r="CE10" s="1204"/>
      <c r="CF10" s="1204"/>
      <c r="CG10" s="1204"/>
      <c r="CH10" s="1204"/>
      <c r="CI10" s="1204"/>
      <c r="CJ10" s="1204"/>
      <c r="CK10" s="1204"/>
      <c r="CL10" s="1204"/>
      <c r="CM10" s="1204"/>
      <c r="CN10" s="1204"/>
      <c r="CO10" s="1204"/>
      <c r="CP10" s="1204"/>
      <c r="CQ10" s="1204"/>
      <c r="CR10" s="1204"/>
      <c r="CS10" s="1204"/>
      <c r="CT10" s="1204"/>
      <c r="CU10" s="1204"/>
      <c r="CV10" s="1204"/>
      <c r="CW10" s="1204"/>
      <c r="CX10" s="1204"/>
      <c r="CY10" s="1204"/>
      <c r="CZ10" s="1204"/>
      <c r="DA10" s="1204"/>
      <c r="DB10" s="1204"/>
      <c r="DC10" s="1204"/>
      <c r="DD10" s="1204"/>
      <c r="DE10" s="1204"/>
    </row>
    <row r="11" spans="1:109" s="241" customFormat="1" ht="13.2" x14ac:dyDescent="0.2">
      <c r="A11" s="1204"/>
      <c r="B11" s="1204"/>
      <c r="C11" s="1204"/>
      <c r="D11" s="1204"/>
      <c r="E11" s="1204"/>
      <c r="F11" s="1204"/>
      <c r="G11" s="1204"/>
      <c r="H11" s="1204"/>
      <c r="I11" s="1204"/>
      <c r="J11" s="1204"/>
      <c r="K11" s="1204"/>
      <c r="L11" s="1204"/>
      <c r="M11" s="1204"/>
      <c r="N11" s="1204"/>
      <c r="O11" s="1204"/>
      <c r="P11" s="1204"/>
      <c r="Q11" s="1204"/>
      <c r="R11" s="1204"/>
      <c r="S11" s="1204"/>
      <c r="T11" s="1204"/>
      <c r="U11" s="1204"/>
      <c r="V11" s="1204"/>
      <c r="W11" s="1204"/>
      <c r="X11" s="1204"/>
      <c r="Y11" s="1204"/>
      <c r="Z11" s="1204"/>
      <c r="AA11" s="1204"/>
      <c r="AB11" s="1204"/>
      <c r="AC11" s="1204"/>
      <c r="AD11" s="1204"/>
      <c r="AE11" s="1204"/>
      <c r="AF11" s="1204"/>
      <c r="AG11" s="1204"/>
      <c r="AH11" s="1204"/>
      <c r="AI11" s="1204"/>
      <c r="AJ11" s="1204"/>
      <c r="AK11" s="1204"/>
      <c r="AL11" s="1204"/>
      <c r="AM11" s="1204"/>
      <c r="AN11" s="1204"/>
      <c r="AO11" s="1204"/>
      <c r="AP11" s="1204"/>
      <c r="AQ11" s="1204"/>
      <c r="AR11" s="1204"/>
      <c r="AS11" s="1204"/>
      <c r="AT11" s="1204"/>
      <c r="AU11" s="1204"/>
      <c r="AV11" s="1204"/>
      <c r="AW11" s="1204"/>
      <c r="AX11" s="1204"/>
      <c r="AY11" s="1204"/>
      <c r="AZ11" s="1204"/>
      <c r="BA11" s="1204"/>
      <c r="BB11" s="1204"/>
      <c r="BC11" s="1204"/>
      <c r="BD11" s="1204"/>
      <c r="BE11" s="1204"/>
      <c r="BF11" s="1204"/>
      <c r="BG11" s="1204"/>
      <c r="BH11" s="1204"/>
      <c r="BI11" s="1204"/>
      <c r="BJ11" s="1204"/>
      <c r="BK11" s="1204"/>
      <c r="BL11" s="1204"/>
      <c r="BM11" s="1204"/>
      <c r="BN11" s="1204"/>
      <c r="BO11" s="1204"/>
      <c r="BP11" s="1204"/>
      <c r="BQ11" s="1204"/>
      <c r="BR11" s="1204"/>
      <c r="BS11" s="1204"/>
      <c r="BT11" s="1204"/>
      <c r="BU11" s="1204"/>
      <c r="BV11" s="1204"/>
      <c r="BW11" s="1204"/>
      <c r="BX11" s="1204"/>
      <c r="BY11" s="1204"/>
      <c r="BZ11" s="1204"/>
      <c r="CA11" s="1204"/>
      <c r="CB11" s="1204"/>
      <c r="CC11" s="1204"/>
      <c r="CD11" s="1204"/>
      <c r="CE11" s="1204"/>
      <c r="CF11" s="1204"/>
      <c r="CG11" s="1204"/>
      <c r="CH11" s="1204"/>
      <c r="CI11" s="1204"/>
      <c r="CJ11" s="1204"/>
      <c r="CK11" s="1204"/>
      <c r="CL11" s="1204"/>
      <c r="CM11" s="1204"/>
      <c r="CN11" s="1204"/>
      <c r="CO11" s="1204"/>
      <c r="CP11" s="1204"/>
      <c r="CQ11" s="1204"/>
      <c r="CR11" s="1204"/>
      <c r="CS11" s="1204"/>
      <c r="CT11" s="1204"/>
      <c r="CU11" s="1204"/>
      <c r="CV11" s="1204"/>
      <c r="CW11" s="1204"/>
      <c r="CX11" s="1204"/>
      <c r="CY11" s="1204"/>
      <c r="CZ11" s="1204"/>
      <c r="DA11" s="1204"/>
      <c r="DB11" s="1204"/>
      <c r="DC11" s="1204"/>
      <c r="DD11" s="1204"/>
      <c r="DE11" s="1204"/>
    </row>
    <row r="12" spans="1:109" s="241" customFormat="1" ht="13.2" x14ac:dyDescent="0.2">
      <c r="A12" s="1204"/>
      <c r="B12" s="1204"/>
      <c r="C12" s="1204"/>
      <c r="D12" s="1204"/>
      <c r="E12" s="1204"/>
      <c r="F12" s="1204"/>
      <c r="G12" s="1204"/>
      <c r="H12" s="1204"/>
      <c r="I12" s="1204"/>
      <c r="J12" s="1204"/>
      <c r="K12" s="1204"/>
      <c r="L12" s="1204"/>
      <c r="M12" s="1204"/>
      <c r="N12" s="1204"/>
      <c r="O12" s="1204"/>
      <c r="P12" s="1204"/>
      <c r="Q12" s="1204"/>
      <c r="R12" s="1204"/>
      <c r="S12" s="1204"/>
      <c r="T12" s="1204"/>
      <c r="U12" s="1204"/>
      <c r="V12" s="1204"/>
      <c r="W12" s="1204"/>
      <c r="X12" s="1204"/>
      <c r="Y12" s="1204"/>
      <c r="Z12" s="1204"/>
      <c r="AA12" s="1204"/>
      <c r="AB12" s="1204"/>
      <c r="AC12" s="1204"/>
      <c r="AD12" s="1204"/>
      <c r="AE12" s="1204"/>
      <c r="AF12" s="1204"/>
      <c r="AG12" s="1204"/>
      <c r="AH12" s="1204"/>
      <c r="AI12" s="1204"/>
      <c r="AJ12" s="1204"/>
      <c r="AK12" s="1204"/>
      <c r="AL12" s="1204"/>
      <c r="AM12" s="1204"/>
      <c r="AN12" s="1204"/>
      <c r="AO12" s="1204"/>
      <c r="AP12" s="1204"/>
      <c r="AQ12" s="1204"/>
      <c r="AR12" s="1204"/>
      <c r="AS12" s="1204"/>
      <c r="AT12" s="1204"/>
      <c r="AU12" s="1204"/>
      <c r="AV12" s="1204"/>
      <c r="AW12" s="1204"/>
      <c r="AX12" s="1204"/>
      <c r="AY12" s="1204"/>
      <c r="AZ12" s="1204"/>
      <c r="BA12" s="1204"/>
      <c r="BB12" s="1204"/>
      <c r="BC12" s="1204"/>
      <c r="BD12" s="1204"/>
      <c r="BE12" s="1204"/>
      <c r="BF12" s="1204"/>
      <c r="BG12" s="1204"/>
      <c r="BH12" s="1204"/>
      <c r="BI12" s="1204"/>
      <c r="BJ12" s="1204"/>
      <c r="BK12" s="1204"/>
      <c r="BL12" s="1204"/>
      <c r="BM12" s="1204"/>
      <c r="BN12" s="1204"/>
      <c r="BO12" s="1204"/>
      <c r="BP12" s="1204"/>
      <c r="BQ12" s="1204"/>
      <c r="BR12" s="1204"/>
      <c r="BS12" s="1204"/>
      <c r="BT12" s="1204"/>
      <c r="BU12" s="1204"/>
      <c r="BV12" s="1204"/>
      <c r="BW12" s="1204"/>
      <c r="BX12" s="1204"/>
      <c r="BY12" s="1204"/>
      <c r="BZ12" s="1204"/>
      <c r="CA12" s="1204"/>
      <c r="CB12" s="1204"/>
      <c r="CC12" s="1204"/>
      <c r="CD12" s="1204"/>
      <c r="CE12" s="1204"/>
      <c r="CF12" s="1204"/>
      <c r="CG12" s="1204"/>
      <c r="CH12" s="1204"/>
      <c r="CI12" s="1204"/>
      <c r="CJ12" s="1204"/>
      <c r="CK12" s="1204"/>
      <c r="CL12" s="1204"/>
      <c r="CM12" s="1204"/>
      <c r="CN12" s="1204"/>
      <c r="CO12" s="1204"/>
      <c r="CP12" s="1204"/>
      <c r="CQ12" s="1204"/>
      <c r="CR12" s="1204"/>
      <c r="CS12" s="1204"/>
      <c r="CT12" s="1204"/>
      <c r="CU12" s="1204"/>
      <c r="CV12" s="1204"/>
      <c r="CW12" s="1204"/>
      <c r="CX12" s="1204"/>
      <c r="CY12" s="1204"/>
      <c r="CZ12" s="1204"/>
      <c r="DA12" s="1204"/>
      <c r="DB12" s="1204"/>
      <c r="DC12" s="1204"/>
      <c r="DD12" s="1204"/>
      <c r="DE12" s="1204"/>
    </row>
    <row r="13" spans="1:109" s="241" customFormat="1" ht="13.2" x14ac:dyDescent="0.2">
      <c r="A13" s="1204"/>
      <c r="B13" s="1204"/>
      <c r="C13" s="1204"/>
      <c r="D13" s="1204"/>
      <c r="E13" s="1204"/>
      <c r="F13" s="1204"/>
      <c r="G13" s="1204"/>
      <c r="H13" s="1204"/>
      <c r="I13" s="1204"/>
      <c r="J13" s="1204"/>
      <c r="K13" s="1204"/>
      <c r="L13" s="1204"/>
      <c r="M13" s="1204"/>
      <c r="N13" s="1204"/>
      <c r="O13" s="1204"/>
      <c r="P13" s="1204"/>
      <c r="Q13" s="1204"/>
      <c r="R13" s="1204"/>
      <c r="S13" s="1204"/>
      <c r="T13" s="1204"/>
      <c r="U13" s="1204"/>
      <c r="V13" s="1204"/>
      <c r="W13" s="1204"/>
      <c r="X13" s="1204"/>
      <c r="Y13" s="1204"/>
      <c r="Z13" s="1204"/>
      <c r="AA13" s="1204"/>
      <c r="AB13" s="1204"/>
      <c r="AC13" s="1204"/>
      <c r="AD13" s="1204"/>
      <c r="AE13" s="1204"/>
      <c r="AF13" s="1204"/>
      <c r="AG13" s="1204"/>
      <c r="AH13" s="1204"/>
      <c r="AI13" s="1204"/>
      <c r="AJ13" s="1204"/>
      <c r="AK13" s="1204"/>
      <c r="AL13" s="1204"/>
      <c r="AM13" s="1204"/>
      <c r="AN13" s="1204"/>
      <c r="AO13" s="1204"/>
      <c r="AP13" s="1204"/>
      <c r="AQ13" s="1204"/>
      <c r="AR13" s="1204"/>
      <c r="AS13" s="1204"/>
      <c r="AT13" s="1204"/>
      <c r="AU13" s="1204"/>
      <c r="AV13" s="1204"/>
      <c r="AW13" s="1204"/>
      <c r="AX13" s="1204"/>
      <c r="AY13" s="1204"/>
      <c r="AZ13" s="1204"/>
      <c r="BA13" s="1204"/>
      <c r="BB13" s="1204"/>
      <c r="BC13" s="1204"/>
      <c r="BD13" s="1204"/>
      <c r="BE13" s="1204"/>
      <c r="BF13" s="1204"/>
      <c r="BG13" s="1204"/>
      <c r="BH13" s="1204"/>
      <c r="BI13" s="1204"/>
      <c r="BJ13" s="1204"/>
      <c r="BK13" s="1204"/>
      <c r="BL13" s="1204"/>
      <c r="BM13" s="1204"/>
      <c r="BN13" s="1204"/>
      <c r="BO13" s="1204"/>
      <c r="BP13" s="1204"/>
      <c r="BQ13" s="1204"/>
      <c r="BR13" s="1204"/>
      <c r="BS13" s="1204"/>
      <c r="BT13" s="1204"/>
      <c r="BU13" s="1204"/>
      <c r="BV13" s="1204"/>
      <c r="BW13" s="1204"/>
      <c r="BX13" s="1204"/>
      <c r="BY13" s="1204"/>
      <c r="BZ13" s="1204"/>
      <c r="CA13" s="1204"/>
      <c r="CB13" s="1204"/>
      <c r="CC13" s="1204"/>
      <c r="CD13" s="1204"/>
      <c r="CE13" s="1204"/>
      <c r="CF13" s="1204"/>
      <c r="CG13" s="1204"/>
      <c r="CH13" s="1204"/>
      <c r="CI13" s="1204"/>
      <c r="CJ13" s="1204"/>
      <c r="CK13" s="1204"/>
      <c r="CL13" s="1204"/>
      <c r="CM13" s="1204"/>
      <c r="CN13" s="1204"/>
      <c r="CO13" s="1204"/>
      <c r="CP13" s="1204"/>
      <c r="CQ13" s="1204"/>
      <c r="CR13" s="1204"/>
      <c r="CS13" s="1204"/>
      <c r="CT13" s="1204"/>
      <c r="CU13" s="1204"/>
      <c r="CV13" s="1204"/>
      <c r="CW13" s="1204"/>
      <c r="CX13" s="1204"/>
      <c r="CY13" s="1204"/>
      <c r="CZ13" s="1204"/>
      <c r="DA13" s="1204"/>
      <c r="DB13" s="1204"/>
      <c r="DC13" s="1204"/>
      <c r="DD13" s="1204"/>
      <c r="DE13" s="1204"/>
    </row>
    <row r="14" spans="1:109" s="241" customFormat="1" ht="13.2" x14ac:dyDescent="0.2">
      <c r="A14" s="1204"/>
      <c r="B14" s="1204"/>
      <c r="C14" s="1204"/>
      <c r="D14" s="1204"/>
      <c r="E14" s="1204"/>
      <c r="F14" s="1204"/>
      <c r="G14" s="1204"/>
      <c r="H14" s="1204"/>
      <c r="I14" s="1204"/>
      <c r="J14" s="1204"/>
      <c r="K14" s="1204"/>
      <c r="L14" s="1204"/>
      <c r="M14" s="1204"/>
      <c r="N14" s="1204"/>
      <c r="O14" s="1204"/>
      <c r="P14" s="1204"/>
      <c r="Q14" s="1204"/>
      <c r="R14" s="1204"/>
      <c r="S14" s="1204"/>
      <c r="T14" s="1204"/>
      <c r="U14" s="1204"/>
      <c r="V14" s="1204"/>
      <c r="W14" s="1204"/>
      <c r="X14" s="1204"/>
      <c r="Y14" s="1204"/>
      <c r="Z14" s="1204"/>
      <c r="AA14" s="1204"/>
      <c r="AB14" s="1204"/>
      <c r="AC14" s="1204"/>
      <c r="AD14" s="1204"/>
      <c r="AE14" s="1204"/>
      <c r="AF14" s="1204"/>
      <c r="AG14" s="1204"/>
      <c r="AH14" s="1204"/>
      <c r="AI14" s="1204"/>
      <c r="AJ14" s="1204"/>
      <c r="AK14" s="1204"/>
      <c r="AL14" s="1204"/>
      <c r="AM14" s="1204"/>
      <c r="AN14" s="1204"/>
      <c r="AO14" s="1204"/>
      <c r="AP14" s="1204"/>
      <c r="AQ14" s="1204"/>
      <c r="AR14" s="1204"/>
      <c r="AS14" s="1204"/>
      <c r="AT14" s="1204"/>
      <c r="AU14" s="1204"/>
      <c r="AV14" s="1204"/>
      <c r="AW14" s="1204"/>
      <c r="AX14" s="1204"/>
      <c r="AY14" s="1204"/>
      <c r="AZ14" s="1204"/>
      <c r="BA14" s="1204"/>
      <c r="BB14" s="1204"/>
      <c r="BC14" s="1204"/>
      <c r="BD14" s="1204"/>
      <c r="BE14" s="1204"/>
      <c r="BF14" s="1204"/>
      <c r="BG14" s="1204"/>
      <c r="BH14" s="1204"/>
      <c r="BI14" s="1204"/>
      <c r="BJ14" s="1204"/>
      <c r="BK14" s="1204"/>
      <c r="BL14" s="1204"/>
      <c r="BM14" s="1204"/>
      <c r="BN14" s="1204"/>
      <c r="BO14" s="1204"/>
      <c r="BP14" s="1204"/>
      <c r="BQ14" s="1204"/>
      <c r="BR14" s="1204"/>
      <c r="BS14" s="1204"/>
      <c r="BT14" s="1204"/>
      <c r="BU14" s="1204"/>
      <c r="BV14" s="1204"/>
      <c r="BW14" s="1204"/>
      <c r="BX14" s="1204"/>
      <c r="BY14" s="1204"/>
      <c r="BZ14" s="1204"/>
      <c r="CA14" s="1204"/>
      <c r="CB14" s="1204"/>
      <c r="CC14" s="1204"/>
      <c r="CD14" s="1204"/>
      <c r="CE14" s="1204"/>
      <c r="CF14" s="1204"/>
      <c r="CG14" s="1204"/>
      <c r="CH14" s="1204"/>
      <c r="CI14" s="1204"/>
      <c r="CJ14" s="1204"/>
      <c r="CK14" s="1204"/>
      <c r="CL14" s="1204"/>
      <c r="CM14" s="1204"/>
      <c r="CN14" s="1204"/>
      <c r="CO14" s="1204"/>
      <c r="CP14" s="1204"/>
      <c r="CQ14" s="1204"/>
      <c r="CR14" s="1204"/>
      <c r="CS14" s="1204"/>
      <c r="CT14" s="1204"/>
      <c r="CU14" s="1204"/>
      <c r="CV14" s="1204"/>
      <c r="CW14" s="1204"/>
      <c r="CX14" s="1204"/>
      <c r="CY14" s="1204"/>
      <c r="CZ14" s="1204"/>
      <c r="DA14" s="1204"/>
      <c r="DB14" s="1204"/>
      <c r="DC14" s="1204"/>
      <c r="DD14" s="1204"/>
      <c r="DE14" s="1204"/>
    </row>
    <row r="15" spans="1:109" s="241" customFormat="1" ht="13.2" x14ac:dyDescent="0.2">
      <c r="A15" s="243"/>
      <c r="B15" s="1204"/>
      <c r="C15" s="1204"/>
      <c r="D15" s="1204"/>
      <c r="E15" s="1204"/>
      <c r="F15" s="1204"/>
      <c r="G15" s="1204"/>
      <c r="H15" s="1204"/>
      <c r="I15" s="1204"/>
      <c r="J15" s="1204"/>
      <c r="K15" s="1204"/>
      <c r="L15" s="1204"/>
      <c r="M15" s="1204"/>
      <c r="N15" s="1204"/>
      <c r="O15" s="1204"/>
      <c r="P15" s="1204"/>
      <c r="Q15" s="1204"/>
      <c r="R15" s="1204"/>
      <c r="S15" s="1204"/>
      <c r="T15" s="1204"/>
      <c r="U15" s="1204"/>
      <c r="V15" s="1204"/>
      <c r="W15" s="1204"/>
      <c r="X15" s="1204"/>
      <c r="Y15" s="1204"/>
      <c r="Z15" s="1204"/>
      <c r="AA15" s="1204"/>
      <c r="AB15" s="1204"/>
      <c r="AC15" s="1204"/>
      <c r="AD15" s="1204"/>
      <c r="AE15" s="1204"/>
      <c r="AF15" s="1204"/>
      <c r="AG15" s="1204"/>
      <c r="AH15" s="1204"/>
      <c r="AI15" s="1204"/>
      <c r="AJ15" s="1204"/>
      <c r="AK15" s="1204"/>
      <c r="AL15" s="1204"/>
      <c r="AM15" s="1204"/>
      <c r="AN15" s="1204"/>
      <c r="AO15" s="1204"/>
      <c r="AP15" s="1204"/>
      <c r="AQ15" s="1204"/>
      <c r="AR15" s="1204"/>
      <c r="AS15" s="1204"/>
      <c r="AT15" s="1204"/>
      <c r="AU15" s="1204"/>
      <c r="AV15" s="1204"/>
      <c r="AW15" s="1204"/>
      <c r="AX15" s="1204"/>
      <c r="AY15" s="1204"/>
      <c r="AZ15" s="1204"/>
      <c r="BA15" s="1204"/>
      <c r="BB15" s="1204"/>
      <c r="BC15" s="1204"/>
      <c r="BD15" s="1204"/>
      <c r="BE15" s="1204"/>
      <c r="BF15" s="1204"/>
      <c r="BG15" s="1204"/>
      <c r="BH15" s="1204"/>
      <c r="BI15" s="1204"/>
      <c r="BJ15" s="1204"/>
      <c r="BK15" s="1204"/>
      <c r="BL15" s="1204"/>
      <c r="BM15" s="1204"/>
      <c r="BN15" s="1204"/>
      <c r="BO15" s="1204"/>
      <c r="BP15" s="1204"/>
      <c r="BQ15" s="1204"/>
      <c r="BR15" s="1204"/>
      <c r="BS15" s="1204"/>
      <c r="BT15" s="1204"/>
      <c r="BU15" s="1204"/>
      <c r="BV15" s="1204"/>
      <c r="BW15" s="1204"/>
      <c r="BX15" s="1204"/>
      <c r="BY15" s="1204"/>
      <c r="BZ15" s="1204"/>
      <c r="CA15" s="1204"/>
      <c r="CB15" s="1204"/>
      <c r="CC15" s="1204"/>
      <c r="CD15" s="1204"/>
      <c r="CE15" s="1204"/>
      <c r="CF15" s="1204"/>
      <c r="CG15" s="1204"/>
      <c r="CH15" s="1204"/>
      <c r="CI15" s="1204"/>
      <c r="CJ15" s="1204"/>
      <c r="CK15" s="1204"/>
      <c r="CL15" s="1204"/>
      <c r="CM15" s="1204"/>
      <c r="CN15" s="1204"/>
      <c r="CO15" s="1204"/>
      <c r="CP15" s="1204"/>
      <c r="CQ15" s="1204"/>
      <c r="CR15" s="1204"/>
      <c r="CS15" s="1204"/>
      <c r="CT15" s="1204"/>
      <c r="CU15" s="1204"/>
      <c r="CV15" s="1204"/>
      <c r="CW15" s="1204"/>
      <c r="CX15" s="1204"/>
      <c r="CY15" s="1204"/>
      <c r="CZ15" s="1204"/>
      <c r="DA15" s="1204"/>
      <c r="DB15" s="1204"/>
      <c r="DC15" s="1204"/>
      <c r="DD15" s="1204"/>
      <c r="DE15" s="1204"/>
    </row>
    <row r="16" spans="1:109" s="241" customFormat="1" ht="13.2" x14ac:dyDescent="0.2">
      <c r="A16" s="243"/>
      <c r="B16" s="1204"/>
      <c r="C16" s="1204"/>
      <c r="D16" s="1204"/>
      <c r="E16" s="1204"/>
      <c r="F16" s="1204"/>
      <c r="G16" s="1204"/>
      <c r="H16" s="1204"/>
      <c r="I16" s="1204"/>
      <c r="J16" s="1204"/>
      <c r="K16" s="1204"/>
      <c r="L16" s="1204"/>
      <c r="M16" s="1204"/>
      <c r="N16" s="1204"/>
      <c r="O16" s="1204"/>
      <c r="P16" s="1204"/>
      <c r="Q16" s="1204"/>
      <c r="R16" s="1204"/>
      <c r="S16" s="1204"/>
      <c r="T16" s="1204"/>
      <c r="U16" s="1204"/>
      <c r="V16" s="1204"/>
      <c r="W16" s="1204"/>
      <c r="X16" s="1204"/>
      <c r="Y16" s="1204"/>
      <c r="Z16" s="1204"/>
      <c r="AA16" s="1204"/>
      <c r="AB16" s="1204"/>
      <c r="AC16" s="1204"/>
      <c r="AD16" s="1204"/>
      <c r="AE16" s="1204"/>
      <c r="AF16" s="1204"/>
      <c r="AG16" s="1204"/>
      <c r="AH16" s="1204"/>
      <c r="AI16" s="1204"/>
      <c r="AJ16" s="1204"/>
      <c r="AK16" s="1204"/>
      <c r="AL16" s="1204"/>
      <c r="AM16" s="1204"/>
      <c r="AN16" s="1204"/>
      <c r="AO16" s="1204"/>
      <c r="AP16" s="1204"/>
      <c r="AQ16" s="1204"/>
      <c r="AR16" s="1204"/>
      <c r="AS16" s="1204"/>
      <c r="AT16" s="1204"/>
      <c r="AU16" s="1204"/>
      <c r="AV16" s="1204"/>
      <c r="AW16" s="1204"/>
      <c r="AX16" s="1204"/>
      <c r="AY16" s="1204"/>
      <c r="AZ16" s="1204"/>
      <c r="BA16" s="1204"/>
      <c r="BB16" s="1204"/>
      <c r="BC16" s="1204"/>
      <c r="BD16" s="1204"/>
      <c r="BE16" s="1204"/>
      <c r="BF16" s="1204"/>
      <c r="BG16" s="1204"/>
      <c r="BH16" s="1204"/>
      <c r="BI16" s="1204"/>
      <c r="BJ16" s="1204"/>
      <c r="BK16" s="1204"/>
      <c r="BL16" s="1204"/>
      <c r="BM16" s="1204"/>
      <c r="BN16" s="1204"/>
      <c r="BO16" s="1204"/>
      <c r="BP16" s="1204"/>
      <c r="BQ16" s="1204"/>
      <c r="BR16" s="1204"/>
      <c r="BS16" s="1204"/>
      <c r="BT16" s="1204"/>
      <c r="BU16" s="1204"/>
      <c r="BV16" s="1204"/>
      <c r="BW16" s="1204"/>
      <c r="BX16" s="1204"/>
      <c r="BY16" s="1204"/>
      <c r="BZ16" s="1204"/>
      <c r="CA16" s="1204"/>
      <c r="CB16" s="1204"/>
      <c r="CC16" s="1204"/>
      <c r="CD16" s="1204"/>
      <c r="CE16" s="1204"/>
      <c r="CF16" s="1204"/>
      <c r="CG16" s="1204"/>
      <c r="CH16" s="1204"/>
      <c r="CI16" s="1204"/>
      <c r="CJ16" s="1204"/>
      <c r="CK16" s="1204"/>
      <c r="CL16" s="1204"/>
      <c r="CM16" s="1204"/>
      <c r="CN16" s="1204"/>
      <c r="CO16" s="1204"/>
      <c r="CP16" s="1204"/>
      <c r="CQ16" s="1204"/>
      <c r="CR16" s="1204"/>
      <c r="CS16" s="1204"/>
      <c r="CT16" s="1204"/>
      <c r="CU16" s="1204"/>
      <c r="CV16" s="1204"/>
      <c r="CW16" s="1204"/>
      <c r="CX16" s="1204"/>
      <c r="CY16" s="1204"/>
      <c r="CZ16" s="1204"/>
      <c r="DA16" s="1204"/>
      <c r="DB16" s="1204"/>
      <c r="DC16" s="1204"/>
      <c r="DD16" s="1204"/>
      <c r="DE16" s="1204"/>
    </row>
    <row r="17" spans="1:109" s="241" customFormat="1" ht="13.2" x14ac:dyDescent="0.2">
      <c r="A17" s="243"/>
      <c r="B17" s="1204"/>
      <c r="C17" s="1204"/>
      <c r="D17" s="1204"/>
      <c r="E17" s="1204"/>
      <c r="F17" s="1204"/>
      <c r="G17" s="1204"/>
      <c r="H17" s="1204"/>
      <c r="I17" s="1204"/>
      <c r="J17" s="1204"/>
      <c r="K17" s="1204"/>
      <c r="L17" s="1204"/>
      <c r="M17" s="1204"/>
      <c r="N17" s="1204"/>
      <c r="O17" s="1204"/>
      <c r="P17" s="1204"/>
      <c r="Q17" s="1204"/>
      <c r="R17" s="1204"/>
      <c r="S17" s="1204"/>
      <c r="T17" s="1204"/>
      <c r="U17" s="1204"/>
      <c r="V17" s="1204"/>
      <c r="W17" s="1204"/>
      <c r="X17" s="1204"/>
      <c r="Y17" s="1204"/>
      <c r="Z17" s="1204"/>
      <c r="AA17" s="1204"/>
      <c r="AB17" s="1204"/>
      <c r="AC17" s="1204"/>
      <c r="AD17" s="1204"/>
      <c r="AE17" s="1204"/>
      <c r="AF17" s="1204"/>
      <c r="AG17" s="1204"/>
      <c r="AH17" s="1204"/>
      <c r="AI17" s="1204"/>
      <c r="AJ17" s="1204"/>
      <c r="AK17" s="1204"/>
      <c r="AL17" s="1204"/>
      <c r="AM17" s="1204"/>
      <c r="AN17" s="1204"/>
      <c r="AO17" s="1204"/>
      <c r="AP17" s="1204"/>
      <c r="AQ17" s="1204"/>
      <c r="AR17" s="1204"/>
      <c r="AS17" s="1204"/>
      <c r="AT17" s="1204"/>
      <c r="AU17" s="1204"/>
      <c r="AV17" s="1204"/>
      <c r="AW17" s="1204"/>
      <c r="AX17" s="1204"/>
      <c r="AY17" s="1204"/>
      <c r="AZ17" s="1204"/>
      <c r="BA17" s="1204"/>
      <c r="BB17" s="1204"/>
      <c r="BC17" s="1204"/>
      <c r="BD17" s="1204"/>
      <c r="BE17" s="1204"/>
      <c r="BF17" s="1204"/>
      <c r="BG17" s="1204"/>
      <c r="BH17" s="1204"/>
      <c r="BI17" s="1204"/>
      <c r="BJ17" s="1204"/>
      <c r="BK17" s="1204"/>
      <c r="BL17" s="1204"/>
      <c r="BM17" s="1204"/>
      <c r="BN17" s="1204"/>
      <c r="BO17" s="1204"/>
      <c r="BP17" s="1204"/>
      <c r="BQ17" s="1204"/>
      <c r="BR17" s="1204"/>
      <c r="BS17" s="1204"/>
      <c r="BT17" s="1204"/>
      <c r="BU17" s="1204"/>
      <c r="BV17" s="1204"/>
      <c r="BW17" s="1204"/>
      <c r="BX17" s="1204"/>
      <c r="BY17" s="1204"/>
      <c r="BZ17" s="1204"/>
      <c r="CA17" s="1204"/>
      <c r="CB17" s="1204"/>
      <c r="CC17" s="1204"/>
      <c r="CD17" s="1204"/>
      <c r="CE17" s="1204"/>
      <c r="CF17" s="1204"/>
      <c r="CG17" s="1204"/>
      <c r="CH17" s="1204"/>
      <c r="CI17" s="1204"/>
      <c r="CJ17" s="1204"/>
      <c r="CK17" s="1204"/>
      <c r="CL17" s="1204"/>
      <c r="CM17" s="1204"/>
      <c r="CN17" s="1204"/>
      <c r="CO17" s="1204"/>
      <c r="CP17" s="1204"/>
      <c r="CQ17" s="1204"/>
      <c r="CR17" s="1204"/>
      <c r="CS17" s="1204"/>
      <c r="CT17" s="1204"/>
      <c r="CU17" s="1204"/>
      <c r="CV17" s="1204"/>
      <c r="CW17" s="1204"/>
      <c r="CX17" s="1204"/>
      <c r="CY17" s="1204"/>
      <c r="CZ17" s="1204"/>
      <c r="DA17" s="1204"/>
      <c r="DB17" s="1204"/>
      <c r="DC17" s="1204"/>
      <c r="DD17" s="1204"/>
      <c r="DE17" s="1204"/>
    </row>
    <row r="18" spans="1:109" s="241" customFormat="1" ht="13.2" x14ac:dyDescent="0.2">
      <c r="A18" s="243"/>
      <c r="B18" s="1204"/>
      <c r="C18" s="1204"/>
      <c r="D18" s="1204"/>
      <c r="E18" s="1204"/>
      <c r="F18" s="1204"/>
      <c r="G18" s="1204"/>
      <c r="H18" s="1204"/>
      <c r="I18" s="1204"/>
      <c r="J18" s="1204"/>
      <c r="K18" s="1204"/>
      <c r="L18" s="1204"/>
      <c r="M18" s="1204"/>
      <c r="N18" s="1204"/>
      <c r="O18" s="1204"/>
      <c r="P18" s="1204"/>
      <c r="Q18" s="1204"/>
      <c r="R18" s="1204"/>
      <c r="S18" s="1204"/>
      <c r="T18" s="1204"/>
      <c r="U18" s="1204"/>
      <c r="V18" s="1204"/>
      <c r="W18" s="1204"/>
      <c r="X18" s="1204"/>
      <c r="Y18" s="1204"/>
      <c r="Z18" s="1204"/>
      <c r="AA18" s="1204"/>
      <c r="AB18" s="1204"/>
      <c r="AC18" s="1204"/>
      <c r="AD18" s="1204"/>
      <c r="AE18" s="1204"/>
      <c r="AF18" s="1204"/>
      <c r="AG18" s="1204"/>
      <c r="AH18" s="1204"/>
      <c r="AI18" s="1204"/>
      <c r="AJ18" s="1204"/>
      <c r="AK18" s="1204"/>
      <c r="AL18" s="1204"/>
      <c r="AM18" s="1204"/>
      <c r="AN18" s="1204"/>
      <c r="AO18" s="1204"/>
      <c r="AP18" s="1204"/>
      <c r="AQ18" s="1204"/>
      <c r="AR18" s="1204"/>
      <c r="AS18" s="1204"/>
      <c r="AT18" s="1204"/>
      <c r="AU18" s="1204"/>
      <c r="AV18" s="1204"/>
      <c r="AW18" s="1204"/>
      <c r="AX18" s="1204"/>
      <c r="AY18" s="1204"/>
      <c r="AZ18" s="1204"/>
      <c r="BA18" s="1204"/>
      <c r="BB18" s="1204"/>
      <c r="BC18" s="1204"/>
      <c r="BD18" s="1204"/>
      <c r="BE18" s="1204"/>
      <c r="BF18" s="1204"/>
      <c r="BG18" s="1204"/>
      <c r="BH18" s="1204"/>
      <c r="BI18" s="1204"/>
      <c r="BJ18" s="1204"/>
      <c r="BK18" s="1204"/>
      <c r="BL18" s="1204"/>
      <c r="BM18" s="1204"/>
      <c r="BN18" s="1204"/>
      <c r="BO18" s="1204"/>
      <c r="BP18" s="1204"/>
      <c r="BQ18" s="1204"/>
      <c r="BR18" s="1204"/>
      <c r="BS18" s="1204"/>
      <c r="BT18" s="1204"/>
      <c r="BU18" s="1204"/>
      <c r="BV18" s="1204"/>
      <c r="BW18" s="1204"/>
      <c r="BX18" s="1204"/>
      <c r="BY18" s="1204"/>
      <c r="BZ18" s="1204"/>
      <c r="CA18" s="1204"/>
      <c r="CB18" s="1204"/>
      <c r="CC18" s="1204"/>
      <c r="CD18" s="1204"/>
      <c r="CE18" s="1204"/>
      <c r="CF18" s="1204"/>
      <c r="CG18" s="1204"/>
      <c r="CH18" s="1204"/>
      <c r="CI18" s="1204"/>
      <c r="CJ18" s="1204"/>
      <c r="CK18" s="1204"/>
      <c r="CL18" s="1204"/>
      <c r="CM18" s="1204"/>
      <c r="CN18" s="1204"/>
      <c r="CO18" s="1204"/>
      <c r="CP18" s="1204"/>
      <c r="CQ18" s="1204"/>
      <c r="CR18" s="1204"/>
      <c r="CS18" s="1204"/>
      <c r="CT18" s="1204"/>
      <c r="CU18" s="1204"/>
      <c r="CV18" s="1204"/>
      <c r="CW18" s="1204"/>
      <c r="CX18" s="1204"/>
      <c r="CY18" s="1204"/>
      <c r="CZ18" s="1204"/>
      <c r="DA18" s="1204"/>
      <c r="DB18" s="1204"/>
      <c r="DC18" s="1204"/>
      <c r="DD18" s="1204"/>
      <c r="DE18" s="1204"/>
    </row>
    <row r="19" spans="1:109" ht="13.2" x14ac:dyDescent="0.2">
      <c r="DD19" s="243"/>
      <c r="DE19" s="243"/>
    </row>
    <row r="20" spans="1:109" ht="13.2" x14ac:dyDescent="0.2">
      <c r="DD20" s="243"/>
      <c r="DE20" s="243"/>
    </row>
    <row r="21" spans="1:109" ht="17.25" customHeight="1" x14ac:dyDescent="0.2">
      <c r="B21" s="1205"/>
      <c r="C21" s="245"/>
      <c r="D21" s="245"/>
      <c r="E21" s="245"/>
      <c r="F21" s="245"/>
      <c r="G21" s="245"/>
      <c r="H21" s="245"/>
      <c r="I21" s="245"/>
      <c r="J21" s="245"/>
      <c r="K21" s="245"/>
      <c r="L21" s="245"/>
      <c r="M21" s="245"/>
      <c r="N21" s="1206"/>
      <c r="O21" s="245"/>
      <c r="P21" s="245"/>
      <c r="Q21" s="245"/>
      <c r="R21" s="245"/>
      <c r="S21" s="245"/>
      <c r="T21" s="245"/>
      <c r="U21" s="245"/>
      <c r="V21" s="245"/>
      <c r="W21" s="245"/>
      <c r="X21" s="245"/>
      <c r="Y21" s="245"/>
      <c r="Z21" s="245"/>
      <c r="AA21" s="245"/>
      <c r="AB21" s="245"/>
      <c r="AC21" s="245"/>
      <c r="AD21" s="245"/>
      <c r="AE21" s="245"/>
      <c r="AF21" s="245"/>
      <c r="AG21" s="245"/>
      <c r="AH21" s="245"/>
      <c r="AI21" s="245"/>
      <c r="AJ21" s="245"/>
      <c r="AK21" s="245"/>
      <c r="AL21" s="245"/>
      <c r="AM21" s="245"/>
      <c r="AN21" s="245"/>
      <c r="AO21" s="245"/>
      <c r="AP21" s="245"/>
      <c r="AQ21" s="245"/>
      <c r="AR21" s="245"/>
      <c r="AS21" s="245"/>
      <c r="AT21" s="1206"/>
      <c r="AU21" s="245"/>
      <c r="AV21" s="245"/>
      <c r="AW21" s="245"/>
      <c r="AX21" s="245"/>
      <c r="AY21" s="245"/>
      <c r="AZ21" s="245"/>
      <c r="BA21" s="245"/>
      <c r="BB21" s="245"/>
      <c r="BC21" s="245"/>
      <c r="BD21" s="245"/>
      <c r="BE21" s="245"/>
      <c r="BF21" s="1206"/>
      <c r="BG21" s="245"/>
      <c r="BH21" s="245"/>
      <c r="BI21" s="245"/>
      <c r="BJ21" s="245"/>
      <c r="BK21" s="245"/>
      <c r="BL21" s="245"/>
      <c r="BM21" s="245"/>
      <c r="BN21" s="245"/>
      <c r="BO21" s="245"/>
      <c r="BP21" s="245"/>
      <c r="BQ21" s="245"/>
      <c r="BR21" s="1206"/>
      <c r="BS21" s="245"/>
      <c r="BT21" s="245"/>
      <c r="BU21" s="245"/>
      <c r="BV21" s="245"/>
      <c r="BW21" s="245"/>
      <c r="BX21" s="245"/>
      <c r="BY21" s="245"/>
      <c r="BZ21" s="245"/>
      <c r="CA21" s="245"/>
      <c r="CB21" s="245"/>
      <c r="CC21" s="245"/>
      <c r="CD21" s="1206"/>
      <c r="CE21" s="245"/>
      <c r="CF21" s="245"/>
      <c r="CG21" s="245"/>
      <c r="CH21" s="245"/>
      <c r="CI21" s="245"/>
      <c r="CJ21" s="245"/>
      <c r="CK21" s="245"/>
      <c r="CL21" s="245"/>
      <c r="CM21" s="245"/>
      <c r="CN21" s="245"/>
      <c r="CO21" s="245"/>
      <c r="CP21" s="1206"/>
      <c r="CQ21" s="245"/>
      <c r="CR21" s="245"/>
      <c r="CS21" s="245"/>
      <c r="CT21" s="245"/>
      <c r="CU21" s="245"/>
      <c r="CV21" s="245"/>
      <c r="CW21" s="245"/>
      <c r="CX21" s="245"/>
      <c r="CY21" s="245"/>
      <c r="CZ21" s="245"/>
      <c r="DA21" s="245"/>
      <c r="DB21" s="1206"/>
      <c r="DC21" s="245"/>
      <c r="DD21" s="246"/>
      <c r="DE21" s="243"/>
    </row>
    <row r="22" spans="1:109" ht="17.25" customHeight="1" x14ac:dyDescent="0.2">
      <c r="B22" s="247"/>
    </row>
    <row r="23" spans="1:109" ht="13.2" x14ac:dyDescent="0.2">
      <c r="B23" s="247"/>
    </row>
    <row r="24" spans="1:109" ht="13.2" x14ac:dyDescent="0.2">
      <c r="B24" s="247"/>
    </row>
    <row r="25" spans="1:109" ht="13.2" x14ac:dyDescent="0.2">
      <c r="B25" s="247"/>
    </row>
    <row r="26" spans="1:109" ht="13.2" x14ac:dyDescent="0.2">
      <c r="B26" s="247"/>
    </row>
    <row r="27" spans="1:109" ht="13.2" x14ac:dyDescent="0.2">
      <c r="B27" s="247"/>
    </row>
    <row r="28" spans="1:109" ht="13.2" x14ac:dyDescent="0.2">
      <c r="B28" s="247"/>
    </row>
    <row r="29" spans="1:109" ht="13.2" x14ac:dyDescent="0.2">
      <c r="B29" s="247"/>
    </row>
    <row r="30" spans="1:109" ht="13.2" x14ac:dyDescent="0.2">
      <c r="B30" s="247"/>
    </row>
    <row r="31" spans="1:109" ht="13.2" x14ac:dyDescent="0.2">
      <c r="B31" s="247"/>
    </row>
    <row r="32" spans="1:109" ht="13.2" x14ac:dyDescent="0.2">
      <c r="B32" s="247"/>
    </row>
    <row r="33" spans="2:109" ht="13.2" x14ac:dyDescent="0.2">
      <c r="B33" s="247"/>
    </row>
    <row r="34" spans="2:109" ht="13.2" x14ac:dyDescent="0.2">
      <c r="B34" s="247"/>
    </row>
    <row r="35" spans="2:109" ht="13.2" x14ac:dyDescent="0.2">
      <c r="B35" s="247"/>
    </row>
    <row r="36" spans="2:109" ht="13.2" x14ac:dyDescent="0.2">
      <c r="B36" s="247"/>
    </row>
    <row r="37" spans="2:109" ht="13.2" x14ac:dyDescent="0.2">
      <c r="B37" s="247"/>
    </row>
    <row r="38" spans="2:109" ht="13.2" x14ac:dyDescent="0.2">
      <c r="B38" s="247"/>
    </row>
    <row r="39" spans="2:109" ht="13.2" x14ac:dyDescent="0.2">
      <c r="B39" s="328"/>
      <c r="C39" s="299"/>
      <c r="D39" s="299"/>
      <c r="E39" s="299"/>
      <c r="F39" s="299"/>
      <c r="G39" s="299"/>
      <c r="H39" s="299"/>
      <c r="I39" s="299"/>
      <c r="J39" s="299"/>
      <c r="K39" s="299"/>
      <c r="L39" s="299"/>
      <c r="M39" s="299"/>
      <c r="N39" s="299"/>
      <c r="O39" s="299"/>
      <c r="P39" s="299"/>
      <c r="Q39" s="299"/>
      <c r="R39" s="299"/>
      <c r="S39" s="299"/>
      <c r="T39" s="299"/>
      <c r="U39" s="299"/>
      <c r="V39" s="299"/>
      <c r="W39" s="299"/>
      <c r="X39" s="299"/>
      <c r="Y39" s="299"/>
      <c r="Z39" s="299"/>
      <c r="AA39" s="299"/>
      <c r="AB39" s="299"/>
      <c r="AC39" s="299"/>
      <c r="AD39" s="299"/>
      <c r="AE39" s="299"/>
      <c r="AF39" s="299"/>
      <c r="AG39" s="299"/>
      <c r="AH39" s="299"/>
      <c r="AI39" s="299"/>
      <c r="AJ39" s="299"/>
      <c r="AK39" s="299"/>
      <c r="AL39" s="299"/>
      <c r="AM39" s="299"/>
      <c r="AN39" s="299"/>
      <c r="AO39" s="299"/>
      <c r="AP39" s="299"/>
      <c r="AQ39" s="299"/>
      <c r="AR39" s="299"/>
      <c r="AS39" s="299"/>
      <c r="AT39" s="299"/>
      <c r="AU39" s="299"/>
      <c r="AV39" s="299"/>
      <c r="AW39" s="299"/>
      <c r="AX39" s="299"/>
      <c r="AY39" s="299"/>
      <c r="AZ39" s="299"/>
      <c r="BA39" s="299"/>
      <c r="BB39" s="299"/>
      <c r="BC39" s="299"/>
      <c r="BD39" s="299"/>
      <c r="BE39" s="299"/>
      <c r="BF39" s="299"/>
      <c r="BG39" s="299"/>
      <c r="BH39" s="299"/>
      <c r="BI39" s="299"/>
      <c r="BJ39" s="299"/>
      <c r="BK39" s="299"/>
      <c r="BL39" s="299"/>
      <c r="BM39" s="299"/>
      <c r="BN39" s="299"/>
      <c r="BO39" s="299"/>
      <c r="BP39" s="299"/>
      <c r="BQ39" s="299"/>
      <c r="BR39" s="299"/>
      <c r="BS39" s="299"/>
      <c r="BT39" s="299"/>
      <c r="BU39" s="299"/>
      <c r="BV39" s="299"/>
      <c r="BW39" s="299"/>
      <c r="BX39" s="299"/>
      <c r="BY39" s="299"/>
      <c r="BZ39" s="299"/>
      <c r="CA39" s="299"/>
      <c r="CB39" s="299"/>
      <c r="CC39" s="299"/>
      <c r="CD39" s="299"/>
      <c r="CE39" s="299"/>
      <c r="CF39" s="299"/>
      <c r="CG39" s="299"/>
      <c r="CH39" s="299"/>
      <c r="CI39" s="299"/>
      <c r="CJ39" s="299"/>
      <c r="CK39" s="299"/>
      <c r="CL39" s="299"/>
      <c r="CM39" s="299"/>
      <c r="CN39" s="299"/>
      <c r="CO39" s="299"/>
      <c r="CP39" s="299"/>
      <c r="CQ39" s="299"/>
      <c r="CR39" s="299"/>
      <c r="CS39" s="299"/>
      <c r="CT39" s="299"/>
      <c r="CU39" s="299"/>
      <c r="CV39" s="299"/>
      <c r="CW39" s="299"/>
      <c r="CX39" s="299"/>
      <c r="CY39" s="299"/>
      <c r="CZ39" s="299"/>
      <c r="DA39" s="299"/>
      <c r="DB39" s="299"/>
      <c r="DC39" s="299"/>
      <c r="DD39" s="329"/>
    </row>
    <row r="40" spans="2:109" ht="13.2" x14ac:dyDescent="0.2">
      <c r="B40" s="1207"/>
      <c r="DD40" s="1207"/>
      <c r="DE40" s="243"/>
    </row>
    <row r="41" spans="2:109" ht="16.2" x14ac:dyDescent="0.2">
      <c r="B41" s="244" t="s">
        <v>572</v>
      </c>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c r="AD41" s="245"/>
      <c r="AE41" s="245"/>
      <c r="AF41" s="245"/>
      <c r="AG41" s="245"/>
      <c r="AH41" s="245"/>
      <c r="AI41" s="245"/>
      <c r="AJ41" s="245"/>
      <c r="AK41" s="245"/>
      <c r="AL41" s="245"/>
      <c r="AM41" s="245"/>
      <c r="AN41" s="245"/>
      <c r="AO41" s="245"/>
      <c r="AP41" s="245"/>
      <c r="AQ41" s="245"/>
      <c r="AR41" s="245"/>
      <c r="AS41" s="245"/>
      <c r="AT41" s="245"/>
      <c r="AU41" s="245"/>
      <c r="AV41" s="245"/>
      <c r="AW41" s="245"/>
      <c r="AX41" s="245"/>
      <c r="AY41" s="245"/>
      <c r="AZ41" s="245"/>
      <c r="BA41" s="245"/>
      <c r="BB41" s="245"/>
      <c r="BC41" s="245"/>
      <c r="BD41" s="245"/>
      <c r="BE41" s="245"/>
      <c r="BF41" s="245"/>
      <c r="BG41" s="245"/>
      <c r="BH41" s="245"/>
      <c r="BI41" s="245"/>
      <c r="BJ41" s="245"/>
      <c r="BK41" s="245"/>
      <c r="BL41" s="245"/>
      <c r="BM41" s="245"/>
      <c r="BN41" s="245"/>
      <c r="BO41" s="245"/>
      <c r="BP41" s="245"/>
      <c r="BQ41" s="245"/>
      <c r="BR41" s="245"/>
      <c r="BS41" s="245"/>
      <c r="BT41" s="245"/>
      <c r="BU41" s="245"/>
      <c r="BV41" s="245"/>
      <c r="BW41" s="245"/>
      <c r="BX41" s="245"/>
      <c r="BY41" s="245"/>
      <c r="BZ41" s="245"/>
      <c r="CA41" s="245"/>
      <c r="CB41" s="245"/>
      <c r="CC41" s="245"/>
      <c r="CD41" s="245"/>
      <c r="CE41" s="245"/>
      <c r="CF41" s="245"/>
      <c r="CG41" s="245"/>
      <c r="CH41" s="245"/>
      <c r="CI41" s="245"/>
      <c r="CJ41" s="245"/>
      <c r="CK41" s="245"/>
      <c r="CL41" s="245"/>
      <c r="CM41" s="245"/>
      <c r="CN41" s="245"/>
      <c r="CO41" s="245"/>
      <c r="CP41" s="245"/>
      <c r="CQ41" s="245"/>
      <c r="CR41" s="245"/>
      <c r="CS41" s="245"/>
      <c r="CT41" s="245"/>
      <c r="CU41" s="245"/>
      <c r="CV41" s="245"/>
      <c r="CW41" s="245"/>
      <c r="CX41" s="245"/>
      <c r="CY41" s="245"/>
      <c r="CZ41" s="245"/>
      <c r="DA41" s="245"/>
      <c r="DB41" s="245"/>
      <c r="DC41" s="245"/>
      <c r="DD41" s="246"/>
    </row>
    <row r="42" spans="2:109" ht="13.2" x14ac:dyDescent="0.2">
      <c r="B42" s="247"/>
      <c r="G42" s="1208"/>
      <c r="I42" s="1209"/>
      <c r="J42" s="1209"/>
      <c r="K42" s="1209"/>
      <c r="AM42" s="1208"/>
      <c r="AN42" s="1208" t="s">
        <v>573</v>
      </c>
      <c r="AP42" s="1209"/>
      <c r="AQ42" s="1209"/>
      <c r="AR42" s="1209"/>
      <c r="AY42" s="1208"/>
      <c r="BA42" s="1209"/>
      <c r="BB42" s="1209"/>
      <c r="BC42" s="1209"/>
      <c r="BK42" s="1208"/>
      <c r="BM42" s="1209"/>
      <c r="BN42" s="1209"/>
      <c r="BO42" s="1209"/>
      <c r="BW42" s="1208"/>
      <c r="BY42" s="1209"/>
      <c r="BZ42" s="1209"/>
      <c r="CA42" s="1209"/>
      <c r="CI42" s="1208"/>
      <c r="CK42" s="1209"/>
      <c r="CL42" s="1209"/>
      <c r="CM42" s="1209"/>
      <c r="CU42" s="1208"/>
      <c r="CW42" s="1209"/>
      <c r="CX42" s="1209"/>
      <c r="CY42" s="1209"/>
    </row>
    <row r="43" spans="2:109" ht="13.5" customHeight="1" x14ac:dyDescent="0.2">
      <c r="B43" s="247"/>
      <c r="AN43" s="1210" t="s">
        <v>574</v>
      </c>
      <c r="AO43" s="1211"/>
      <c r="AP43" s="1211"/>
      <c r="AQ43" s="1211"/>
      <c r="AR43" s="1211"/>
      <c r="AS43" s="1211"/>
      <c r="AT43" s="1211"/>
      <c r="AU43" s="1211"/>
      <c r="AV43" s="1211"/>
      <c r="AW43" s="1211"/>
      <c r="AX43" s="1211"/>
      <c r="AY43" s="1211"/>
      <c r="AZ43" s="1211"/>
      <c r="BA43" s="1211"/>
      <c r="BB43" s="1211"/>
      <c r="BC43" s="1211"/>
      <c r="BD43" s="1211"/>
      <c r="BE43" s="1211"/>
      <c r="BF43" s="1211"/>
      <c r="BG43" s="1211"/>
      <c r="BH43" s="1211"/>
      <c r="BI43" s="1211"/>
      <c r="BJ43" s="1211"/>
      <c r="BK43" s="1211"/>
      <c r="BL43" s="1211"/>
      <c r="BM43" s="1211"/>
      <c r="BN43" s="1211"/>
      <c r="BO43" s="1211"/>
      <c r="BP43" s="1211"/>
      <c r="BQ43" s="1211"/>
      <c r="BR43" s="1211"/>
      <c r="BS43" s="1211"/>
      <c r="BT43" s="1211"/>
      <c r="BU43" s="1211"/>
      <c r="BV43" s="1211"/>
      <c r="BW43" s="1211"/>
      <c r="BX43" s="1211"/>
      <c r="BY43" s="1211"/>
      <c r="BZ43" s="1211"/>
      <c r="CA43" s="1211"/>
      <c r="CB43" s="1211"/>
      <c r="CC43" s="1211"/>
      <c r="CD43" s="1211"/>
      <c r="CE43" s="1211"/>
      <c r="CF43" s="1211"/>
      <c r="CG43" s="1211"/>
      <c r="CH43" s="1211"/>
      <c r="CI43" s="1211"/>
      <c r="CJ43" s="1211"/>
      <c r="CK43" s="1211"/>
      <c r="CL43" s="1211"/>
      <c r="CM43" s="1211"/>
      <c r="CN43" s="1211"/>
      <c r="CO43" s="1211"/>
      <c r="CP43" s="1211"/>
      <c r="CQ43" s="1211"/>
      <c r="CR43" s="1211"/>
      <c r="CS43" s="1211"/>
      <c r="CT43" s="1211"/>
      <c r="CU43" s="1211"/>
      <c r="CV43" s="1211"/>
      <c r="CW43" s="1211"/>
      <c r="CX43" s="1211"/>
      <c r="CY43" s="1211"/>
      <c r="CZ43" s="1211"/>
      <c r="DA43" s="1211"/>
      <c r="DB43" s="1211"/>
      <c r="DC43" s="1212"/>
    </row>
    <row r="44" spans="2:109" ht="13.2" x14ac:dyDescent="0.2">
      <c r="B44" s="247"/>
      <c r="AN44" s="1213"/>
      <c r="AO44" s="1214"/>
      <c r="AP44" s="1214"/>
      <c r="AQ44" s="1214"/>
      <c r="AR44" s="1214"/>
      <c r="AS44" s="1214"/>
      <c r="AT44" s="1214"/>
      <c r="AU44" s="1214"/>
      <c r="AV44" s="1214"/>
      <c r="AW44" s="1214"/>
      <c r="AX44" s="1214"/>
      <c r="AY44" s="1214"/>
      <c r="AZ44" s="1214"/>
      <c r="BA44" s="1214"/>
      <c r="BB44" s="1214"/>
      <c r="BC44" s="1214"/>
      <c r="BD44" s="1214"/>
      <c r="BE44" s="1214"/>
      <c r="BF44" s="1214"/>
      <c r="BG44" s="1214"/>
      <c r="BH44" s="1214"/>
      <c r="BI44" s="1214"/>
      <c r="BJ44" s="1214"/>
      <c r="BK44" s="1214"/>
      <c r="BL44" s="1214"/>
      <c r="BM44" s="1214"/>
      <c r="BN44" s="1214"/>
      <c r="BO44" s="1214"/>
      <c r="BP44" s="1214"/>
      <c r="BQ44" s="1214"/>
      <c r="BR44" s="1214"/>
      <c r="BS44" s="1214"/>
      <c r="BT44" s="1214"/>
      <c r="BU44" s="1214"/>
      <c r="BV44" s="1214"/>
      <c r="BW44" s="1214"/>
      <c r="BX44" s="1214"/>
      <c r="BY44" s="1214"/>
      <c r="BZ44" s="1214"/>
      <c r="CA44" s="1214"/>
      <c r="CB44" s="1214"/>
      <c r="CC44" s="1214"/>
      <c r="CD44" s="1214"/>
      <c r="CE44" s="1214"/>
      <c r="CF44" s="1214"/>
      <c r="CG44" s="1214"/>
      <c r="CH44" s="1214"/>
      <c r="CI44" s="1214"/>
      <c r="CJ44" s="1214"/>
      <c r="CK44" s="1214"/>
      <c r="CL44" s="1214"/>
      <c r="CM44" s="1214"/>
      <c r="CN44" s="1214"/>
      <c r="CO44" s="1214"/>
      <c r="CP44" s="1214"/>
      <c r="CQ44" s="1214"/>
      <c r="CR44" s="1214"/>
      <c r="CS44" s="1214"/>
      <c r="CT44" s="1214"/>
      <c r="CU44" s="1214"/>
      <c r="CV44" s="1214"/>
      <c r="CW44" s="1214"/>
      <c r="CX44" s="1214"/>
      <c r="CY44" s="1214"/>
      <c r="CZ44" s="1214"/>
      <c r="DA44" s="1214"/>
      <c r="DB44" s="1214"/>
      <c r="DC44" s="1215"/>
    </row>
    <row r="45" spans="2:109" ht="13.2" x14ac:dyDescent="0.2">
      <c r="B45" s="247"/>
      <c r="AN45" s="1213"/>
      <c r="AO45" s="1214"/>
      <c r="AP45" s="1214"/>
      <c r="AQ45" s="1214"/>
      <c r="AR45" s="1214"/>
      <c r="AS45" s="1214"/>
      <c r="AT45" s="1214"/>
      <c r="AU45" s="1214"/>
      <c r="AV45" s="1214"/>
      <c r="AW45" s="1214"/>
      <c r="AX45" s="1214"/>
      <c r="AY45" s="1214"/>
      <c r="AZ45" s="1214"/>
      <c r="BA45" s="1214"/>
      <c r="BB45" s="1214"/>
      <c r="BC45" s="1214"/>
      <c r="BD45" s="1214"/>
      <c r="BE45" s="1214"/>
      <c r="BF45" s="1214"/>
      <c r="BG45" s="1214"/>
      <c r="BH45" s="1214"/>
      <c r="BI45" s="1214"/>
      <c r="BJ45" s="1214"/>
      <c r="BK45" s="1214"/>
      <c r="BL45" s="1214"/>
      <c r="BM45" s="1214"/>
      <c r="BN45" s="1214"/>
      <c r="BO45" s="1214"/>
      <c r="BP45" s="1214"/>
      <c r="BQ45" s="1214"/>
      <c r="BR45" s="1214"/>
      <c r="BS45" s="1214"/>
      <c r="BT45" s="1214"/>
      <c r="BU45" s="1214"/>
      <c r="BV45" s="1214"/>
      <c r="BW45" s="1214"/>
      <c r="BX45" s="1214"/>
      <c r="BY45" s="1214"/>
      <c r="BZ45" s="1214"/>
      <c r="CA45" s="1214"/>
      <c r="CB45" s="1214"/>
      <c r="CC45" s="1214"/>
      <c r="CD45" s="1214"/>
      <c r="CE45" s="1214"/>
      <c r="CF45" s="1214"/>
      <c r="CG45" s="1214"/>
      <c r="CH45" s="1214"/>
      <c r="CI45" s="1214"/>
      <c r="CJ45" s="1214"/>
      <c r="CK45" s="1214"/>
      <c r="CL45" s="1214"/>
      <c r="CM45" s="1214"/>
      <c r="CN45" s="1214"/>
      <c r="CO45" s="1214"/>
      <c r="CP45" s="1214"/>
      <c r="CQ45" s="1214"/>
      <c r="CR45" s="1214"/>
      <c r="CS45" s="1214"/>
      <c r="CT45" s="1214"/>
      <c r="CU45" s="1214"/>
      <c r="CV45" s="1214"/>
      <c r="CW45" s="1214"/>
      <c r="CX45" s="1214"/>
      <c r="CY45" s="1214"/>
      <c r="CZ45" s="1214"/>
      <c r="DA45" s="1214"/>
      <c r="DB45" s="1214"/>
      <c r="DC45" s="1215"/>
    </row>
    <row r="46" spans="2:109" ht="13.2" x14ac:dyDescent="0.2">
      <c r="B46" s="247"/>
      <c r="AN46" s="1213"/>
      <c r="AO46" s="1214"/>
      <c r="AP46" s="1214"/>
      <c r="AQ46" s="1214"/>
      <c r="AR46" s="1214"/>
      <c r="AS46" s="1214"/>
      <c r="AT46" s="1214"/>
      <c r="AU46" s="1214"/>
      <c r="AV46" s="1214"/>
      <c r="AW46" s="1214"/>
      <c r="AX46" s="1214"/>
      <c r="AY46" s="1214"/>
      <c r="AZ46" s="1214"/>
      <c r="BA46" s="1214"/>
      <c r="BB46" s="1214"/>
      <c r="BC46" s="1214"/>
      <c r="BD46" s="1214"/>
      <c r="BE46" s="1214"/>
      <c r="BF46" s="1214"/>
      <c r="BG46" s="1214"/>
      <c r="BH46" s="1214"/>
      <c r="BI46" s="1214"/>
      <c r="BJ46" s="1214"/>
      <c r="BK46" s="1214"/>
      <c r="BL46" s="1214"/>
      <c r="BM46" s="1214"/>
      <c r="BN46" s="1214"/>
      <c r="BO46" s="1214"/>
      <c r="BP46" s="1214"/>
      <c r="BQ46" s="1214"/>
      <c r="BR46" s="1214"/>
      <c r="BS46" s="1214"/>
      <c r="BT46" s="1214"/>
      <c r="BU46" s="1214"/>
      <c r="BV46" s="1214"/>
      <c r="BW46" s="1214"/>
      <c r="BX46" s="1214"/>
      <c r="BY46" s="1214"/>
      <c r="BZ46" s="1214"/>
      <c r="CA46" s="1214"/>
      <c r="CB46" s="1214"/>
      <c r="CC46" s="1214"/>
      <c r="CD46" s="1214"/>
      <c r="CE46" s="1214"/>
      <c r="CF46" s="1214"/>
      <c r="CG46" s="1214"/>
      <c r="CH46" s="1214"/>
      <c r="CI46" s="1214"/>
      <c r="CJ46" s="1214"/>
      <c r="CK46" s="1214"/>
      <c r="CL46" s="1214"/>
      <c r="CM46" s="1214"/>
      <c r="CN46" s="1214"/>
      <c r="CO46" s="1214"/>
      <c r="CP46" s="1214"/>
      <c r="CQ46" s="1214"/>
      <c r="CR46" s="1214"/>
      <c r="CS46" s="1214"/>
      <c r="CT46" s="1214"/>
      <c r="CU46" s="1214"/>
      <c r="CV46" s="1214"/>
      <c r="CW46" s="1214"/>
      <c r="CX46" s="1214"/>
      <c r="CY46" s="1214"/>
      <c r="CZ46" s="1214"/>
      <c r="DA46" s="1214"/>
      <c r="DB46" s="1214"/>
      <c r="DC46" s="1215"/>
    </row>
    <row r="47" spans="2:109" ht="13.2" x14ac:dyDescent="0.2">
      <c r="B47" s="247"/>
      <c r="AN47" s="1216"/>
      <c r="AO47" s="1217"/>
      <c r="AP47" s="1217"/>
      <c r="AQ47" s="1217"/>
      <c r="AR47" s="1217"/>
      <c r="AS47" s="1217"/>
      <c r="AT47" s="1217"/>
      <c r="AU47" s="1217"/>
      <c r="AV47" s="1217"/>
      <c r="AW47" s="1217"/>
      <c r="AX47" s="1217"/>
      <c r="AY47" s="1217"/>
      <c r="AZ47" s="1217"/>
      <c r="BA47" s="1217"/>
      <c r="BB47" s="1217"/>
      <c r="BC47" s="1217"/>
      <c r="BD47" s="1217"/>
      <c r="BE47" s="1217"/>
      <c r="BF47" s="1217"/>
      <c r="BG47" s="1217"/>
      <c r="BH47" s="1217"/>
      <c r="BI47" s="1217"/>
      <c r="BJ47" s="1217"/>
      <c r="BK47" s="1217"/>
      <c r="BL47" s="1217"/>
      <c r="BM47" s="1217"/>
      <c r="BN47" s="1217"/>
      <c r="BO47" s="1217"/>
      <c r="BP47" s="1217"/>
      <c r="BQ47" s="1217"/>
      <c r="BR47" s="1217"/>
      <c r="BS47" s="1217"/>
      <c r="BT47" s="1217"/>
      <c r="BU47" s="1217"/>
      <c r="BV47" s="1217"/>
      <c r="BW47" s="1217"/>
      <c r="BX47" s="1217"/>
      <c r="BY47" s="1217"/>
      <c r="BZ47" s="1217"/>
      <c r="CA47" s="1217"/>
      <c r="CB47" s="1217"/>
      <c r="CC47" s="1217"/>
      <c r="CD47" s="1217"/>
      <c r="CE47" s="1217"/>
      <c r="CF47" s="1217"/>
      <c r="CG47" s="1217"/>
      <c r="CH47" s="1217"/>
      <c r="CI47" s="1217"/>
      <c r="CJ47" s="1217"/>
      <c r="CK47" s="1217"/>
      <c r="CL47" s="1217"/>
      <c r="CM47" s="1217"/>
      <c r="CN47" s="1217"/>
      <c r="CO47" s="1217"/>
      <c r="CP47" s="1217"/>
      <c r="CQ47" s="1217"/>
      <c r="CR47" s="1217"/>
      <c r="CS47" s="1217"/>
      <c r="CT47" s="1217"/>
      <c r="CU47" s="1217"/>
      <c r="CV47" s="1217"/>
      <c r="CW47" s="1217"/>
      <c r="CX47" s="1217"/>
      <c r="CY47" s="1217"/>
      <c r="CZ47" s="1217"/>
      <c r="DA47" s="1217"/>
      <c r="DB47" s="1217"/>
      <c r="DC47" s="1218"/>
    </row>
    <row r="48" spans="2:109" ht="13.2" x14ac:dyDescent="0.2">
      <c r="B48" s="247"/>
      <c r="H48" s="1219"/>
      <c r="I48" s="1219"/>
      <c r="J48" s="1219"/>
      <c r="AN48" s="1219"/>
      <c r="AO48" s="1219"/>
      <c r="AP48" s="1219"/>
      <c r="AZ48" s="1219"/>
      <c r="BA48" s="1219"/>
      <c r="BB48" s="1219"/>
      <c r="BL48" s="1219"/>
      <c r="BM48" s="1219"/>
      <c r="BN48" s="1219"/>
      <c r="BX48" s="1219"/>
      <c r="BY48" s="1219"/>
      <c r="BZ48" s="1219"/>
      <c r="CJ48" s="1219"/>
      <c r="CK48" s="1219"/>
      <c r="CL48" s="1219"/>
      <c r="CV48" s="1219"/>
      <c r="CW48" s="1219"/>
      <c r="CX48" s="1219"/>
    </row>
    <row r="49" spans="1:109" ht="13.2" x14ac:dyDescent="0.2">
      <c r="B49" s="247"/>
      <c r="AN49" s="243" t="s">
        <v>575</v>
      </c>
    </row>
    <row r="50" spans="1:109" ht="13.2" x14ac:dyDescent="0.2">
      <c r="B50" s="247"/>
      <c r="G50" s="1220"/>
      <c r="H50" s="1220"/>
      <c r="I50" s="1220"/>
      <c r="J50" s="1220"/>
      <c r="K50" s="1221"/>
      <c r="L50" s="1221"/>
      <c r="M50" s="1222"/>
      <c r="N50" s="1222"/>
      <c r="AN50" s="1223"/>
      <c r="AO50" s="1224"/>
      <c r="AP50" s="1224"/>
      <c r="AQ50" s="1224"/>
      <c r="AR50" s="1224"/>
      <c r="AS50" s="1224"/>
      <c r="AT50" s="1224"/>
      <c r="AU50" s="1224"/>
      <c r="AV50" s="1224"/>
      <c r="AW50" s="1224"/>
      <c r="AX50" s="1224"/>
      <c r="AY50" s="1224"/>
      <c r="AZ50" s="1224"/>
      <c r="BA50" s="1224"/>
      <c r="BB50" s="1224"/>
      <c r="BC50" s="1224"/>
      <c r="BD50" s="1224"/>
      <c r="BE50" s="1224"/>
      <c r="BF50" s="1224"/>
      <c r="BG50" s="1224"/>
      <c r="BH50" s="1224"/>
      <c r="BI50" s="1224"/>
      <c r="BJ50" s="1224"/>
      <c r="BK50" s="1224"/>
      <c r="BL50" s="1224"/>
      <c r="BM50" s="1224"/>
      <c r="BN50" s="1224"/>
      <c r="BO50" s="1225"/>
      <c r="BP50" s="1226" t="s">
        <v>528</v>
      </c>
      <c r="BQ50" s="1226"/>
      <c r="BR50" s="1226"/>
      <c r="BS50" s="1226"/>
      <c r="BT50" s="1226"/>
      <c r="BU50" s="1226"/>
      <c r="BV50" s="1226"/>
      <c r="BW50" s="1226"/>
      <c r="BX50" s="1226" t="s">
        <v>529</v>
      </c>
      <c r="BY50" s="1226"/>
      <c r="BZ50" s="1226"/>
      <c r="CA50" s="1226"/>
      <c r="CB50" s="1226"/>
      <c r="CC50" s="1226"/>
      <c r="CD50" s="1226"/>
      <c r="CE50" s="1226"/>
      <c r="CF50" s="1226" t="s">
        <v>530</v>
      </c>
      <c r="CG50" s="1226"/>
      <c r="CH50" s="1226"/>
      <c r="CI50" s="1226"/>
      <c r="CJ50" s="1226"/>
      <c r="CK50" s="1226"/>
      <c r="CL50" s="1226"/>
      <c r="CM50" s="1226"/>
      <c r="CN50" s="1226" t="s">
        <v>531</v>
      </c>
      <c r="CO50" s="1226"/>
      <c r="CP50" s="1226"/>
      <c r="CQ50" s="1226"/>
      <c r="CR50" s="1226"/>
      <c r="CS50" s="1226"/>
      <c r="CT50" s="1226"/>
      <c r="CU50" s="1226"/>
      <c r="CV50" s="1226" t="s">
        <v>532</v>
      </c>
      <c r="CW50" s="1226"/>
      <c r="CX50" s="1226"/>
      <c r="CY50" s="1226"/>
      <c r="CZ50" s="1226"/>
      <c r="DA50" s="1226"/>
      <c r="DB50" s="1226"/>
      <c r="DC50" s="1226"/>
    </row>
    <row r="51" spans="1:109" ht="13.5" customHeight="1" x14ac:dyDescent="0.2">
      <c r="B51" s="247"/>
      <c r="G51" s="1227"/>
      <c r="H51" s="1227"/>
      <c r="I51" s="1228"/>
      <c r="J51" s="1228"/>
      <c r="K51" s="1229"/>
      <c r="L51" s="1229"/>
      <c r="M51" s="1229"/>
      <c r="N51" s="1229"/>
      <c r="AM51" s="1219"/>
      <c r="AN51" s="1230" t="s">
        <v>576</v>
      </c>
      <c r="AO51" s="1230"/>
      <c r="AP51" s="1230"/>
      <c r="AQ51" s="1230"/>
      <c r="AR51" s="1230"/>
      <c r="AS51" s="1230"/>
      <c r="AT51" s="1230"/>
      <c r="AU51" s="1230"/>
      <c r="AV51" s="1230"/>
      <c r="AW51" s="1230"/>
      <c r="AX51" s="1230"/>
      <c r="AY51" s="1230"/>
      <c r="AZ51" s="1230"/>
      <c r="BA51" s="1230"/>
      <c r="BB51" s="1230" t="s">
        <v>577</v>
      </c>
      <c r="BC51" s="1230"/>
      <c r="BD51" s="1230"/>
      <c r="BE51" s="1230"/>
      <c r="BF51" s="1230"/>
      <c r="BG51" s="1230"/>
      <c r="BH51" s="1230"/>
      <c r="BI51" s="1230"/>
      <c r="BJ51" s="1230"/>
      <c r="BK51" s="1230"/>
      <c r="BL51" s="1230"/>
      <c r="BM51" s="1230"/>
      <c r="BN51" s="1230"/>
      <c r="BO51" s="1230"/>
      <c r="BP51" s="1231"/>
      <c r="BQ51" s="1231"/>
      <c r="BR51" s="1231"/>
      <c r="BS51" s="1231"/>
      <c r="BT51" s="1231"/>
      <c r="BU51" s="1231"/>
      <c r="BV51" s="1231"/>
      <c r="BW51" s="1231"/>
      <c r="BX51" s="1231"/>
      <c r="BY51" s="1231"/>
      <c r="BZ51" s="1231"/>
      <c r="CA51" s="1231"/>
      <c r="CB51" s="1231"/>
      <c r="CC51" s="1231"/>
      <c r="CD51" s="1231"/>
      <c r="CE51" s="1231"/>
      <c r="CF51" s="1231"/>
      <c r="CG51" s="1231"/>
      <c r="CH51" s="1231"/>
      <c r="CI51" s="1231"/>
      <c r="CJ51" s="1231"/>
      <c r="CK51" s="1231"/>
      <c r="CL51" s="1231"/>
      <c r="CM51" s="1231"/>
      <c r="CN51" s="1231"/>
      <c r="CO51" s="1231"/>
      <c r="CP51" s="1231"/>
      <c r="CQ51" s="1231"/>
      <c r="CR51" s="1231"/>
      <c r="CS51" s="1231"/>
      <c r="CT51" s="1231"/>
      <c r="CU51" s="1231"/>
      <c r="CV51" s="1231"/>
      <c r="CW51" s="1231"/>
      <c r="CX51" s="1231"/>
      <c r="CY51" s="1231"/>
      <c r="CZ51" s="1231"/>
      <c r="DA51" s="1231"/>
      <c r="DB51" s="1231"/>
      <c r="DC51" s="1231"/>
    </row>
    <row r="52" spans="1:109" ht="13.2" x14ac:dyDescent="0.2">
      <c r="B52" s="247"/>
      <c r="G52" s="1227"/>
      <c r="H52" s="1227"/>
      <c r="I52" s="1228"/>
      <c r="J52" s="1228"/>
      <c r="K52" s="1229"/>
      <c r="L52" s="1229"/>
      <c r="M52" s="1229"/>
      <c r="N52" s="1229"/>
      <c r="AM52" s="1219"/>
      <c r="AN52" s="1230"/>
      <c r="AO52" s="1230"/>
      <c r="AP52" s="1230"/>
      <c r="AQ52" s="1230"/>
      <c r="AR52" s="1230"/>
      <c r="AS52" s="1230"/>
      <c r="AT52" s="1230"/>
      <c r="AU52" s="1230"/>
      <c r="AV52" s="1230"/>
      <c r="AW52" s="1230"/>
      <c r="AX52" s="1230"/>
      <c r="AY52" s="1230"/>
      <c r="AZ52" s="1230"/>
      <c r="BA52" s="1230"/>
      <c r="BB52" s="1230"/>
      <c r="BC52" s="1230"/>
      <c r="BD52" s="1230"/>
      <c r="BE52" s="1230"/>
      <c r="BF52" s="1230"/>
      <c r="BG52" s="1230"/>
      <c r="BH52" s="1230"/>
      <c r="BI52" s="1230"/>
      <c r="BJ52" s="1230"/>
      <c r="BK52" s="1230"/>
      <c r="BL52" s="1230"/>
      <c r="BM52" s="1230"/>
      <c r="BN52" s="1230"/>
      <c r="BO52" s="1230"/>
      <c r="BP52" s="1231"/>
      <c r="BQ52" s="1231"/>
      <c r="BR52" s="1231"/>
      <c r="BS52" s="1231"/>
      <c r="BT52" s="1231"/>
      <c r="BU52" s="1231"/>
      <c r="BV52" s="1231"/>
      <c r="BW52" s="1231"/>
      <c r="BX52" s="1231"/>
      <c r="BY52" s="1231"/>
      <c r="BZ52" s="1231"/>
      <c r="CA52" s="1231"/>
      <c r="CB52" s="1231"/>
      <c r="CC52" s="1231"/>
      <c r="CD52" s="1231"/>
      <c r="CE52" s="1231"/>
      <c r="CF52" s="1231"/>
      <c r="CG52" s="1231"/>
      <c r="CH52" s="1231"/>
      <c r="CI52" s="1231"/>
      <c r="CJ52" s="1231"/>
      <c r="CK52" s="1231"/>
      <c r="CL52" s="1231"/>
      <c r="CM52" s="1231"/>
      <c r="CN52" s="1231"/>
      <c r="CO52" s="1231"/>
      <c r="CP52" s="1231"/>
      <c r="CQ52" s="1231"/>
      <c r="CR52" s="1231"/>
      <c r="CS52" s="1231"/>
      <c r="CT52" s="1231"/>
      <c r="CU52" s="1231"/>
      <c r="CV52" s="1231"/>
      <c r="CW52" s="1231"/>
      <c r="CX52" s="1231"/>
      <c r="CY52" s="1231"/>
      <c r="CZ52" s="1231"/>
      <c r="DA52" s="1231"/>
      <c r="DB52" s="1231"/>
      <c r="DC52" s="1231"/>
    </row>
    <row r="53" spans="1:109" ht="13.2" x14ac:dyDescent="0.2">
      <c r="A53" s="1209"/>
      <c r="B53" s="247"/>
      <c r="G53" s="1227"/>
      <c r="H53" s="1227"/>
      <c r="I53" s="1220"/>
      <c r="J53" s="1220"/>
      <c r="K53" s="1229"/>
      <c r="L53" s="1229"/>
      <c r="M53" s="1229"/>
      <c r="N53" s="1229"/>
      <c r="AM53" s="1219"/>
      <c r="AN53" s="1230"/>
      <c r="AO53" s="1230"/>
      <c r="AP53" s="1230"/>
      <c r="AQ53" s="1230"/>
      <c r="AR53" s="1230"/>
      <c r="AS53" s="1230"/>
      <c r="AT53" s="1230"/>
      <c r="AU53" s="1230"/>
      <c r="AV53" s="1230"/>
      <c r="AW53" s="1230"/>
      <c r="AX53" s="1230"/>
      <c r="AY53" s="1230"/>
      <c r="AZ53" s="1230"/>
      <c r="BA53" s="1230"/>
      <c r="BB53" s="1230" t="s">
        <v>578</v>
      </c>
      <c r="BC53" s="1230"/>
      <c r="BD53" s="1230"/>
      <c r="BE53" s="1230"/>
      <c r="BF53" s="1230"/>
      <c r="BG53" s="1230"/>
      <c r="BH53" s="1230"/>
      <c r="BI53" s="1230"/>
      <c r="BJ53" s="1230"/>
      <c r="BK53" s="1230"/>
      <c r="BL53" s="1230"/>
      <c r="BM53" s="1230"/>
      <c r="BN53" s="1230"/>
      <c r="BO53" s="1230"/>
      <c r="BP53" s="1231">
        <v>57.8</v>
      </c>
      <c r="BQ53" s="1231"/>
      <c r="BR53" s="1231"/>
      <c r="BS53" s="1231"/>
      <c r="BT53" s="1231"/>
      <c r="BU53" s="1231"/>
      <c r="BV53" s="1231"/>
      <c r="BW53" s="1231"/>
      <c r="BX53" s="1231">
        <v>59.2</v>
      </c>
      <c r="BY53" s="1231"/>
      <c r="BZ53" s="1231"/>
      <c r="CA53" s="1231"/>
      <c r="CB53" s="1231"/>
      <c r="CC53" s="1231"/>
      <c r="CD53" s="1231"/>
      <c r="CE53" s="1231"/>
      <c r="CF53" s="1231">
        <v>61.2</v>
      </c>
      <c r="CG53" s="1231"/>
      <c r="CH53" s="1231"/>
      <c r="CI53" s="1231"/>
      <c r="CJ53" s="1231"/>
      <c r="CK53" s="1231"/>
      <c r="CL53" s="1231"/>
      <c r="CM53" s="1231"/>
      <c r="CN53" s="1231">
        <v>62.6</v>
      </c>
      <c r="CO53" s="1231"/>
      <c r="CP53" s="1231"/>
      <c r="CQ53" s="1231"/>
      <c r="CR53" s="1231"/>
      <c r="CS53" s="1231"/>
      <c r="CT53" s="1231"/>
      <c r="CU53" s="1231"/>
      <c r="CV53" s="1231">
        <v>63.8</v>
      </c>
      <c r="CW53" s="1231"/>
      <c r="CX53" s="1231"/>
      <c r="CY53" s="1231"/>
      <c r="CZ53" s="1231"/>
      <c r="DA53" s="1231"/>
      <c r="DB53" s="1231"/>
      <c r="DC53" s="1231"/>
    </row>
    <row r="54" spans="1:109" ht="13.2" x14ac:dyDescent="0.2">
      <c r="A54" s="1209"/>
      <c r="B54" s="247"/>
      <c r="G54" s="1227"/>
      <c r="H54" s="1227"/>
      <c r="I54" s="1220"/>
      <c r="J54" s="1220"/>
      <c r="K54" s="1229"/>
      <c r="L54" s="1229"/>
      <c r="M54" s="1229"/>
      <c r="N54" s="1229"/>
      <c r="AM54" s="1219"/>
      <c r="AN54" s="1230"/>
      <c r="AO54" s="1230"/>
      <c r="AP54" s="1230"/>
      <c r="AQ54" s="1230"/>
      <c r="AR54" s="1230"/>
      <c r="AS54" s="1230"/>
      <c r="AT54" s="1230"/>
      <c r="AU54" s="1230"/>
      <c r="AV54" s="1230"/>
      <c r="AW54" s="1230"/>
      <c r="AX54" s="1230"/>
      <c r="AY54" s="1230"/>
      <c r="AZ54" s="1230"/>
      <c r="BA54" s="1230"/>
      <c r="BB54" s="1230"/>
      <c r="BC54" s="1230"/>
      <c r="BD54" s="1230"/>
      <c r="BE54" s="1230"/>
      <c r="BF54" s="1230"/>
      <c r="BG54" s="1230"/>
      <c r="BH54" s="1230"/>
      <c r="BI54" s="1230"/>
      <c r="BJ54" s="1230"/>
      <c r="BK54" s="1230"/>
      <c r="BL54" s="1230"/>
      <c r="BM54" s="1230"/>
      <c r="BN54" s="1230"/>
      <c r="BO54" s="1230"/>
      <c r="BP54" s="1231"/>
      <c r="BQ54" s="1231"/>
      <c r="BR54" s="1231"/>
      <c r="BS54" s="1231"/>
      <c r="BT54" s="1231"/>
      <c r="BU54" s="1231"/>
      <c r="BV54" s="1231"/>
      <c r="BW54" s="1231"/>
      <c r="BX54" s="1231"/>
      <c r="BY54" s="1231"/>
      <c r="BZ54" s="1231"/>
      <c r="CA54" s="1231"/>
      <c r="CB54" s="1231"/>
      <c r="CC54" s="1231"/>
      <c r="CD54" s="1231"/>
      <c r="CE54" s="1231"/>
      <c r="CF54" s="1231"/>
      <c r="CG54" s="1231"/>
      <c r="CH54" s="1231"/>
      <c r="CI54" s="1231"/>
      <c r="CJ54" s="1231"/>
      <c r="CK54" s="1231"/>
      <c r="CL54" s="1231"/>
      <c r="CM54" s="1231"/>
      <c r="CN54" s="1231"/>
      <c r="CO54" s="1231"/>
      <c r="CP54" s="1231"/>
      <c r="CQ54" s="1231"/>
      <c r="CR54" s="1231"/>
      <c r="CS54" s="1231"/>
      <c r="CT54" s="1231"/>
      <c r="CU54" s="1231"/>
      <c r="CV54" s="1231"/>
      <c r="CW54" s="1231"/>
      <c r="CX54" s="1231"/>
      <c r="CY54" s="1231"/>
      <c r="CZ54" s="1231"/>
      <c r="DA54" s="1231"/>
      <c r="DB54" s="1231"/>
      <c r="DC54" s="1231"/>
    </row>
    <row r="55" spans="1:109" ht="13.2" x14ac:dyDescent="0.2">
      <c r="A55" s="1209"/>
      <c r="B55" s="247"/>
      <c r="G55" s="1220"/>
      <c r="H55" s="1220"/>
      <c r="I55" s="1220"/>
      <c r="J55" s="1220"/>
      <c r="K55" s="1229"/>
      <c r="L55" s="1229"/>
      <c r="M55" s="1229"/>
      <c r="N55" s="1229"/>
      <c r="AN55" s="1226" t="s">
        <v>579</v>
      </c>
      <c r="AO55" s="1226"/>
      <c r="AP55" s="1226"/>
      <c r="AQ55" s="1226"/>
      <c r="AR55" s="1226"/>
      <c r="AS55" s="1226"/>
      <c r="AT55" s="1226"/>
      <c r="AU55" s="1226"/>
      <c r="AV55" s="1226"/>
      <c r="AW55" s="1226"/>
      <c r="AX55" s="1226"/>
      <c r="AY55" s="1226"/>
      <c r="AZ55" s="1226"/>
      <c r="BA55" s="1226"/>
      <c r="BB55" s="1230" t="s">
        <v>577</v>
      </c>
      <c r="BC55" s="1230"/>
      <c r="BD55" s="1230"/>
      <c r="BE55" s="1230"/>
      <c r="BF55" s="1230"/>
      <c r="BG55" s="1230"/>
      <c r="BH55" s="1230"/>
      <c r="BI55" s="1230"/>
      <c r="BJ55" s="1230"/>
      <c r="BK55" s="1230"/>
      <c r="BL55" s="1230"/>
      <c r="BM55" s="1230"/>
      <c r="BN55" s="1230"/>
      <c r="BO55" s="1230"/>
      <c r="BP55" s="1231">
        <v>25.1</v>
      </c>
      <c r="BQ55" s="1231"/>
      <c r="BR55" s="1231"/>
      <c r="BS55" s="1231"/>
      <c r="BT55" s="1231"/>
      <c r="BU55" s="1231"/>
      <c r="BV55" s="1231"/>
      <c r="BW55" s="1231"/>
      <c r="BX55" s="1231">
        <v>18</v>
      </c>
      <c r="BY55" s="1231"/>
      <c r="BZ55" s="1231"/>
      <c r="CA55" s="1231"/>
      <c r="CB55" s="1231"/>
      <c r="CC55" s="1231"/>
      <c r="CD55" s="1231"/>
      <c r="CE55" s="1231"/>
      <c r="CF55" s="1231">
        <v>12.7</v>
      </c>
      <c r="CG55" s="1231"/>
      <c r="CH55" s="1231"/>
      <c r="CI55" s="1231"/>
      <c r="CJ55" s="1231"/>
      <c r="CK55" s="1231"/>
      <c r="CL55" s="1231"/>
      <c r="CM55" s="1231"/>
      <c r="CN55" s="1231">
        <v>10</v>
      </c>
      <c r="CO55" s="1231"/>
      <c r="CP55" s="1231"/>
      <c r="CQ55" s="1231"/>
      <c r="CR55" s="1231"/>
      <c r="CS55" s="1231"/>
      <c r="CT55" s="1231"/>
      <c r="CU55" s="1231"/>
      <c r="CV55" s="1231">
        <v>6</v>
      </c>
      <c r="CW55" s="1231"/>
      <c r="CX55" s="1231"/>
      <c r="CY55" s="1231"/>
      <c r="CZ55" s="1231"/>
      <c r="DA55" s="1231"/>
      <c r="DB55" s="1231"/>
      <c r="DC55" s="1231"/>
    </row>
    <row r="56" spans="1:109" ht="13.2" x14ac:dyDescent="0.2">
      <c r="A56" s="1209"/>
      <c r="B56" s="247"/>
      <c r="G56" s="1220"/>
      <c r="H56" s="1220"/>
      <c r="I56" s="1220"/>
      <c r="J56" s="1220"/>
      <c r="K56" s="1229"/>
      <c r="L56" s="1229"/>
      <c r="M56" s="1229"/>
      <c r="N56" s="1229"/>
      <c r="AN56" s="1226"/>
      <c r="AO56" s="1226"/>
      <c r="AP56" s="1226"/>
      <c r="AQ56" s="1226"/>
      <c r="AR56" s="1226"/>
      <c r="AS56" s="1226"/>
      <c r="AT56" s="1226"/>
      <c r="AU56" s="1226"/>
      <c r="AV56" s="1226"/>
      <c r="AW56" s="1226"/>
      <c r="AX56" s="1226"/>
      <c r="AY56" s="1226"/>
      <c r="AZ56" s="1226"/>
      <c r="BA56" s="1226"/>
      <c r="BB56" s="1230"/>
      <c r="BC56" s="1230"/>
      <c r="BD56" s="1230"/>
      <c r="BE56" s="1230"/>
      <c r="BF56" s="1230"/>
      <c r="BG56" s="1230"/>
      <c r="BH56" s="1230"/>
      <c r="BI56" s="1230"/>
      <c r="BJ56" s="1230"/>
      <c r="BK56" s="1230"/>
      <c r="BL56" s="1230"/>
      <c r="BM56" s="1230"/>
      <c r="BN56" s="1230"/>
      <c r="BO56" s="1230"/>
      <c r="BP56" s="1231"/>
      <c r="BQ56" s="1231"/>
      <c r="BR56" s="1231"/>
      <c r="BS56" s="1231"/>
      <c r="BT56" s="1231"/>
      <c r="BU56" s="1231"/>
      <c r="BV56" s="1231"/>
      <c r="BW56" s="1231"/>
      <c r="BX56" s="1231"/>
      <c r="BY56" s="1231"/>
      <c r="BZ56" s="1231"/>
      <c r="CA56" s="1231"/>
      <c r="CB56" s="1231"/>
      <c r="CC56" s="1231"/>
      <c r="CD56" s="1231"/>
      <c r="CE56" s="1231"/>
      <c r="CF56" s="1231"/>
      <c r="CG56" s="1231"/>
      <c r="CH56" s="1231"/>
      <c r="CI56" s="1231"/>
      <c r="CJ56" s="1231"/>
      <c r="CK56" s="1231"/>
      <c r="CL56" s="1231"/>
      <c r="CM56" s="1231"/>
      <c r="CN56" s="1231"/>
      <c r="CO56" s="1231"/>
      <c r="CP56" s="1231"/>
      <c r="CQ56" s="1231"/>
      <c r="CR56" s="1231"/>
      <c r="CS56" s="1231"/>
      <c r="CT56" s="1231"/>
      <c r="CU56" s="1231"/>
      <c r="CV56" s="1231"/>
      <c r="CW56" s="1231"/>
      <c r="CX56" s="1231"/>
      <c r="CY56" s="1231"/>
      <c r="CZ56" s="1231"/>
      <c r="DA56" s="1231"/>
      <c r="DB56" s="1231"/>
      <c r="DC56" s="1231"/>
    </row>
    <row r="57" spans="1:109" s="1209" customFormat="1" ht="13.2" x14ac:dyDescent="0.2">
      <c r="B57" s="1232"/>
      <c r="G57" s="1220"/>
      <c r="H57" s="1220"/>
      <c r="I57" s="1233"/>
      <c r="J57" s="1233"/>
      <c r="K57" s="1229"/>
      <c r="L57" s="1229"/>
      <c r="M57" s="1229"/>
      <c r="N57" s="1229"/>
      <c r="AM57" s="243"/>
      <c r="AN57" s="1226"/>
      <c r="AO57" s="1226"/>
      <c r="AP57" s="1226"/>
      <c r="AQ57" s="1226"/>
      <c r="AR57" s="1226"/>
      <c r="AS57" s="1226"/>
      <c r="AT57" s="1226"/>
      <c r="AU57" s="1226"/>
      <c r="AV57" s="1226"/>
      <c r="AW57" s="1226"/>
      <c r="AX57" s="1226"/>
      <c r="AY57" s="1226"/>
      <c r="AZ57" s="1226"/>
      <c r="BA57" s="1226"/>
      <c r="BB57" s="1230" t="s">
        <v>578</v>
      </c>
      <c r="BC57" s="1230"/>
      <c r="BD57" s="1230"/>
      <c r="BE57" s="1230"/>
      <c r="BF57" s="1230"/>
      <c r="BG57" s="1230"/>
      <c r="BH57" s="1230"/>
      <c r="BI57" s="1230"/>
      <c r="BJ57" s="1230"/>
      <c r="BK57" s="1230"/>
      <c r="BL57" s="1230"/>
      <c r="BM57" s="1230"/>
      <c r="BN57" s="1230"/>
      <c r="BO57" s="1230"/>
      <c r="BP57" s="1231">
        <v>61</v>
      </c>
      <c r="BQ57" s="1231"/>
      <c r="BR57" s="1231"/>
      <c r="BS57" s="1231"/>
      <c r="BT57" s="1231"/>
      <c r="BU57" s="1231"/>
      <c r="BV57" s="1231"/>
      <c r="BW57" s="1231"/>
      <c r="BX57" s="1231">
        <v>62.2</v>
      </c>
      <c r="BY57" s="1231"/>
      <c r="BZ57" s="1231"/>
      <c r="CA57" s="1231"/>
      <c r="CB57" s="1231"/>
      <c r="CC57" s="1231"/>
      <c r="CD57" s="1231"/>
      <c r="CE57" s="1231"/>
      <c r="CF57" s="1231">
        <v>63.2</v>
      </c>
      <c r="CG57" s="1231"/>
      <c r="CH57" s="1231"/>
      <c r="CI57" s="1231"/>
      <c r="CJ57" s="1231"/>
      <c r="CK57" s="1231"/>
      <c r="CL57" s="1231"/>
      <c r="CM57" s="1231"/>
      <c r="CN57" s="1231">
        <v>64.599999999999994</v>
      </c>
      <c r="CO57" s="1231"/>
      <c r="CP57" s="1231"/>
      <c r="CQ57" s="1231"/>
      <c r="CR57" s="1231"/>
      <c r="CS57" s="1231"/>
      <c r="CT57" s="1231"/>
      <c r="CU57" s="1231"/>
      <c r="CV57" s="1231">
        <v>65.900000000000006</v>
      </c>
      <c r="CW57" s="1231"/>
      <c r="CX57" s="1231"/>
      <c r="CY57" s="1231"/>
      <c r="CZ57" s="1231"/>
      <c r="DA57" s="1231"/>
      <c r="DB57" s="1231"/>
      <c r="DC57" s="1231"/>
      <c r="DD57" s="1234"/>
      <c r="DE57" s="1232"/>
    </row>
    <row r="58" spans="1:109" s="1209" customFormat="1" ht="13.2" x14ac:dyDescent="0.2">
      <c r="A58" s="243"/>
      <c r="B58" s="1232"/>
      <c r="G58" s="1220"/>
      <c r="H58" s="1220"/>
      <c r="I58" s="1233"/>
      <c r="J58" s="1233"/>
      <c r="K58" s="1229"/>
      <c r="L58" s="1229"/>
      <c r="M58" s="1229"/>
      <c r="N58" s="1229"/>
      <c r="AM58" s="243"/>
      <c r="AN58" s="1226"/>
      <c r="AO58" s="1226"/>
      <c r="AP58" s="1226"/>
      <c r="AQ58" s="1226"/>
      <c r="AR58" s="1226"/>
      <c r="AS58" s="1226"/>
      <c r="AT58" s="1226"/>
      <c r="AU58" s="1226"/>
      <c r="AV58" s="1226"/>
      <c r="AW58" s="1226"/>
      <c r="AX58" s="1226"/>
      <c r="AY58" s="1226"/>
      <c r="AZ58" s="1226"/>
      <c r="BA58" s="1226"/>
      <c r="BB58" s="1230"/>
      <c r="BC58" s="1230"/>
      <c r="BD58" s="1230"/>
      <c r="BE58" s="1230"/>
      <c r="BF58" s="1230"/>
      <c r="BG58" s="1230"/>
      <c r="BH58" s="1230"/>
      <c r="BI58" s="1230"/>
      <c r="BJ58" s="1230"/>
      <c r="BK58" s="1230"/>
      <c r="BL58" s="1230"/>
      <c r="BM58" s="1230"/>
      <c r="BN58" s="1230"/>
      <c r="BO58" s="1230"/>
      <c r="BP58" s="1231"/>
      <c r="BQ58" s="1231"/>
      <c r="BR58" s="1231"/>
      <c r="BS58" s="1231"/>
      <c r="BT58" s="1231"/>
      <c r="BU58" s="1231"/>
      <c r="BV58" s="1231"/>
      <c r="BW58" s="1231"/>
      <c r="BX58" s="1231"/>
      <c r="BY58" s="1231"/>
      <c r="BZ58" s="1231"/>
      <c r="CA58" s="1231"/>
      <c r="CB58" s="1231"/>
      <c r="CC58" s="1231"/>
      <c r="CD58" s="1231"/>
      <c r="CE58" s="1231"/>
      <c r="CF58" s="1231"/>
      <c r="CG58" s="1231"/>
      <c r="CH58" s="1231"/>
      <c r="CI58" s="1231"/>
      <c r="CJ58" s="1231"/>
      <c r="CK58" s="1231"/>
      <c r="CL58" s="1231"/>
      <c r="CM58" s="1231"/>
      <c r="CN58" s="1231"/>
      <c r="CO58" s="1231"/>
      <c r="CP58" s="1231"/>
      <c r="CQ58" s="1231"/>
      <c r="CR58" s="1231"/>
      <c r="CS58" s="1231"/>
      <c r="CT58" s="1231"/>
      <c r="CU58" s="1231"/>
      <c r="CV58" s="1231"/>
      <c r="CW58" s="1231"/>
      <c r="CX58" s="1231"/>
      <c r="CY58" s="1231"/>
      <c r="CZ58" s="1231"/>
      <c r="DA58" s="1231"/>
      <c r="DB58" s="1231"/>
      <c r="DC58" s="1231"/>
      <c r="DD58" s="1234"/>
      <c r="DE58" s="1232"/>
    </row>
    <row r="59" spans="1:109" s="1209" customFormat="1" ht="13.2" x14ac:dyDescent="0.2">
      <c r="A59" s="243"/>
      <c r="B59" s="1232"/>
      <c r="K59" s="1235"/>
      <c r="L59" s="1235"/>
      <c r="M59" s="1235"/>
      <c r="N59" s="1235"/>
      <c r="AQ59" s="1235"/>
      <c r="AR59" s="1235"/>
      <c r="AS59" s="1235"/>
      <c r="AT59" s="1235"/>
      <c r="BC59" s="1235"/>
      <c r="BD59" s="1235"/>
      <c r="BE59" s="1235"/>
      <c r="BF59" s="1235"/>
      <c r="BO59" s="1235"/>
      <c r="BP59" s="1235"/>
      <c r="BQ59" s="1235"/>
      <c r="BR59" s="1235"/>
      <c r="CA59" s="1235"/>
      <c r="CB59" s="1235"/>
      <c r="CC59" s="1235"/>
      <c r="CD59" s="1235"/>
      <c r="CM59" s="1235"/>
      <c r="CN59" s="1235"/>
      <c r="CO59" s="1235"/>
      <c r="CP59" s="1235"/>
      <c r="CY59" s="1235"/>
      <c r="CZ59" s="1235"/>
      <c r="DA59" s="1235"/>
      <c r="DB59" s="1235"/>
      <c r="DC59" s="1235"/>
      <c r="DD59" s="1234"/>
      <c r="DE59" s="1232"/>
    </row>
    <row r="60" spans="1:109" s="1209" customFormat="1" ht="13.2" x14ac:dyDescent="0.2">
      <c r="A60" s="243"/>
      <c r="B60" s="1232"/>
      <c r="K60" s="1235"/>
      <c r="L60" s="1235"/>
      <c r="M60" s="1235"/>
      <c r="N60" s="1235"/>
      <c r="AQ60" s="1235"/>
      <c r="AR60" s="1235"/>
      <c r="AS60" s="1235"/>
      <c r="AT60" s="1235"/>
      <c r="BC60" s="1235"/>
      <c r="BD60" s="1235"/>
      <c r="BE60" s="1235"/>
      <c r="BF60" s="1235"/>
      <c r="BO60" s="1235"/>
      <c r="BP60" s="1235"/>
      <c r="BQ60" s="1235"/>
      <c r="BR60" s="1235"/>
      <c r="CA60" s="1235"/>
      <c r="CB60" s="1235"/>
      <c r="CC60" s="1235"/>
      <c r="CD60" s="1235"/>
      <c r="CM60" s="1235"/>
      <c r="CN60" s="1235"/>
      <c r="CO60" s="1235"/>
      <c r="CP60" s="1235"/>
      <c r="CY60" s="1235"/>
      <c r="CZ60" s="1235"/>
      <c r="DA60" s="1235"/>
      <c r="DB60" s="1235"/>
      <c r="DC60" s="1235"/>
      <c r="DD60" s="1234"/>
      <c r="DE60" s="1232"/>
    </row>
    <row r="61" spans="1:109" s="1209" customFormat="1" ht="13.2" x14ac:dyDescent="0.2">
      <c r="A61" s="243"/>
      <c r="B61" s="1236"/>
      <c r="C61" s="1237"/>
      <c r="D61" s="1237"/>
      <c r="E61" s="1237"/>
      <c r="F61" s="1237"/>
      <c r="G61" s="1237"/>
      <c r="H61" s="1237"/>
      <c r="I61" s="1237"/>
      <c r="J61" s="1237"/>
      <c r="K61" s="1237"/>
      <c r="L61" s="1237"/>
      <c r="M61" s="1238"/>
      <c r="N61" s="1238"/>
      <c r="O61" s="1237"/>
      <c r="P61" s="1237"/>
      <c r="Q61" s="1237"/>
      <c r="R61" s="1237"/>
      <c r="S61" s="1237"/>
      <c r="T61" s="1237"/>
      <c r="U61" s="1237"/>
      <c r="V61" s="1237"/>
      <c r="W61" s="1237"/>
      <c r="X61" s="1237"/>
      <c r="Y61" s="1237"/>
      <c r="Z61" s="1237"/>
      <c r="AA61" s="1237"/>
      <c r="AB61" s="1237"/>
      <c r="AC61" s="1237"/>
      <c r="AD61" s="1237"/>
      <c r="AE61" s="1237"/>
      <c r="AF61" s="1237"/>
      <c r="AG61" s="1237"/>
      <c r="AH61" s="1237"/>
      <c r="AI61" s="1237"/>
      <c r="AJ61" s="1237"/>
      <c r="AK61" s="1237"/>
      <c r="AL61" s="1237"/>
      <c r="AM61" s="1237"/>
      <c r="AN61" s="1237"/>
      <c r="AO61" s="1237"/>
      <c r="AP61" s="1237"/>
      <c r="AQ61" s="1237"/>
      <c r="AR61" s="1237"/>
      <c r="AS61" s="1238"/>
      <c r="AT61" s="1238"/>
      <c r="AU61" s="1237"/>
      <c r="AV61" s="1237"/>
      <c r="AW61" s="1237"/>
      <c r="AX61" s="1237"/>
      <c r="AY61" s="1237"/>
      <c r="AZ61" s="1237"/>
      <c r="BA61" s="1237"/>
      <c r="BB61" s="1237"/>
      <c r="BC61" s="1237"/>
      <c r="BD61" s="1237"/>
      <c r="BE61" s="1238"/>
      <c r="BF61" s="1238"/>
      <c r="BG61" s="1237"/>
      <c r="BH61" s="1237"/>
      <c r="BI61" s="1237"/>
      <c r="BJ61" s="1237"/>
      <c r="BK61" s="1237"/>
      <c r="BL61" s="1237"/>
      <c r="BM61" s="1237"/>
      <c r="BN61" s="1237"/>
      <c r="BO61" s="1237"/>
      <c r="BP61" s="1237"/>
      <c r="BQ61" s="1238"/>
      <c r="BR61" s="1238"/>
      <c r="BS61" s="1237"/>
      <c r="BT61" s="1237"/>
      <c r="BU61" s="1237"/>
      <c r="BV61" s="1237"/>
      <c r="BW61" s="1237"/>
      <c r="BX61" s="1237"/>
      <c r="BY61" s="1237"/>
      <c r="BZ61" s="1237"/>
      <c r="CA61" s="1237"/>
      <c r="CB61" s="1237"/>
      <c r="CC61" s="1238"/>
      <c r="CD61" s="1238"/>
      <c r="CE61" s="1237"/>
      <c r="CF61" s="1237"/>
      <c r="CG61" s="1237"/>
      <c r="CH61" s="1237"/>
      <c r="CI61" s="1237"/>
      <c r="CJ61" s="1237"/>
      <c r="CK61" s="1237"/>
      <c r="CL61" s="1237"/>
      <c r="CM61" s="1237"/>
      <c r="CN61" s="1237"/>
      <c r="CO61" s="1238"/>
      <c r="CP61" s="1238"/>
      <c r="CQ61" s="1237"/>
      <c r="CR61" s="1237"/>
      <c r="CS61" s="1237"/>
      <c r="CT61" s="1237"/>
      <c r="CU61" s="1237"/>
      <c r="CV61" s="1237"/>
      <c r="CW61" s="1237"/>
      <c r="CX61" s="1237"/>
      <c r="CY61" s="1237"/>
      <c r="CZ61" s="1237"/>
      <c r="DA61" s="1238"/>
      <c r="DB61" s="1238"/>
      <c r="DC61" s="1238"/>
      <c r="DD61" s="1239"/>
      <c r="DE61" s="1232"/>
    </row>
    <row r="62" spans="1:109" ht="13.2" x14ac:dyDescent="0.2">
      <c r="B62" s="1207"/>
      <c r="C62" s="1207"/>
      <c r="D62" s="1207"/>
      <c r="E62" s="1207"/>
      <c r="F62" s="1207"/>
      <c r="G62" s="1207"/>
      <c r="H62" s="1207"/>
      <c r="I62" s="1207"/>
      <c r="J62" s="1207"/>
      <c r="K62" s="1207"/>
      <c r="L62" s="1207"/>
      <c r="M62" s="1207"/>
      <c r="N62" s="1207"/>
      <c r="O62" s="1207"/>
      <c r="P62" s="1207"/>
      <c r="Q62" s="1207"/>
      <c r="R62" s="1207"/>
      <c r="S62" s="1207"/>
      <c r="T62" s="1207"/>
      <c r="U62" s="1207"/>
      <c r="V62" s="1207"/>
      <c r="W62" s="1207"/>
      <c r="X62" s="1207"/>
      <c r="Y62" s="1207"/>
      <c r="Z62" s="1207"/>
      <c r="AA62" s="1207"/>
      <c r="AB62" s="1207"/>
      <c r="AC62" s="1207"/>
      <c r="AD62" s="1207"/>
      <c r="AE62" s="1207"/>
      <c r="AF62" s="1207"/>
      <c r="AG62" s="1207"/>
      <c r="AH62" s="1207"/>
      <c r="AI62" s="1207"/>
      <c r="AJ62" s="1207"/>
      <c r="AK62" s="1207"/>
      <c r="AL62" s="1207"/>
      <c r="AM62" s="1207"/>
      <c r="AN62" s="1207"/>
      <c r="AO62" s="1207"/>
      <c r="AP62" s="1207"/>
      <c r="AQ62" s="1207"/>
      <c r="AR62" s="1207"/>
      <c r="AS62" s="1207"/>
      <c r="AT62" s="1207"/>
      <c r="AU62" s="1207"/>
      <c r="AV62" s="1207"/>
      <c r="AW62" s="1207"/>
      <c r="AX62" s="1207"/>
      <c r="AY62" s="1207"/>
      <c r="AZ62" s="1207"/>
      <c r="BA62" s="1207"/>
      <c r="BB62" s="1207"/>
      <c r="BC62" s="1207"/>
      <c r="BD62" s="1207"/>
      <c r="BE62" s="1207"/>
      <c r="BF62" s="1207"/>
      <c r="BG62" s="1207"/>
      <c r="BH62" s="1207"/>
      <c r="BI62" s="1207"/>
      <c r="BJ62" s="1207"/>
      <c r="BK62" s="1207"/>
      <c r="BL62" s="1207"/>
      <c r="BM62" s="1207"/>
      <c r="BN62" s="1207"/>
      <c r="BO62" s="1207"/>
      <c r="BP62" s="1207"/>
      <c r="BQ62" s="1207"/>
      <c r="BR62" s="1207"/>
      <c r="BS62" s="1207"/>
      <c r="BT62" s="1207"/>
      <c r="BU62" s="1207"/>
      <c r="BV62" s="1207"/>
      <c r="BW62" s="1207"/>
      <c r="BX62" s="1207"/>
      <c r="BY62" s="1207"/>
      <c r="BZ62" s="1207"/>
      <c r="CA62" s="1207"/>
      <c r="CB62" s="1207"/>
      <c r="CC62" s="1207"/>
      <c r="CD62" s="1207"/>
      <c r="CE62" s="1207"/>
      <c r="CF62" s="1207"/>
      <c r="CG62" s="1207"/>
      <c r="CH62" s="1207"/>
      <c r="CI62" s="1207"/>
      <c r="CJ62" s="1207"/>
      <c r="CK62" s="1207"/>
      <c r="CL62" s="1207"/>
      <c r="CM62" s="1207"/>
      <c r="CN62" s="1207"/>
      <c r="CO62" s="1207"/>
      <c r="CP62" s="1207"/>
      <c r="CQ62" s="1207"/>
      <c r="CR62" s="1207"/>
      <c r="CS62" s="1207"/>
      <c r="CT62" s="1207"/>
      <c r="CU62" s="1207"/>
      <c r="CV62" s="1207"/>
      <c r="CW62" s="1207"/>
      <c r="CX62" s="1207"/>
      <c r="CY62" s="1207"/>
      <c r="CZ62" s="1207"/>
      <c r="DA62" s="1207"/>
      <c r="DB62" s="1207"/>
      <c r="DC62" s="1207"/>
      <c r="DD62" s="1207"/>
      <c r="DE62" s="243"/>
    </row>
    <row r="63" spans="1:109" ht="16.2" x14ac:dyDescent="0.2">
      <c r="B63" s="300" t="s">
        <v>580</v>
      </c>
    </row>
    <row r="64" spans="1:109" ht="13.2" x14ac:dyDescent="0.2">
      <c r="B64" s="247"/>
      <c r="G64" s="1208"/>
      <c r="I64" s="1240"/>
      <c r="J64" s="1240"/>
      <c r="K64" s="1240"/>
      <c r="L64" s="1240"/>
      <c r="M64" s="1240"/>
      <c r="N64" s="1241"/>
      <c r="AM64" s="1208"/>
      <c r="AN64" s="1208" t="s">
        <v>573</v>
      </c>
      <c r="AP64" s="1209"/>
      <c r="AQ64" s="1209"/>
      <c r="AR64" s="1209"/>
      <c r="AY64" s="1208"/>
      <c r="BA64" s="1209"/>
      <c r="BB64" s="1209"/>
      <c r="BC64" s="1209"/>
      <c r="BK64" s="1208"/>
      <c r="BM64" s="1209"/>
      <c r="BN64" s="1209"/>
      <c r="BO64" s="1209"/>
      <c r="BW64" s="1208"/>
      <c r="BY64" s="1209"/>
      <c r="BZ64" s="1209"/>
      <c r="CA64" s="1209"/>
      <c r="CI64" s="1208"/>
      <c r="CK64" s="1209"/>
      <c r="CL64" s="1209"/>
      <c r="CM64" s="1209"/>
      <c r="CU64" s="1208"/>
      <c r="CW64" s="1209"/>
      <c r="CX64" s="1209"/>
      <c r="CY64" s="1209"/>
    </row>
    <row r="65" spans="2:107" ht="13.2" x14ac:dyDescent="0.2">
      <c r="B65" s="247"/>
      <c r="AN65" s="1210" t="s">
        <v>581</v>
      </c>
      <c r="AO65" s="1211"/>
      <c r="AP65" s="1211"/>
      <c r="AQ65" s="1211"/>
      <c r="AR65" s="1211"/>
      <c r="AS65" s="1211"/>
      <c r="AT65" s="1211"/>
      <c r="AU65" s="1211"/>
      <c r="AV65" s="1211"/>
      <c r="AW65" s="1211"/>
      <c r="AX65" s="1211"/>
      <c r="AY65" s="1211"/>
      <c r="AZ65" s="1211"/>
      <c r="BA65" s="1211"/>
      <c r="BB65" s="1211"/>
      <c r="BC65" s="1211"/>
      <c r="BD65" s="1211"/>
      <c r="BE65" s="1211"/>
      <c r="BF65" s="1211"/>
      <c r="BG65" s="1211"/>
      <c r="BH65" s="1211"/>
      <c r="BI65" s="1211"/>
      <c r="BJ65" s="1211"/>
      <c r="BK65" s="1211"/>
      <c r="BL65" s="1211"/>
      <c r="BM65" s="1211"/>
      <c r="BN65" s="1211"/>
      <c r="BO65" s="1211"/>
      <c r="BP65" s="1211"/>
      <c r="BQ65" s="1211"/>
      <c r="BR65" s="1211"/>
      <c r="BS65" s="1211"/>
      <c r="BT65" s="1211"/>
      <c r="BU65" s="1211"/>
      <c r="BV65" s="1211"/>
      <c r="BW65" s="1211"/>
      <c r="BX65" s="1211"/>
      <c r="BY65" s="1211"/>
      <c r="BZ65" s="1211"/>
      <c r="CA65" s="1211"/>
      <c r="CB65" s="1211"/>
      <c r="CC65" s="1211"/>
      <c r="CD65" s="1211"/>
      <c r="CE65" s="1211"/>
      <c r="CF65" s="1211"/>
      <c r="CG65" s="1211"/>
      <c r="CH65" s="1211"/>
      <c r="CI65" s="1211"/>
      <c r="CJ65" s="1211"/>
      <c r="CK65" s="1211"/>
      <c r="CL65" s="1211"/>
      <c r="CM65" s="1211"/>
      <c r="CN65" s="1211"/>
      <c r="CO65" s="1211"/>
      <c r="CP65" s="1211"/>
      <c r="CQ65" s="1211"/>
      <c r="CR65" s="1211"/>
      <c r="CS65" s="1211"/>
      <c r="CT65" s="1211"/>
      <c r="CU65" s="1211"/>
      <c r="CV65" s="1211"/>
      <c r="CW65" s="1211"/>
      <c r="CX65" s="1211"/>
      <c r="CY65" s="1211"/>
      <c r="CZ65" s="1211"/>
      <c r="DA65" s="1211"/>
      <c r="DB65" s="1211"/>
      <c r="DC65" s="1212"/>
    </row>
    <row r="66" spans="2:107" ht="13.2" x14ac:dyDescent="0.2">
      <c r="B66" s="247"/>
      <c r="AN66" s="1213"/>
      <c r="AO66" s="1214"/>
      <c r="AP66" s="1214"/>
      <c r="AQ66" s="1214"/>
      <c r="AR66" s="1214"/>
      <c r="AS66" s="1214"/>
      <c r="AT66" s="1214"/>
      <c r="AU66" s="1214"/>
      <c r="AV66" s="1214"/>
      <c r="AW66" s="1214"/>
      <c r="AX66" s="1214"/>
      <c r="AY66" s="1214"/>
      <c r="AZ66" s="1214"/>
      <c r="BA66" s="1214"/>
      <c r="BB66" s="1214"/>
      <c r="BC66" s="1214"/>
      <c r="BD66" s="1214"/>
      <c r="BE66" s="1214"/>
      <c r="BF66" s="1214"/>
      <c r="BG66" s="1214"/>
      <c r="BH66" s="1214"/>
      <c r="BI66" s="1214"/>
      <c r="BJ66" s="1214"/>
      <c r="BK66" s="1214"/>
      <c r="BL66" s="1214"/>
      <c r="BM66" s="1214"/>
      <c r="BN66" s="1214"/>
      <c r="BO66" s="1214"/>
      <c r="BP66" s="1214"/>
      <c r="BQ66" s="1214"/>
      <c r="BR66" s="1214"/>
      <c r="BS66" s="1214"/>
      <c r="BT66" s="1214"/>
      <c r="BU66" s="1214"/>
      <c r="BV66" s="1214"/>
      <c r="BW66" s="1214"/>
      <c r="BX66" s="1214"/>
      <c r="BY66" s="1214"/>
      <c r="BZ66" s="1214"/>
      <c r="CA66" s="1214"/>
      <c r="CB66" s="1214"/>
      <c r="CC66" s="1214"/>
      <c r="CD66" s="1214"/>
      <c r="CE66" s="1214"/>
      <c r="CF66" s="1214"/>
      <c r="CG66" s="1214"/>
      <c r="CH66" s="1214"/>
      <c r="CI66" s="1214"/>
      <c r="CJ66" s="1214"/>
      <c r="CK66" s="1214"/>
      <c r="CL66" s="1214"/>
      <c r="CM66" s="1214"/>
      <c r="CN66" s="1214"/>
      <c r="CO66" s="1214"/>
      <c r="CP66" s="1214"/>
      <c r="CQ66" s="1214"/>
      <c r="CR66" s="1214"/>
      <c r="CS66" s="1214"/>
      <c r="CT66" s="1214"/>
      <c r="CU66" s="1214"/>
      <c r="CV66" s="1214"/>
      <c r="CW66" s="1214"/>
      <c r="CX66" s="1214"/>
      <c r="CY66" s="1214"/>
      <c r="CZ66" s="1214"/>
      <c r="DA66" s="1214"/>
      <c r="DB66" s="1214"/>
      <c r="DC66" s="1215"/>
    </row>
    <row r="67" spans="2:107" ht="13.2" x14ac:dyDescent="0.2">
      <c r="B67" s="247"/>
      <c r="AN67" s="1213"/>
      <c r="AO67" s="1214"/>
      <c r="AP67" s="1214"/>
      <c r="AQ67" s="1214"/>
      <c r="AR67" s="1214"/>
      <c r="AS67" s="1214"/>
      <c r="AT67" s="1214"/>
      <c r="AU67" s="1214"/>
      <c r="AV67" s="1214"/>
      <c r="AW67" s="1214"/>
      <c r="AX67" s="1214"/>
      <c r="AY67" s="1214"/>
      <c r="AZ67" s="1214"/>
      <c r="BA67" s="1214"/>
      <c r="BB67" s="1214"/>
      <c r="BC67" s="1214"/>
      <c r="BD67" s="1214"/>
      <c r="BE67" s="1214"/>
      <c r="BF67" s="1214"/>
      <c r="BG67" s="1214"/>
      <c r="BH67" s="1214"/>
      <c r="BI67" s="1214"/>
      <c r="BJ67" s="1214"/>
      <c r="BK67" s="1214"/>
      <c r="BL67" s="1214"/>
      <c r="BM67" s="1214"/>
      <c r="BN67" s="1214"/>
      <c r="BO67" s="1214"/>
      <c r="BP67" s="1214"/>
      <c r="BQ67" s="1214"/>
      <c r="BR67" s="1214"/>
      <c r="BS67" s="1214"/>
      <c r="BT67" s="1214"/>
      <c r="BU67" s="1214"/>
      <c r="BV67" s="1214"/>
      <c r="BW67" s="1214"/>
      <c r="BX67" s="1214"/>
      <c r="BY67" s="1214"/>
      <c r="BZ67" s="1214"/>
      <c r="CA67" s="1214"/>
      <c r="CB67" s="1214"/>
      <c r="CC67" s="1214"/>
      <c r="CD67" s="1214"/>
      <c r="CE67" s="1214"/>
      <c r="CF67" s="1214"/>
      <c r="CG67" s="1214"/>
      <c r="CH67" s="1214"/>
      <c r="CI67" s="1214"/>
      <c r="CJ67" s="1214"/>
      <c r="CK67" s="1214"/>
      <c r="CL67" s="1214"/>
      <c r="CM67" s="1214"/>
      <c r="CN67" s="1214"/>
      <c r="CO67" s="1214"/>
      <c r="CP67" s="1214"/>
      <c r="CQ67" s="1214"/>
      <c r="CR67" s="1214"/>
      <c r="CS67" s="1214"/>
      <c r="CT67" s="1214"/>
      <c r="CU67" s="1214"/>
      <c r="CV67" s="1214"/>
      <c r="CW67" s="1214"/>
      <c r="CX67" s="1214"/>
      <c r="CY67" s="1214"/>
      <c r="CZ67" s="1214"/>
      <c r="DA67" s="1214"/>
      <c r="DB67" s="1214"/>
      <c r="DC67" s="1215"/>
    </row>
    <row r="68" spans="2:107" ht="13.2" x14ac:dyDescent="0.2">
      <c r="B68" s="247"/>
      <c r="AN68" s="1213"/>
      <c r="AO68" s="1214"/>
      <c r="AP68" s="1214"/>
      <c r="AQ68" s="1214"/>
      <c r="AR68" s="1214"/>
      <c r="AS68" s="1214"/>
      <c r="AT68" s="1214"/>
      <c r="AU68" s="1214"/>
      <c r="AV68" s="1214"/>
      <c r="AW68" s="1214"/>
      <c r="AX68" s="1214"/>
      <c r="AY68" s="1214"/>
      <c r="AZ68" s="1214"/>
      <c r="BA68" s="1214"/>
      <c r="BB68" s="1214"/>
      <c r="BC68" s="1214"/>
      <c r="BD68" s="1214"/>
      <c r="BE68" s="1214"/>
      <c r="BF68" s="1214"/>
      <c r="BG68" s="1214"/>
      <c r="BH68" s="1214"/>
      <c r="BI68" s="1214"/>
      <c r="BJ68" s="1214"/>
      <c r="BK68" s="1214"/>
      <c r="BL68" s="1214"/>
      <c r="BM68" s="1214"/>
      <c r="BN68" s="1214"/>
      <c r="BO68" s="1214"/>
      <c r="BP68" s="1214"/>
      <c r="BQ68" s="1214"/>
      <c r="BR68" s="1214"/>
      <c r="BS68" s="1214"/>
      <c r="BT68" s="1214"/>
      <c r="BU68" s="1214"/>
      <c r="BV68" s="1214"/>
      <c r="BW68" s="1214"/>
      <c r="BX68" s="1214"/>
      <c r="BY68" s="1214"/>
      <c r="BZ68" s="1214"/>
      <c r="CA68" s="1214"/>
      <c r="CB68" s="1214"/>
      <c r="CC68" s="1214"/>
      <c r="CD68" s="1214"/>
      <c r="CE68" s="1214"/>
      <c r="CF68" s="1214"/>
      <c r="CG68" s="1214"/>
      <c r="CH68" s="1214"/>
      <c r="CI68" s="1214"/>
      <c r="CJ68" s="1214"/>
      <c r="CK68" s="1214"/>
      <c r="CL68" s="1214"/>
      <c r="CM68" s="1214"/>
      <c r="CN68" s="1214"/>
      <c r="CO68" s="1214"/>
      <c r="CP68" s="1214"/>
      <c r="CQ68" s="1214"/>
      <c r="CR68" s="1214"/>
      <c r="CS68" s="1214"/>
      <c r="CT68" s="1214"/>
      <c r="CU68" s="1214"/>
      <c r="CV68" s="1214"/>
      <c r="CW68" s="1214"/>
      <c r="CX68" s="1214"/>
      <c r="CY68" s="1214"/>
      <c r="CZ68" s="1214"/>
      <c r="DA68" s="1214"/>
      <c r="DB68" s="1214"/>
      <c r="DC68" s="1215"/>
    </row>
    <row r="69" spans="2:107" ht="13.2" x14ac:dyDescent="0.2">
      <c r="B69" s="247"/>
      <c r="AN69" s="1216"/>
      <c r="AO69" s="1217"/>
      <c r="AP69" s="1217"/>
      <c r="AQ69" s="1217"/>
      <c r="AR69" s="1217"/>
      <c r="AS69" s="1217"/>
      <c r="AT69" s="1217"/>
      <c r="AU69" s="1217"/>
      <c r="AV69" s="1217"/>
      <c r="AW69" s="1217"/>
      <c r="AX69" s="1217"/>
      <c r="AY69" s="1217"/>
      <c r="AZ69" s="1217"/>
      <c r="BA69" s="1217"/>
      <c r="BB69" s="1217"/>
      <c r="BC69" s="1217"/>
      <c r="BD69" s="1217"/>
      <c r="BE69" s="1217"/>
      <c r="BF69" s="1217"/>
      <c r="BG69" s="1217"/>
      <c r="BH69" s="1217"/>
      <c r="BI69" s="1217"/>
      <c r="BJ69" s="1217"/>
      <c r="BK69" s="1217"/>
      <c r="BL69" s="1217"/>
      <c r="BM69" s="1217"/>
      <c r="BN69" s="1217"/>
      <c r="BO69" s="1217"/>
      <c r="BP69" s="1217"/>
      <c r="BQ69" s="1217"/>
      <c r="BR69" s="1217"/>
      <c r="BS69" s="1217"/>
      <c r="BT69" s="1217"/>
      <c r="BU69" s="1217"/>
      <c r="BV69" s="1217"/>
      <c r="BW69" s="1217"/>
      <c r="BX69" s="1217"/>
      <c r="BY69" s="1217"/>
      <c r="BZ69" s="1217"/>
      <c r="CA69" s="1217"/>
      <c r="CB69" s="1217"/>
      <c r="CC69" s="1217"/>
      <c r="CD69" s="1217"/>
      <c r="CE69" s="1217"/>
      <c r="CF69" s="1217"/>
      <c r="CG69" s="1217"/>
      <c r="CH69" s="1217"/>
      <c r="CI69" s="1217"/>
      <c r="CJ69" s="1217"/>
      <c r="CK69" s="1217"/>
      <c r="CL69" s="1217"/>
      <c r="CM69" s="1217"/>
      <c r="CN69" s="1217"/>
      <c r="CO69" s="1217"/>
      <c r="CP69" s="1217"/>
      <c r="CQ69" s="1217"/>
      <c r="CR69" s="1217"/>
      <c r="CS69" s="1217"/>
      <c r="CT69" s="1217"/>
      <c r="CU69" s="1217"/>
      <c r="CV69" s="1217"/>
      <c r="CW69" s="1217"/>
      <c r="CX69" s="1217"/>
      <c r="CY69" s="1217"/>
      <c r="CZ69" s="1217"/>
      <c r="DA69" s="1217"/>
      <c r="DB69" s="1217"/>
      <c r="DC69" s="1218"/>
    </row>
    <row r="70" spans="2:107" ht="13.2" x14ac:dyDescent="0.2">
      <c r="B70" s="247"/>
      <c r="H70" s="1242"/>
      <c r="I70" s="1242"/>
      <c r="J70" s="1243"/>
      <c r="K70" s="1243"/>
      <c r="L70" s="1244"/>
      <c r="M70" s="1243"/>
      <c r="N70" s="1244"/>
      <c r="AN70" s="1219"/>
      <c r="AO70" s="1219"/>
      <c r="AP70" s="1219"/>
      <c r="AZ70" s="1219"/>
      <c r="BA70" s="1219"/>
      <c r="BB70" s="1219"/>
      <c r="BL70" s="1219"/>
      <c r="BM70" s="1219"/>
      <c r="BN70" s="1219"/>
      <c r="BX70" s="1219"/>
      <c r="BY70" s="1219"/>
      <c r="BZ70" s="1219"/>
      <c r="CJ70" s="1219"/>
      <c r="CK70" s="1219"/>
      <c r="CL70" s="1219"/>
      <c r="CV70" s="1219"/>
      <c r="CW70" s="1219"/>
      <c r="CX70" s="1219"/>
    </row>
    <row r="71" spans="2:107" ht="13.2" x14ac:dyDescent="0.2">
      <c r="B71" s="247"/>
      <c r="G71" s="1245"/>
      <c r="I71" s="1246"/>
      <c r="J71" s="1243"/>
      <c r="K71" s="1243"/>
      <c r="L71" s="1244"/>
      <c r="M71" s="1243"/>
      <c r="N71" s="1244"/>
      <c r="AM71" s="1245"/>
      <c r="AN71" s="243" t="s">
        <v>575</v>
      </c>
    </row>
    <row r="72" spans="2:107" ht="13.2" x14ac:dyDescent="0.2">
      <c r="B72" s="247"/>
      <c r="G72" s="1220"/>
      <c r="H72" s="1220"/>
      <c r="I72" s="1220"/>
      <c r="J72" s="1220"/>
      <c r="K72" s="1221"/>
      <c r="L72" s="1221"/>
      <c r="M72" s="1222"/>
      <c r="N72" s="1222"/>
      <c r="AN72" s="1223"/>
      <c r="AO72" s="1224"/>
      <c r="AP72" s="1224"/>
      <c r="AQ72" s="1224"/>
      <c r="AR72" s="1224"/>
      <c r="AS72" s="1224"/>
      <c r="AT72" s="1224"/>
      <c r="AU72" s="1224"/>
      <c r="AV72" s="1224"/>
      <c r="AW72" s="1224"/>
      <c r="AX72" s="1224"/>
      <c r="AY72" s="1224"/>
      <c r="AZ72" s="1224"/>
      <c r="BA72" s="1224"/>
      <c r="BB72" s="1224"/>
      <c r="BC72" s="1224"/>
      <c r="BD72" s="1224"/>
      <c r="BE72" s="1224"/>
      <c r="BF72" s="1224"/>
      <c r="BG72" s="1224"/>
      <c r="BH72" s="1224"/>
      <c r="BI72" s="1224"/>
      <c r="BJ72" s="1224"/>
      <c r="BK72" s="1224"/>
      <c r="BL72" s="1224"/>
      <c r="BM72" s="1224"/>
      <c r="BN72" s="1224"/>
      <c r="BO72" s="1225"/>
      <c r="BP72" s="1226" t="s">
        <v>528</v>
      </c>
      <c r="BQ72" s="1226"/>
      <c r="BR72" s="1226"/>
      <c r="BS72" s="1226"/>
      <c r="BT72" s="1226"/>
      <c r="BU72" s="1226"/>
      <c r="BV72" s="1226"/>
      <c r="BW72" s="1226"/>
      <c r="BX72" s="1226" t="s">
        <v>529</v>
      </c>
      <c r="BY72" s="1226"/>
      <c r="BZ72" s="1226"/>
      <c r="CA72" s="1226"/>
      <c r="CB72" s="1226"/>
      <c r="CC72" s="1226"/>
      <c r="CD72" s="1226"/>
      <c r="CE72" s="1226"/>
      <c r="CF72" s="1226" t="s">
        <v>530</v>
      </c>
      <c r="CG72" s="1226"/>
      <c r="CH72" s="1226"/>
      <c r="CI72" s="1226"/>
      <c r="CJ72" s="1226"/>
      <c r="CK72" s="1226"/>
      <c r="CL72" s="1226"/>
      <c r="CM72" s="1226"/>
      <c r="CN72" s="1226" t="s">
        <v>531</v>
      </c>
      <c r="CO72" s="1226"/>
      <c r="CP72" s="1226"/>
      <c r="CQ72" s="1226"/>
      <c r="CR72" s="1226"/>
      <c r="CS72" s="1226"/>
      <c r="CT72" s="1226"/>
      <c r="CU72" s="1226"/>
      <c r="CV72" s="1226" t="s">
        <v>532</v>
      </c>
      <c r="CW72" s="1226"/>
      <c r="CX72" s="1226"/>
      <c r="CY72" s="1226"/>
      <c r="CZ72" s="1226"/>
      <c r="DA72" s="1226"/>
      <c r="DB72" s="1226"/>
      <c r="DC72" s="1226"/>
    </row>
    <row r="73" spans="2:107" ht="13.2" x14ac:dyDescent="0.2">
      <c r="B73" s="247"/>
      <c r="G73" s="1227"/>
      <c r="H73" s="1227"/>
      <c r="I73" s="1227"/>
      <c r="J73" s="1227"/>
      <c r="K73" s="1247"/>
      <c r="L73" s="1247"/>
      <c r="M73" s="1247"/>
      <c r="N73" s="1247"/>
      <c r="AM73" s="1219"/>
      <c r="AN73" s="1230" t="s">
        <v>576</v>
      </c>
      <c r="AO73" s="1230"/>
      <c r="AP73" s="1230"/>
      <c r="AQ73" s="1230"/>
      <c r="AR73" s="1230"/>
      <c r="AS73" s="1230"/>
      <c r="AT73" s="1230"/>
      <c r="AU73" s="1230"/>
      <c r="AV73" s="1230"/>
      <c r="AW73" s="1230"/>
      <c r="AX73" s="1230"/>
      <c r="AY73" s="1230"/>
      <c r="AZ73" s="1230"/>
      <c r="BA73" s="1230"/>
      <c r="BB73" s="1230" t="s">
        <v>577</v>
      </c>
      <c r="BC73" s="1230"/>
      <c r="BD73" s="1230"/>
      <c r="BE73" s="1230"/>
      <c r="BF73" s="1230"/>
      <c r="BG73" s="1230"/>
      <c r="BH73" s="1230"/>
      <c r="BI73" s="1230"/>
      <c r="BJ73" s="1230"/>
      <c r="BK73" s="1230"/>
      <c r="BL73" s="1230"/>
      <c r="BM73" s="1230"/>
      <c r="BN73" s="1230"/>
      <c r="BO73" s="1230"/>
      <c r="BP73" s="1231"/>
      <c r="BQ73" s="1231"/>
      <c r="BR73" s="1231"/>
      <c r="BS73" s="1231"/>
      <c r="BT73" s="1231"/>
      <c r="BU73" s="1231"/>
      <c r="BV73" s="1231"/>
      <c r="BW73" s="1231"/>
      <c r="BX73" s="1231"/>
      <c r="BY73" s="1231"/>
      <c r="BZ73" s="1231"/>
      <c r="CA73" s="1231"/>
      <c r="CB73" s="1231"/>
      <c r="CC73" s="1231"/>
      <c r="CD73" s="1231"/>
      <c r="CE73" s="1231"/>
      <c r="CF73" s="1231"/>
      <c r="CG73" s="1231"/>
      <c r="CH73" s="1231"/>
      <c r="CI73" s="1231"/>
      <c r="CJ73" s="1231"/>
      <c r="CK73" s="1231"/>
      <c r="CL73" s="1231"/>
      <c r="CM73" s="1231"/>
      <c r="CN73" s="1231"/>
      <c r="CO73" s="1231"/>
      <c r="CP73" s="1231"/>
      <c r="CQ73" s="1231"/>
      <c r="CR73" s="1231"/>
      <c r="CS73" s="1231"/>
      <c r="CT73" s="1231"/>
      <c r="CU73" s="1231"/>
      <c r="CV73" s="1231"/>
      <c r="CW73" s="1231"/>
      <c r="CX73" s="1231"/>
      <c r="CY73" s="1231"/>
      <c r="CZ73" s="1231"/>
      <c r="DA73" s="1231"/>
      <c r="DB73" s="1231"/>
      <c r="DC73" s="1231"/>
    </row>
    <row r="74" spans="2:107" ht="13.2" x14ac:dyDescent="0.2">
      <c r="B74" s="247"/>
      <c r="G74" s="1227"/>
      <c r="H74" s="1227"/>
      <c r="I74" s="1227"/>
      <c r="J74" s="1227"/>
      <c r="K74" s="1247"/>
      <c r="L74" s="1247"/>
      <c r="M74" s="1247"/>
      <c r="N74" s="1247"/>
      <c r="AM74" s="1219"/>
      <c r="AN74" s="1230"/>
      <c r="AO74" s="1230"/>
      <c r="AP74" s="1230"/>
      <c r="AQ74" s="1230"/>
      <c r="AR74" s="1230"/>
      <c r="AS74" s="1230"/>
      <c r="AT74" s="1230"/>
      <c r="AU74" s="1230"/>
      <c r="AV74" s="1230"/>
      <c r="AW74" s="1230"/>
      <c r="AX74" s="1230"/>
      <c r="AY74" s="1230"/>
      <c r="AZ74" s="1230"/>
      <c r="BA74" s="1230"/>
      <c r="BB74" s="1230"/>
      <c r="BC74" s="1230"/>
      <c r="BD74" s="1230"/>
      <c r="BE74" s="1230"/>
      <c r="BF74" s="1230"/>
      <c r="BG74" s="1230"/>
      <c r="BH74" s="1230"/>
      <c r="BI74" s="1230"/>
      <c r="BJ74" s="1230"/>
      <c r="BK74" s="1230"/>
      <c r="BL74" s="1230"/>
      <c r="BM74" s="1230"/>
      <c r="BN74" s="1230"/>
      <c r="BO74" s="1230"/>
      <c r="BP74" s="1231"/>
      <c r="BQ74" s="1231"/>
      <c r="BR74" s="1231"/>
      <c r="BS74" s="1231"/>
      <c r="BT74" s="1231"/>
      <c r="BU74" s="1231"/>
      <c r="BV74" s="1231"/>
      <c r="BW74" s="1231"/>
      <c r="BX74" s="1231"/>
      <c r="BY74" s="1231"/>
      <c r="BZ74" s="1231"/>
      <c r="CA74" s="1231"/>
      <c r="CB74" s="1231"/>
      <c r="CC74" s="1231"/>
      <c r="CD74" s="1231"/>
      <c r="CE74" s="1231"/>
      <c r="CF74" s="1231"/>
      <c r="CG74" s="1231"/>
      <c r="CH74" s="1231"/>
      <c r="CI74" s="1231"/>
      <c r="CJ74" s="1231"/>
      <c r="CK74" s="1231"/>
      <c r="CL74" s="1231"/>
      <c r="CM74" s="1231"/>
      <c r="CN74" s="1231"/>
      <c r="CO74" s="1231"/>
      <c r="CP74" s="1231"/>
      <c r="CQ74" s="1231"/>
      <c r="CR74" s="1231"/>
      <c r="CS74" s="1231"/>
      <c r="CT74" s="1231"/>
      <c r="CU74" s="1231"/>
      <c r="CV74" s="1231"/>
      <c r="CW74" s="1231"/>
      <c r="CX74" s="1231"/>
      <c r="CY74" s="1231"/>
      <c r="CZ74" s="1231"/>
      <c r="DA74" s="1231"/>
      <c r="DB74" s="1231"/>
      <c r="DC74" s="1231"/>
    </row>
    <row r="75" spans="2:107" ht="13.2" x14ac:dyDescent="0.2">
      <c r="B75" s="247"/>
      <c r="G75" s="1227"/>
      <c r="H75" s="1227"/>
      <c r="I75" s="1220"/>
      <c r="J75" s="1220"/>
      <c r="K75" s="1229"/>
      <c r="L75" s="1229"/>
      <c r="M75" s="1229"/>
      <c r="N75" s="1229"/>
      <c r="AM75" s="1219"/>
      <c r="AN75" s="1230"/>
      <c r="AO75" s="1230"/>
      <c r="AP75" s="1230"/>
      <c r="AQ75" s="1230"/>
      <c r="AR75" s="1230"/>
      <c r="AS75" s="1230"/>
      <c r="AT75" s="1230"/>
      <c r="AU75" s="1230"/>
      <c r="AV75" s="1230"/>
      <c r="AW75" s="1230"/>
      <c r="AX75" s="1230"/>
      <c r="AY75" s="1230"/>
      <c r="AZ75" s="1230"/>
      <c r="BA75" s="1230"/>
      <c r="BB75" s="1230" t="s">
        <v>582</v>
      </c>
      <c r="BC75" s="1230"/>
      <c r="BD75" s="1230"/>
      <c r="BE75" s="1230"/>
      <c r="BF75" s="1230"/>
      <c r="BG75" s="1230"/>
      <c r="BH75" s="1230"/>
      <c r="BI75" s="1230"/>
      <c r="BJ75" s="1230"/>
      <c r="BK75" s="1230"/>
      <c r="BL75" s="1230"/>
      <c r="BM75" s="1230"/>
      <c r="BN75" s="1230"/>
      <c r="BO75" s="1230"/>
      <c r="BP75" s="1231">
        <v>0.6</v>
      </c>
      <c r="BQ75" s="1231"/>
      <c r="BR75" s="1231"/>
      <c r="BS75" s="1231"/>
      <c r="BT75" s="1231"/>
      <c r="BU75" s="1231"/>
      <c r="BV75" s="1231"/>
      <c r="BW75" s="1231"/>
      <c r="BX75" s="1231">
        <v>0.6</v>
      </c>
      <c r="BY75" s="1231"/>
      <c r="BZ75" s="1231"/>
      <c r="CA75" s="1231"/>
      <c r="CB75" s="1231"/>
      <c r="CC75" s="1231"/>
      <c r="CD75" s="1231"/>
      <c r="CE75" s="1231"/>
      <c r="CF75" s="1231">
        <v>0</v>
      </c>
      <c r="CG75" s="1231"/>
      <c r="CH75" s="1231"/>
      <c r="CI75" s="1231"/>
      <c r="CJ75" s="1231"/>
      <c r="CK75" s="1231"/>
      <c r="CL75" s="1231"/>
      <c r="CM75" s="1231"/>
      <c r="CN75" s="1231">
        <v>-0.8</v>
      </c>
      <c r="CO75" s="1231"/>
      <c r="CP75" s="1231"/>
      <c r="CQ75" s="1231"/>
      <c r="CR75" s="1231"/>
      <c r="CS75" s="1231"/>
      <c r="CT75" s="1231"/>
      <c r="CU75" s="1231"/>
      <c r="CV75" s="1231">
        <v>-1.8</v>
      </c>
      <c r="CW75" s="1231"/>
      <c r="CX75" s="1231"/>
      <c r="CY75" s="1231"/>
      <c r="CZ75" s="1231"/>
      <c r="DA75" s="1231"/>
      <c r="DB75" s="1231"/>
      <c r="DC75" s="1231"/>
    </row>
    <row r="76" spans="2:107" ht="13.2" x14ac:dyDescent="0.2">
      <c r="B76" s="247"/>
      <c r="G76" s="1227"/>
      <c r="H76" s="1227"/>
      <c r="I76" s="1220"/>
      <c r="J76" s="1220"/>
      <c r="K76" s="1229"/>
      <c r="L76" s="1229"/>
      <c r="M76" s="1229"/>
      <c r="N76" s="1229"/>
      <c r="AM76" s="1219"/>
      <c r="AN76" s="1230"/>
      <c r="AO76" s="1230"/>
      <c r="AP76" s="1230"/>
      <c r="AQ76" s="1230"/>
      <c r="AR76" s="1230"/>
      <c r="AS76" s="1230"/>
      <c r="AT76" s="1230"/>
      <c r="AU76" s="1230"/>
      <c r="AV76" s="1230"/>
      <c r="AW76" s="1230"/>
      <c r="AX76" s="1230"/>
      <c r="AY76" s="1230"/>
      <c r="AZ76" s="1230"/>
      <c r="BA76" s="1230"/>
      <c r="BB76" s="1230"/>
      <c r="BC76" s="1230"/>
      <c r="BD76" s="1230"/>
      <c r="BE76" s="1230"/>
      <c r="BF76" s="1230"/>
      <c r="BG76" s="1230"/>
      <c r="BH76" s="1230"/>
      <c r="BI76" s="1230"/>
      <c r="BJ76" s="1230"/>
      <c r="BK76" s="1230"/>
      <c r="BL76" s="1230"/>
      <c r="BM76" s="1230"/>
      <c r="BN76" s="1230"/>
      <c r="BO76" s="1230"/>
      <c r="BP76" s="1231"/>
      <c r="BQ76" s="1231"/>
      <c r="BR76" s="1231"/>
      <c r="BS76" s="1231"/>
      <c r="BT76" s="1231"/>
      <c r="BU76" s="1231"/>
      <c r="BV76" s="1231"/>
      <c r="BW76" s="1231"/>
      <c r="BX76" s="1231"/>
      <c r="BY76" s="1231"/>
      <c r="BZ76" s="1231"/>
      <c r="CA76" s="1231"/>
      <c r="CB76" s="1231"/>
      <c r="CC76" s="1231"/>
      <c r="CD76" s="1231"/>
      <c r="CE76" s="1231"/>
      <c r="CF76" s="1231"/>
      <c r="CG76" s="1231"/>
      <c r="CH76" s="1231"/>
      <c r="CI76" s="1231"/>
      <c r="CJ76" s="1231"/>
      <c r="CK76" s="1231"/>
      <c r="CL76" s="1231"/>
      <c r="CM76" s="1231"/>
      <c r="CN76" s="1231"/>
      <c r="CO76" s="1231"/>
      <c r="CP76" s="1231"/>
      <c r="CQ76" s="1231"/>
      <c r="CR76" s="1231"/>
      <c r="CS76" s="1231"/>
      <c r="CT76" s="1231"/>
      <c r="CU76" s="1231"/>
      <c r="CV76" s="1231"/>
      <c r="CW76" s="1231"/>
      <c r="CX76" s="1231"/>
      <c r="CY76" s="1231"/>
      <c r="CZ76" s="1231"/>
      <c r="DA76" s="1231"/>
      <c r="DB76" s="1231"/>
      <c r="DC76" s="1231"/>
    </row>
    <row r="77" spans="2:107" ht="13.2" x14ac:dyDescent="0.2">
      <c r="B77" s="247"/>
      <c r="G77" s="1220"/>
      <c r="H77" s="1220"/>
      <c r="I77" s="1220"/>
      <c r="J77" s="1220"/>
      <c r="K77" s="1247"/>
      <c r="L77" s="1247"/>
      <c r="M77" s="1247"/>
      <c r="N77" s="1247"/>
      <c r="AN77" s="1226" t="s">
        <v>579</v>
      </c>
      <c r="AO77" s="1226"/>
      <c r="AP77" s="1226"/>
      <c r="AQ77" s="1226"/>
      <c r="AR77" s="1226"/>
      <c r="AS77" s="1226"/>
      <c r="AT77" s="1226"/>
      <c r="AU77" s="1226"/>
      <c r="AV77" s="1226"/>
      <c r="AW77" s="1226"/>
      <c r="AX77" s="1226"/>
      <c r="AY77" s="1226"/>
      <c r="AZ77" s="1226"/>
      <c r="BA77" s="1226"/>
      <c r="BB77" s="1230" t="s">
        <v>577</v>
      </c>
      <c r="BC77" s="1230"/>
      <c r="BD77" s="1230"/>
      <c r="BE77" s="1230"/>
      <c r="BF77" s="1230"/>
      <c r="BG77" s="1230"/>
      <c r="BH77" s="1230"/>
      <c r="BI77" s="1230"/>
      <c r="BJ77" s="1230"/>
      <c r="BK77" s="1230"/>
      <c r="BL77" s="1230"/>
      <c r="BM77" s="1230"/>
      <c r="BN77" s="1230"/>
      <c r="BO77" s="1230"/>
      <c r="BP77" s="1231">
        <v>25.1</v>
      </c>
      <c r="BQ77" s="1231"/>
      <c r="BR77" s="1231"/>
      <c r="BS77" s="1231"/>
      <c r="BT77" s="1231"/>
      <c r="BU77" s="1231"/>
      <c r="BV77" s="1231"/>
      <c r="BW77" s="1231"/>
      <c r="BX77" s="1231">
        <v>18</v>
      </c>
      <c r="BY77" s="1231"/>
      <c r="BZ77" s="1231"/>
      <c r="CA77" s="1231"/>
      <c r="CB77" s="1231"/>
      <c r="CC77" s="1231"/>
      <c r="CD77" s="1231"/>
      <c r="CE77" s="1231"/>
      <c r="CF77" s="1231">
        <v>12.7</v>
      </c>
      <c r="CG77" s="1231"/>
      <c r="CH77" s="1231"/>
      <c r="CI77" s="1231"/>
      <c r="CJ77" s="1231"/>
      <c r="CK77" s="1231"/>
      <c r="CL77" s="1231"/>
      <c r="CM77" s="1231"/>
      <c r="CN77" s="1231">
        <v>10</v>
      </c>
      <c r="CO77" s="1231"/>
      <c r="CP77" s="1231"/>
      <c r="CQ77" s="1231"/>
      <c r="CR77" s="1231"/>
      <c r="CS77" s="1231"/>
      <c r="CT77" s="1231"/>
      <c r="CU77" s="1231"/>
      <c r="CV77" s="1231">
        <v>6</v>
      </c>
      <c r="CW77" s="1231"/>
      <c r="CX77" s="1231"/>
      <c r="CY77" s="1231"/>
      <c r="CZ77" s="1231"/>
      <c r="DA77" s="1231"/>
      <c r="DB77" s="1231"/>
      <c r="DC77" s="1231"/>
    </row>
    <row r="78" spans="2:107" ht="13.2" x14ac:dyDescent="0.2">
      <c r="B78" s="247"/>
      <c r="G78" s="1220"/>
      <c r="H78" s="1220"/>
      <c r="I78" s="1220"/>
      <c r="J78" s="1220"/>
      <c r="K78" s="1247"/>
      <c r="L78" s="1247"/>
      <c r="M78" s="1247"/>
      <c r="N78" s="1247"/>
      <c r="AN78" s="1226"/>
      <c r="AO78" s="1226"/>
      <c r="AP78" s="1226"/>
      <c r="AQ78" s="1226"/>
      <c r="AR78" s="1226"/>
      <c r="AS78" s="1226"/>
      <c r="AT78" s="1226"/>
      <c r="AU78" s="1226"/>
      <c r="AV78" s="1226"/>
      <c r="AW78" s="1226"/>
      <c r="AX78" s="1226"/>
      <c r="AY78" s="1226"/>
      <c r="AZ78" s="1226"/>
      <c r="BA78" s="1226"/>
      <c r="BB78" s="1230"/>
      <c r="BC78" s="1230"/>
      <c r="BD78" s="1230"/>
      <c r="BE78" s="1230"/>
      <c r="BF78" s="1230"/>
      <c r="BG78" s="1230"/>
      <c r="BH78" s="1230"/>
      <c r="BI78" s="1230"/>
      <c r="BJ78" s="1230"/>
      <c r="BK78" s="1230"/>
      <c r="BL78" s="1230"/>
      <c r="BM78" s="1230"/>
      <c r="BN78" s="1230"/>
      <c r="BO78" s="1230"/>
      <c r="BP78" s="1231"/>
      <c r="BQ78" s="1231"/>
      <c r="BR78" s="1231"/>
      <c r="BS78" s="1231"/>
      <c r="BT78" s="1231"/>
      <c r="BU78" s="1231"/>
      <c r="BV78" s="1231"/>
      <c r="BW78" s="1231"/>
      <c r="BX78" s="1231"/>
      <c r="BY78" s="1231"/>
      <c r="BZ78" s="1231"/>
      <c r="CA78" s="1231"/>
      <c r="CB78" s="1231"/>
      <c r="CC78" s="1231"/>
      <c r="CD78" s="1231"/>
      <c r="CE78" s="1231"/>
      <c r="CF78" s="1231"/>
      <c r="CG78" s="1231"/>
      <c r="CH78" s="1231"/>
      <c r="CI78" s="1231"/>
      <c r="CJ78" s="1231"/>
      <c r="CK78" s="1231"/>
      <c r="CL78" s="1231"/>
      <c r="CM78" s="1231"/>
      <c r="CN78" s="1231"/>
      <c r="CO78" s="1231"/>
      <c r="CP78" s="1231"/>
      <c r="CQ78" s="1231"/>
      <c r="CR78" s="1231"/>
      <c r="CS78" s="1231"/>
      <c r="CT78" s="1231"/>
      <c r="CU78" s="1231"/>
      <c r="CV78" s="1231"/>
      <c r="CW78" s="1231"/>
      <c r="CX78" s="1231"/>
      <c r="CY78" s="1231"/>
      <c r="CZ78" s="1231"/>
      <c r="DA78" s="1231"/>
      <c r="DB78" s="1231"/>
      <c r="DC78" s="1231"/>
    </row>
    <row r="79" spans="2:107" ht="13.2" x14ac:dyDescent="0.2">
      <c r="B79" s="247"/>
      <c r="G79" s="1220"/>
      <c r="H79" s="1220"/>
      <c r="I79" s="1233"/>
      <c r="J79" s="1233"/>
      <c r="K79" s="1248"/>
      <c r="L79" s="1248"/>
      <c r="M79" s="1248"/>
      <c r="N79" s="1248"/>
      <c r="AN79" s="1226"/>
      <c r="AO79" s="1226"/>
      <c r="AP79" s="1226"/>
      <c r="AQ79" s="1226"/>
      <c r="AR79" s="1226"/>
      <c r="AS79" s="1226"/>
      <c r="AT79" s="1226"/>
      <c r="AU79" s="1226"/>
      <c r="AV79" s="1226"/>
      <c r="AW79" s="1226"/>
      <c r="AX79" s="1226"/>
      <c r="AY79" s="1226"/>
      <c r="AZ79" s="1226"/>
      <c r="BA79" s="1226"/>
      <c r="BB79" s="1230" t="s">
        <v>582</v>
      </c>
      <c r="BC79" s="1230"/>
      <c r="BD79" s="1230"/>
      <c r="BE79" s="1230"/>
      <c r="BF79" s="1230"/>
      <c r="BG79" s="1230"/>
      <c r="BH79" s="1230"/>
      <c r="BI79" s="1230"/>
      <c r="BJ79" s="1230"/>
      <c r="BK79" s="1230"/>
      <c r="BL79" s="1230"/>
      <c r="BM79" s="1230"/>
      <c r="BN79" s="1230"/>
      <c r="BO79" s="1230"/>
      <c r="BP79" s="1231">
        <v>6.4</v>
      </c>
      <c r="BQ79" s="1231"/>
      <c r="BR79" s="1231"/>
      <c r="BS79" s="1231"/>
      <c r="BT79" s="1231"/>
      <c r="BU79" s="1231"/>
      <c r="BV79" s="1231"/>
      <c r="BW79" s="1231"/>
      <c r="BX79" s="1231">
        <v>6.6</v>
      </c>
      <c r="BY79" s="1231"/>
      <c r="BZ79" s="1231"/>
      <c r="CA79" s="1231"/>
      <c r="CB79" s="1231"/>
      <c r="CC79" s="1231"/>
      <c r="CD79" s="1231"/>
      <c r="CE79" s="1231"/>
      <c r="CF79" s="1231">
        <v>6.6</v>
      </c>
      <c r="CG79" s="1231"/>
      <c r="CH79" s="1231"/>
      <c r="CI79" s="1231"/>
      <c r="CJ79" s="1231"/>
      <c r="CK79" s="1231"/>
      <c r="CL79" s="1231"/>
      <c r="CM79" s="1231"/>
      <c r="CN79" s="1231">
        <v>6.7</v>
      </c>
      <c r="CO79" s="1231"/>
      <c r="CP79" s="1231"/>
      <c r="CQ79" s="1231"/>
      <c r="CR79" s="1231"/>
      <c r="CS79" s="1231"/>
      <c r="CT79" s="1231"/>
      <c r="CU79" s="1231"/>
      <c r="CV79" s="1231">
        <v>6.5</v>
      </c>
      <c r="CW79" s="1231"/>
      <c r="CX79" s="1231"/>
      <c r="CY79" s="1231"/>
      <c r="CZ79" s="1231"/>
      <c r="DA79" s="1231"/>
      <c r="DB79" s="1231"/>
      <c r="DC79" s="1231"/>
    </row>
    <row r="80" spans="2:107" ht="13.2" x14ac:dyDescent="0.2">
      <c r="B80" s="247"/>
      <c r="G80" s="1220"/>
      <c r="H80" s="1220"/>
      <c r="I80" s="1233"/>
      <c r="J80" s="1233"/>
      <c r="K80" s="1248"/>
      <c r="L80" s="1248"/>
      <c r="M80" s="1248"/>
      <c r="N80" s="1248"/>
      <c r="AN80" s="1226"/>
      <c r="AO80" s="1226"/>
      <c r="AP80" s="1226"/>
      <c r="AQ80" s="1226"/>
      <c r="AR80" s="1226"/>
      <c r="AS80" s="1226"/>
      <c r="AT80" s="1226"/>
      <c r="AU80" s="1226"/>
      <c r="AV80" s="1226"/>
      <c r="AW80" s="1226"/>
      <c r="AX80" s="1226"/>
      <c r="AY80" s="1226"/>
      <c r="AZ80" s="1226"/>
      <c r="BA80" s="1226"/>
      <c r="BB80" s="1230"/>
      <c r="BC80" s="1230"/>
      <c r="BD80" s="1230"/>
      <c r="BE80" s="1230"/>
      <c r="BF80" s="1230"/>
      <c r="BG80" s="1230"/>
      <c r="BH80" s="1230"/>
      <c r="BI80" s="1230"/>
      <c r="BJ80" s="1230"/>
      <c r="BK80" s="1230"/>
      <c r="BL80" s="1230"/>
      <c r="BM80" s="1230"/>
      <c r="BN80" s="1230"/>
      <c r="BO80" s="1230"/>
      <c r="BP80" s="1231"/>
      <c r="BQ80" s="1231"/>
      <c r="BR80" s="1231"/>
      <c r="BS80" s="1231"/>
      <c r="BT80" s="1231"/>
      <c r="BU80" s="1231"/>
      <c r="BV80" s="1231"/>
      <c r="BW80" s="1231"/>
      <c r="BX80" s="1231"/>
      <c r="BY80" s="1231"/>
      <c r="BZ80" s="1231"/>
      <c r="CA80" s="1231"/>
      <c r="CB80" s="1231"/>
      <c r="CC80" s="1231"/>
      <c r="CD80" s="1231"/>
      <c r="CE80" s="1231"/>
      <c r="CF80" s="1231"/>
      <c r="CG80" s="1231"/>
      <c r="CH80" s="1231"/>
      <c r="CI80" s="1231"/>
      <c r="CJ80" s="1231"/>
      <c r="CK80" s="1231"/>
      <c r="CL80" s="1231"/>
      <c r="CM80" s="1231"/>
      <c r="CN80" s="1231"/>
      <c r="CO80" s="1231"/>
      <c r="CP80" s="1231"/>
      <c r="CQ80" s="1231"/>
      <c r="CR80" s="1231"/>
      <c r="CS80" s="1231"/>
      <c r="CT80" s="1231"/>
      <c r="CU80" s="1231"/>
      <c r="CV80" s="1231"/>
      <c r="CW80" s="1231"/>
      <c r="CX80" s="1231"/>
      <c r="CY80" s="1231"/>
      <c r="CZ80" s="1231"/>
      <c r="DA80" s="1231"/>
      <c r="DB80" s="1231"/>
      <c r="DC80" s="1231"/>
    </row>
    <row r="81" spans="2:109" ht="13.2" x14ac:dyDescent="0.2">
      <c r="B81" s="247"/>
    </row>
    <row r="82" spans="2:109" ht="16.2" x14ac:dyDescent="0.2">
      <c r="B82" s="247"/>
      <c r="K82" s="1249"/>
      <c r="L82" s="1249"/>
      <c r="M82" s="1249"/>
      <c r="N82" s="1249"/>
      <c r="AQ82" s="1249"/>
      <c r="AR82" s="1249"/>
      <c r="AS82" s="1249"/>
      <c r="AT82" s="1249"/>
      <c r="BC82" s="1249"/>
      <c r="BD82" s="1249"/>
      <c r="BE82" s="1249"/>
      <c r="BF82" s="1249"/>
      <c r="BO82" s="1249"/>
      <c r="BP82" s="1249"/>
      <c r="BQ82" s="1249"/>
      <c r="BR82" s="1249"/>
      <c r="CA82" s="1249"/>
      <c r="CB82" s="1249"/>
      <c r="CC82" s="1249"/>
      <c r="CD82" s="1249"/>
      <c r="CM82" s="1249"/>
      <c r="CN82" s="1249"/>
      <c r="CO82" s="1249"/>
      <c r="CP82" s="1249"/>
      <c r="CY82" s="1249"/>
      <c r="CZ82" s="1249"/>
      <c r="DA82" s="1249"/>
      <c r="DB82" s="1249"/>
      <c r="DC82" s="1249"/>
    </row>
    <row r="83" spans="2:109" ht="13.2" x14ac:dyDescent="0.2">
      <c r="B83" s="328"/>
      <c r="C83" s="299"/>
      <c r="D83" s="299"/>
      <c r="E83" s="299"/>
      <c r="F83" s="299"/>
      <c r="G83" s="299"/>
      <c r="H83" s="299"/>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299"/>
      <c r="AI83" s="299"/>
      <c r="AJ83" s="299"/>
      <c r="AK83" s="299"/>
      <c r="AL83" s="299"/>
      <c r="AM83" s="299"/>
      <c r="AN83" s="299"/>
      <c r="AO83" s="299"/>
      <c r="AP83" s="299"/>
      <c r="AQ83" s="299"/>
      <c r="AR83" s="299"/>
      <c r="AS83" s="299"/>
      <c r="AT83" s="299"/>
      <c r="AU83" s="299"/>
      <c r="AV83" s="299"/>
      <c r="AW83" s="299"/>
      <c r="AX83" s="299"/>
      <c r="AY83" s="299"/>
      <c r="AZ83" s="299"/>
      <c r="BA83" s="299"/>
      <c r="BB83" s="299"/>
      <c r="BC83" s="299"/>
      <c r="BD83" s="299"/>
      <c r="BE83" s="299"/>
      <c r="BF83" s="299"/>
      <c r="BG83" s="299"/>
      <c r="BH83" s="299"/>
      <c r="BI83" s="299"/>
      <c r="BJ83" s="299"/>
      <c r="BK83" s="299"/>
      <c r="BL83" s="299"/>
      <c r="BM83" s="299"/>
      <c r="BN83" s="299"/>
      <c r="BO83" s="299"/>
      <c r="BP83" s="299"/>
      <c r="BQ83" s="299"/>
      <c r="BR83" s="299"/>
      <c r="BS83" s="299"/>
      <c r="BT83" s="299"/>
      <c r="BU83" s="299"/>
      <c r="BV83" s="299"/>
      <c r="BW83" s="299"/>
      <c r="BX83" s="299"/>
      <c r="BY83" s="299"/>
      <c r="BZ83" s="299"/>
      <c r="CA83" s="299"/>
      <c r="CB83" s="299"/>
      <c r="CC83" s="299"/>
      <c r="CD83" s="299"/>
      <c r="CE83" s="299"/>
      <c r="CF83" s="299"/>
      <c r="CG83" s="299"/>
      <c r="CH83" s="299"/>
      <c r="CI83" s="299"/>
      <c r="CJ83" s="299"/>
      <c r="CK83" s="299"/>
      <c r="CL83" s="299"/>
      <c r="CM83" s="299"/>
      <c r="CN83" s="299"/>
      <c r="CO83" s="299"/>
      <c r="CP83" s="299"/>
      <c r="CQ83" s="299"/>
      <c r="CR83" s="299"/>
      <c r="CS83" s="299"/>
      <c r="CT83" s="299"/>
      <c r="CU83" s="299"/>
      <c r="CV83" s="299"/>
      <c r="CW83" s="299"/>
      <c r="CX83" s="299"/>
      <c r="CY83" s="299"/>
      <c r="CZ83" s="299"/>
      <c r="DA83" s="299"/>
      <c r="DB83" s="299"/>
      <c r="DC83" s="299"/>
      <c r="DD83" s="329"/>
    </row>
    <row r="84" spans="2:109" ht="13.2" x14ac:dyDescent="0.2">
      <c r="DD84" s="243"/>
      <c r="DE84" s="243"/>
    </row>
    <row r="85" spans="2:109" ht="13.2" x14ac:dyDescent="0.2">
      <c r="DD85" s="243"/>
      <c r="DE85" s="243"/>
    </row>
  </sheetData>
  <sheetProtection algorithmName="SHA-512" hashValue="/663m0xoeRSSTj98aWq//phJnDXxDvpvHLG3d4MydYWgydSJuruUwBWgFDwmhEP/jc2svjRLdGSmHSwKZ4+E1w==" saltValue="yPVycipI34E3g/HFvSKqJQ==" spinCount="100000" sheet="1" objects="1" scenarios="1" formatCells="0"/>
  <dataConsolidate/>
  <mergeCells count="112">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BP75:BW76"/>
    <mergeCell ref="BX75:CE76"/>
    <mergeCell ref="CF75:CM76"/>
    <mergeCell ref="CN75:CU76"/>
    <mergeCell ref="CV75:DC76"/>
    <mergeCell ref="G77:H80"/>
    <mergeCell ref="I77:J78"/>
    <mergeCell ref="K77:K78"/>
    <mergeCell ref="L77:L78"/>
    <mergeCell ref="M77:M78"/>
    <mergeCell ref="BX73:CE74"/>
    <mergeCell ref="CF73:CM74"/>
    <mergeCell ref="CN73:CU74"/>
    <mergeCell ref="CV73:DC74"/>
    <mergeCell ref="I75:J76"/>
    <mergeCell ref="K75:K76"/>
    <mergeCell ref="L75:L76"/>
    <mergeCell ref="M75:M76"/>
    <mergeCell ref="N75:N76"/>
    <mergeCell ref="BB75:BO7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P57:BW58"/>
    <mergeCell ref="BX57:CE58"/>
    <mergeCell ref="CF57:CM58"/>
    <mergeCell ref="CN57:CU58"/>
    <mergeCell ref="CV57:DC58"/>
    <mergeCell ref="AN65:DC69"/>
    <mergeCell ref="BX55:CE56"/>
    <mergeCell ref="CF55:CM56"/>
    <mergeCell ref="CN55:CU56"/>
    <mergeCell ref="CV55:DC56"/>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G51:H54"/>
    <mergeCell ref="I51:J52"/>
    <mergeCell ref="K51:K52"/>
    <mergeCell ref="L51:L52"/>
    <mergeCell ref="M51:M52"/>
    <mergeCell ref="N51:N52"/>
    <mergeCell ref="AN43:DC47"/>
    <mergeCell ref="G50:J50"/>
    <mergeCell ref="AN50:BO50"/>
    <mergeCell ref="BP50:BW50"/>
    <mergeCell ref="BX50:CE50"/>
    <mergeCell ref="CF50:CM50"/>
    <mergeCell ref="CN50:CU50"/>
    <mergeCell ref="CV50:DC50"/>
  </mergeCells>
  <phoneticPr fontId="2"/>
  <printOptions horizontalCentered="1" verticalCentered="1"/>
  <pageMargins left="0" right="0" top="0.19685039370078741" bottom="0.31496062992125984" header="0.39370078740157483" footer="0"/>
  <pageSetup paperSize="9" scale="51" orientation="landscape"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AC08B-1A96-45DF-BFBA-2E85A1AF90E6}">
  <sheetPr>
    <pageSetUpPr fitToPage="1"/>
  </sheetPr>
  <dimension ref="A1:DR125"/>
  <sheetViews>
    <sheetView showGridLines="0" zoomScaleNormal="100" zoomScaleSheetLayoutView="70" workbookViewId="0">
      <selection activeCell="AY39" sqref="AY39"/>
    </sheetView>
  </sheetViews>
  <sheetFormatPr defaultColWidth="0" defaultRowHeight="13.5" customHeight="1" zeroHeight="1" x14ac:dyDescent="0.2"/>
  <cols>
    <col min="1" max="34" width="2.44140625" style="242" customWidth="1"/>
    <col min="35" max="122" width="2.44140625" style="241" customWidth="1"/>
    <col min="123" max="16384" width="2.44140625" style="241" hidden="1"/>
  </cols>
  <sheetData>
    <row r="1" spans="1:34" ht="13.5" customHeight="1" x14ac:dyDescent="0.2">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ht="13.2" x14ac:dyDescent="0.2">
      <c r="S2" s="241"/>
      <c r="AH2" s="241"/>
    </row>
    <row r="3" spans="1:34" ht="13.2" x14ac:dyDescent="0.2">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ht="13.2" x14ac:dyDescent="0.2"/>
    <row r="5" spans="1:34" ht="13.2" x14ac:dyDescent="0.2"/>
    <row r="6" spans="1:34" ht="13.2" x14ac:dyDescent="0.2"/>
    <row r="7" spans="1:34" ht="13.2" x14ac:dyDescent="0.2"/>
    <row r="8" spans="1:34" ht="13.2" x14ac:dyDescent="0.2"/>
    <row r="9" spans="1:34" ht="13.2" x14ac:dyDescent="0.2">
      <c r="AH9" s="241"/>
    </row>
    <row r="10" spans="1:34" ht="13.2" x14ac:dyDescent="0.2"/>
    <row r="11" spans="1:34" ht="13.2" x14ac:dyDescent="0.2"/>
    <row r="12" spans="1:34" ht="13.2" x14ac:dyDescent="0.2"/>
    <row r="13" spans="1:34" ht="13.2" x14ac:dyDescent="0.2"/>
    <row r="14" spans="1:34" ht="13.2" x14ac:dyDescent="0.2"/>
    <row r="15" spans="1:34" ht="13.2" x14ac:dyDescent="0.2"/>
    <row r="16" spans="1:34" ht="13.2" x14ac:dyDescent="0.2"/>
    <row r="17" spans="12:34" ht="13.2" x14ac:dyDescent="0.2">
      <c r="AH17" s="241"/>
    </row>
    <row r="18" spans="12:34" ht="13.2" x14ac:dyDescent="0.2"/>
    <row r="19" spans="12:34" ht="13.2" x14ac:dyDescent="0.2"/>
    <row r="20" spans="12:34" ht="13.2" x14ac:dyDescent="0.2">
      <c r="AH20" s="241"/>
    </row>
    <row r="21" spans="12:34" ht="13.2" x14ac:dyDescent="0.2">
      <c r="AH21" s="241"/>
    </row>
    <row r="22" spans="12:34" ht="13.2" x14ac:dyDescent="0.2"/>
    <row r="23" spans="12:34" ht="13.2" x14ac:dyDescent="0.2"/>
    <row r="24" spans="12:34" ht="13.2" x14ac:dyDescent="0.2">
      <c r="Q24" s="241"/>
    </row>
    <row r="25" spans="12:34" ht="13.2" x14ac:dyDescent="0.2"/>
    <row r="26" spans="12:34" ht="13.2" x14ac:dyDescent="0.2"/>
    <row r="27" spans="12:34" ht="13.2" x14ac:dyDescent="0.2"/>
    <row r="28" spans="12:34" ht="13.2" x14ac:dyDescent="0.2">
      <c r="O28" s="241"/>
      <c r="T28" s="241"/>
      <c r="AH28" s="241"/>
    </row>
    <row r="29" spans="12:34" ht="13.2" x14ac:dyDescent="0.2"/>
    <row r="30" spans="12:34" ht="13.2" x14ac:dyDescent="0.2"/>
    <row r="31" spans="12:34" ht="13.2" x14ac:dyDescent="0.2">
      <c r="Q31" s="241"/>
    </row>
    <row r="32" spans="12:34" ht="13.2" x14ac:dyDescent="0.2">
      <c r="L32" s="241"/>
    </row>
    <row r="33" spans="2:34" ht="13.2" x14ac:dyDescent="0.2">
      <c r="C33" s="241"/>
      <c r="E33" s="241"/>
      <c r="G33" s="241"/>
      <c r="I33" s="241"/>
      <c r="X33" s="241"/>
    </row>
    <row r="34" spans="2:34" ht="13.2" x14ac:dyDescent="0.2">
      <c r="B34" s="241"/>
      <c r="P34" s="241"/>
      <c r="R34" s="241"/>
      <c r="T34" s="241"/>
    </row>
    <row r="35" spans="2:34" ht="13.2" x14ac:dyDescent="0.2">
      <c r="D35" s="241"/>
      <c r="W35" s="241"/>
      <c r="AC35" s="241"/>
      <c r="AD35" s="241"/>
      <c r="AE35" s="241"/>
      <c r="AF35" s="241"/>
      <c r="AG35" s="241"/>
      <c r="AH35" s="241"/>
    </row>
    <row r="36" spans="2:34" ht="13.2" x14ac:dyDescent="0.2">
      <c r="H36" s="241"/>
      <c r="J36" s="241"/>
      <c r="K36" s="241"/>
      <c r="M36" s="241"/>
      <c r="Y36" s="241"/>
      <c r="Z36" s="241"/>
      <c r="AA36" s="241"/>
      <c r="AB36" s="241"/>
      <c r="AC36" s="241"/>
      <c r="AD36" s="241"/>
      <c r="AE36" s="241"/>
      <c r="AF36" s="241"/>
      <c r="AG36" s="241"/>
      <c r="AH36" s="241"/>
    </row>
    <row r="37" spans="2:34" ht="13.2" x14ac:dyDescent="0.2">
      <c r="AH37" s="241"/>
    </row>
    <row r="38" spans="2:34" ht="13.2" x14ac:dyDescent="0.2">
      <c r="AG38" s="241"/>
      <c r="AH38" s="241"/>
    </row>
    <row r="39" spans="2:34" ht="13.2" x14ac:dyDescent="0.2"/>
    <row r="40" spans="2:34" ht="13.2" x14ac:dyDescent="0.2">
      <c r="X40" s="241"/>
    </row>
    <row r="41" spans="2:34" ht="13.2" x14ac:dyDescent="0.2">
      <c r="R41" s="241"/>
    </row>
    <row r="42" spans="2:34" ht="13.2" x14ac:dyDescent="0.2">
      <c r="W42" s="241"/>
    </row>
    <row r="43" spans="2:34" ht="13.2" x14ac:dyDescent="0.2">
      <c r="Y43" s="241"/>
      <c r="Z43" s="241"/>
      <c r="AA43" s="241"/>
      <c r="AB43" s="241"/>
      <c r="AC43" s="241"/>
      <c r="AD43" s="241"/>
      <c r="AE43" s="241"/>
      <c r="AF43" s="241"/>
      <c r="AG43" s="241"/>
      <c r="AH43" s="241"/>
    </row>
    <row r="44" spans="2:34" ht="13.2" x14ac:dyDescent="0.2">
      <c r="AH44" s="241"/>
    </row>
    <row r="45" spans="2:34" ht="13.2" x14ac:dyDescent="0.2">
      <c r="X45" s="241"/>
    </row>
    <row r="46" spans="2:34" ht="13.2" x14ac:dyDescent="0.2"/>
    <row r="47" spans="2:34" ht="13.2" x14ac:dyDescent="0.2"/>
    <row r="48" spans="2:34" ht="13.2" x14ac:dyDescent="0.2">
      <c r="W48" s="241"/>
      <c r="Y48" s="241"/>
      <c r="Z48" s="241"/>
      <c r="AA48" s="241"/>
      <c r="AB48" s="241"/>
      <c r="AC48" s="241"/>
      <c r="AD48" s="241"/>
      <c r="AE48" s="241"/>
      <c r="AF48" s="241"/>
      <c r="AG48" s="241"/>
      <c r="AH48" s="241"/>
    </row>
    <row r="49" spans="28:34" ht="13.2" x14ac:dyDescent="0.2"/>
    <row r="50" spans="28:34" ht="13.2" x14ac:dyDescent="0.2">
      <c r="AE50" s="241"/>
      <c r="AF50" s="241"/>
      <c r="AG50" s="241"/>
      <c r="AH50" s="241"/>
    </row>
    <row r="51" spans="28:34" ht="13.2" x14ac:dyDescent="0.2">
      <c r="AC51" s="241"/>
      <c r="AD51" s="241"/>
      <c r="AE51" s="241"/>
      <c r="AF51" s="241"/>
      <c r="AG51" s="241"/>
      <c r="AH51" s="241"/>
    </row>
    <row r="52" spans="28:34" ht="13.2" x14ac:dyDescent="0.2"/>
    <row r="53" spans="28:34" ht="13.2" x14ac:dyDescent="0.2">
      <c r="AF53" s="241"/>
      <c r="AG53" s="241"/>
      <c r="AH53" s="241"/>
    </row>
    <row r="54" spans="28:34" ht="13.2" x14ac:dyDescent="0.2">
      <c r="AH54" s="241"/>
    </row>
    <row r="55" spans="28:34" ht="13.2" x14ac:dyDescent="0.2"/>
    <row r="56" spans="28:34" ht="13.2" x14ac:dyDescent="0.2">
      <c r="AB56" s="241"/>
      <c r="AC56" s="241"/>
      <c r="AD56" s="241"/>
      <c r="AE56" s="241"/>
      <c r="AF56" s="241"/>
      <c r="AG56" s="241"/>
      <c r="AH56" s="241"/>
    </row>
    <row r="57" spans="28:34" ht="13.2" x14ac:dyDescent="0.2">
      <c r="AH57" s="241"/>
    </row>
    <row r="58" spans="28:34" ht="13.2" x14ac:dyDescent="0.2">
      <c r="AH58" s="241"/>
    </row>
    <row r="59" spans="28:34" ht="13.2" x14ac:dyDescent="0.2"/>
    <row r="60" spans="28:34" ht="13.2" x14ac:dyDescent="0.2"/>
    <row r="61" spans="28:34" ht="13.2" x14ac:dyDescent="0.2"/>
    <row r="62" spans="28:34" ht="13.2" x14ac:dyDescent="0.2"/>
    <row r="63" spans="28:34" ht="13.2" x14ac:dyDescent="0.2">
      <c r="AH63" s="241"/>
    </row>
    <row r="64" spans="28:34" ht="13.2" x14ac:dyDescent="0.2">
      <c r="AG64" s="241"/>
      <c r="AH64" s="241"/>
    </row>
    <row r="65" spans="28:34" ht="13.2" x14ac:dyDescent="0.2"/>
    <row r="66" spans="28:34" ht="13.2" x14ac:dyDescent="0.2"/>
    <row r="67" spans="28:34" ht="13.2" x14ac:dyDescent="0.2"/>
    <row r="68" spans="28:34" ht="13.2" x14ac:dyDescent="0.2">
      <c r="AB68" s="241"/>
      <c r="AC68" s="241"/>
      <c r="AD68" s="241"/>
      <c r="AE68" s="241"/>
      <c r="AF68" s="241"/>
      <c r="AG68" s="241"/>
      <c r="AH68" s="241"/>
    </row>
    <row r="69" spans="28:34" ht="13.2" x14ac:dyDescent="0.2">
      <c r="AF69" s="241"/>
      <c r="AG69" s="241"/>
      <c r="AH69" s="241"/>
    </row>
    <row r="70" spans="28:34" ht="13.2" x14ac:dyDescent="0.2"/>
    <row r="71" spans="28:34" ht="13.2" x14ac:dyDescent="0.2"/>
    <row r="72" spans="28:34" ht="13.2" x14ac:dyDescent="0.2"/>
    <row r="73" spans="28:34" ht="13.2" x14ac:dyDescent="0.2"/>
    <row r="74" spans="28:34" ht="13.2" x14ac:dyDescent="0.2"/>
    <row r="75" spans="28:34" ht="13.2" x14ac:dyDescent="0.2">
      <c r="AH75" s="241"/>
    </row>
    <row r="76" spans="28:34" ht="13.2" x14ac:dyDescent="0.2">
      <c r="AF76" s="241"/>
      <c r="AG76" s="241"/>
      <c r="AH76" s="241"/>
    </row>
    <row r="77" spans="28:34" ht="13.2" x14ac:dyDescent="0.2">
      <c r="AG77" s="241"/>
      <c r="AH77" s="241"/>
    </row>
    <row r="78" spans="28:34" ht="13.2" x14ac:dyDescent="0.2"/>
    <row r="79" spans="28:34" ht="13.2" x14ac:dyDescent="0.2"/>
    <row r="80" spans="28:34" ht="13.2" x14ac:dyDescent="0.2"/>
    <row r="81" spans="25:34" ht="13.2" x14ac:dyDescent="0.2"/>
    <row r="82" spans="25:34" ht="13.2" x14ac:dyDescent="0.2">
      <c r="Y82" s="241"/>
    </row>
    <row r="83" spans="25:34" ht="13.2" x14ac:dyDescent="0.2">
      <c r="Y83" s="241"/>
      <c r="Z83" s="241"/>
      <c r="AA83" s="241"/>
      <c r="AB83" s="241"/>
      <c r="AC83" s="241"/>
      <c r="AD83" s="241"/>
      <c r="AE83" s="241"/>
      <c r="AF83" s="241"/>
      <c r="AG83" s="241"/>
      <c r="AH83" s="241"/>
    </row>
    <row r="84" spans="25:34" ht="13.2" x14ac:dyDescent="0.2"/>
    <row r="85" spans="25:34" ht="13.2" x14ac:dyDescent="0.2"/>
    <row r="86" spans="25:34" ht="13.2" x14ac:dyDescent="0.2"/>
    <row r="87" spans="25:34" ht="13.2" x14ac:dyDescent="0.2"/>
    <row r="88" spans="25:34" ht="13.2" x14ac:dyDescent="0.2">
      <c r="AH88" s="241"/>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41"/>
      <c r="AG94" s="241"/>
      <c r="AH94" s="241"/>
    </row>
    <row r="95" spans="25:34" ht="13.5" customHeight="1" x14ac:dyDescent="0.2">
      <c r="AH95" s="24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41"/>
    </row>
    <row r="102" spans="33:34" ht="13.5" customHeight="1" x14ac:dyDescent="0.2"/>
    <row r="103" spans="33:34" ht="13.5" customHeight="1" x14ac:dyDescent="0.2"/>
    <row r="104" spans="33:34" ht="13.5" customHeight="1" x14ac:dyDescent="0.2">
      <c r="AG104" s="241"/>
      <c r="AH104" s="24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41"/>
    </row>
    <row r="117" spans="34:122" ht="13.5" customHeight="1" x14ac:dyDescent="0.2"/>
    <row r="118" spans="34:122" ht="13.5" customHeight="1" x14ac:dyDescent="0.2"/>
    <row r="119" spans="34:122" ht="13.5" customHeight="1" x14ac:dyDescent="0.2"/>
    <row r="120" spans="34:122" ht="13.5" customHeight="1" x14ac:dyDescent="0.2">
      <c r="AH120" s="241"/>
    </row>
    <row r="121" spans="34:122" ht="13.5" customHeight="1" x14ac:dyDescent="0.2">
      <c r="AH121" s="241"/>
    </row>
    <row r="122" spans="34:122" ht="13.5" customHeight="1" x14ac:dyDescent="0.2"/>
    <row r="123" spans="34:122" ht="13.5" customHeight="1" x14ac:dyDescent="0.2"/>
    <row r="124" spans="34:122" ht="13.5" customHeight="1" x14ac:dyDescent="0.2"/>
    <row r="125" spans="34:122" ht="13.5" customHeight="1" x14ac:dyDescent="0.2">
      <c r="DR125" s="241" t="s">
        <v>478</v>
      </c>
    </row>
  </sheetData>
  <sheetProtection algorithmName="SHA-512" hashValue="xe7fKFnEM71mZii32HUkRc6zKM1MXZ/28m9QinmgobB+Vq2Wl33tWdELs+Vt9xWPccEb8BGa+l3W8cXtmzkUZg==" saltValue="d+z8zisXB/d8GhT5W5enQA==" spinCount="100000" sheet="1" objects="1" scenarios="1"/>
  <dataConsolidate/>
  <phoneticPr fontId="2"/>
  <printOptions horizontalCentered="1" verticalCentered="1"/>
  <pageMargins left="0" right="0" top="0.19685039370078741" bottom="0" header="0.39370078740157483" footer="0"/>
  <pageSetup paperSize="9" scale="36"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54D936-C665-4C0A-959E-8C049DA91671}">
  <sheetPr>
    <pageSetUpPr fitToPage="1"/>
  </sheetPr>
  <dimension ref="A1:DR125"/>
  <sheetViews>
    <sheetView showGridLines="0" zoomScaleNormal="100" zoomScaleSheetLayoutView="55" workbookViewId="0">
      <selection activeCell="AY39" sqref="AY39"/>
    </sheetView>
  </sheetViews>
  <sheetFormatPr defaultColWidth="0" defaultRowHeight="13.5" customHeight="1" zeroHeight="1" x14ac:dyDescent="0.2"/>
  <cols>
    <col min="1" max="34" width="2.44140625" style="242" customWidth="1"/>
    <col min="35" max="122" width="2.44140625" style="241" customWidth="1"/>
    <col min="123" max="16384" width="2.44140625" style="241" hidden="1"/>
  </cols>
  <sheetData>
    <row r="1" spans="2:34" ht="13.5" customHeight="1" x14ac:dyDescent="0.2">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ht="13.2" x14ac:dyDescent="0.2">
      <c r="S2" s="241"/>
      <c r="AH2" s="241"/>
    </row>
    <row r="3" spans="2:34" ht="13.2" x14ac:dyDescent="0.2">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ht="13.2" x14ac:dyDescent="0.2"/>
    <row r="5" spans="2:34" ht="13.2" x14ac:dyDescent="0.2"/>
    <row r="6" spans="2:34" ht="13.2" x14ac:dyDescent="0.2"/>
    <row r="7" spans="2:34" ht="13.2" x14ac:dyDescent="0.2"/>
    <row r="8" spans="2:34" ht="13.2" x14ac:dyDescent="0.2"/>
    <row r="9" spans="2:34" ht="13.2" x14ac:dyDescent="0.2">
      <c r="AH9" s="241"/>
    </row>
    <row r="10" spans="2:34" ht="13.2" x14ac:dyDescent="0.2"/>
    <row r="11" spans="2:34" ht="13.2" x14ac:dyDescent="0.2"/>
    <row r="12" spans="2:34" ht="13.2" x14ac:dyDescent="0.2"/>
    <row r="13" spans="2:34" ht="13.2" x14ac:dyDescent="0.2"/>
    <row r="14" spans="2:34" ht="13.2" x14ac:dyDescent="0.2"/>
    <row r="15" spans="2:34" ht="13.2" x14ac:dyDescent="0.2"/>
    <row r="16" spans="2:34" ht="13.2" x14ac:dyDescent="0.2"/>
    <row r="17" spans="12:34" ht="13.2" x14ac:dyDescent="0.2">
      <c r="AH17" s="241"/>
    </row>
    <row r="18" spans="12:34" ht="13.2" x14ac:dyDescent="0.2"/>
    <row r="19" spans="12:34" ht="13.2" x14ac:dyDescent="0.2"/>
    <row r="20" spans="12:34" ht="13.2" x14ac:dyDescent="0.2">
      <c r="AH20" s="241"/>
    </row>
    <row r="21" spans="12:34" ht="13.2" x14ac:dyDescent="0.2">
      <c r="AH21" s="241"/>
    </row>
    <row r="22" spans="12:34" ht="13.2" x14ac:dyDescent="0.2"/>
    <row r="23" spans="12:34" ht="13.2" x14ac:dyDescent="0.2"/>
    <row r="24" spans="12:34" ht="13.2" x14ac:dyDescent="0.2">
      <c r="Q24" s="241"/>
    </row>
    <row r="25" spans="12:34" ht="13.2" x14ac:dyDescent="0.2"/>
    <row r="26" spans="12:34" ht="13.2" x14ac:dyDescent="0.2"/>
    <row r="27" spans="12:34" ht="13.2" x14ac:dyDescent="0.2"/>
    <row r="28" spans="12:34" ht="13.2" x14ac:dyDescent="0.2">
      <c r="O28" s="241"/>
      <c r="T28" s="241"/>
      <c r="AH28" s="241"/>
    </row>
    <row r="29" spans="12:34" ht="13.2" x14ac:dyDescent="0.2"/>
    <row r="30" spans="12:34" ht="13.2" x14ac:dyDescent="0.2"/>
    <row r="31" spans="12:34" ht="13.2" x14ac:dyDescent="0.2">
      <c r="Q31" s="241"/>
    </row>
    <row r="32" spans="12:34" ht="13.2" x14ac:dyDescent="0.2">
      <c r="L32" s="241"/>
    </row>
    <row r="33" spans="2:34" ht="13.2" x14ac:dyDescent="0.2">
      <c r="C33" s="241"/>
      <c r="E33" s="241"/>
      <c r="G33" s="241"/>
      <c r="I33" s="241"/>
      <c r="X33" s="241"/>
    </row>
    <row r="34" spans="2:34" ht="13.2" x14ac:dyDescent="0.2">
      <c r="B34" s="241"/>
      <c r="P34" s="241"/>
      <c r="R34" s="241"/>
      <c r="T34" s="241"/>
    </row>
    <row r="35" spans="2:34" ht="13.2" x14ac:dyDescent="0.2">
      <c r="D35" s="241"/>
      <c r="W35" s="241"/>
      <c r="AC35" s="241"/>
      <c r="AD35" s="241"/>
      <c r="AE35" s="241"/>
      <c r="AF35" s="241"/>
      <c r="AG35" s="241"/>
      <c r="AH35" s="241"/>
    </row>
    <row r="36" spans="2:34" ht="13.2" x14ac:dyDescent="0.2">
      <c r="H36" s="241"/>
      <c r="J36" s="241"/>
      <c r="K36" s="241"/>
      <c r="M36" s="241"/>
      <c r="Y36" s="241"/>
      <c r="Z36" s="241"/>
      <c r="AA36" s="241"/>
      <c r="AB36" s="241"/>
      <c r="AC36" s="241"/>
      <c r="AD36" s="241"/>
      <c r="AE36" s="241"/>
      <c r="AF36" s="241"/>
      <c r="AG36" s="241"/>
      <c r="AH36" s="241"/>
    </row>
    <row r="37" spans="2:34" ht="13.2" x14ac:dyDescent="0.2">
      <c r="AH37" s="241"/>
    </row>
    <row r="38" spans="2:34" ht="13.2" x14ac:dyDescent="0.2">
      <c r="AG38" s="241"/>
      <c r="AH38" s="241"/>
    </row>
    <row r="39" spans="2:34" ht="13.2" x14ac:dyDescent="0.2"/>
    <row r="40" spans="2:34" ht="13.2" x14ac:dyDescent="0.2">
      <c r="X40" s="241"/>
    </row>
    <row r="41" spans="2:34" ht="13.2" x14ac:dyDescent="0.2">
      <c r="R41" s="241"/>
    </row>
    <row r="42" spans="2:34" ht="13.2" x14ac:dyDescent="0.2">
      <c r="W42" s="241"/>
    </row>
    <row r="43" spans="2:34" ht="13.2" x14ac:dyDescent="0.2">
      <c r="Y43" s="241"/>
      <c r="Z43" s="241"/>
      <c r="AA43" s="241"/>
      <c r="AB43" s="241"/>
      <c r="AC43" s="241"/>
      <c r="AD43" s="241"/>
      <c r="AE43" s="241"/>
      <c r="AF43" s="241"/>
      <c r="AG43" s="241"/>
      <c r="AH43" s="241"/>
    </row>
    <row r="44" spans="2:34" ht="13.2" x14ac:dyDescent="0.2">
      <c r="AH44" s="241"/>
    </row>
    <row r="45" spans="2:34" ht="13.2" x14ac:dyDescent="0.2">
      <c r="X45" s="241"/>
    </row>
    <row r="46" spans="2:34" ht="13.2" x14ac:dyDescent="0.2"/>
    <row r="47" spans="2:34" ht="13.2" x14ac:dyDescent="0.2"/>
    <row r="48" spans="2:34" ht="13.2" x14ac:dyDescent="0.2">
      <c r="W48" s="241"/>
      <c r="Y48" s="241"/>
      <c r="Z48" s="241"/>
      <c r="AA48" s="241"/>
      <c r="AB48" s="241"/>
      <c r="AC48" s="241"/>
      <c r="AD48" s="241"/>
      <c r="AE48" s="241"/>
      <c r="AF48" s="241"/>
      <c r="AG48" s="241"/>
      <c r="AH48" s="241"/>
    </row>
    <row r="49" spans="28:34" ht="13.2" x14ac:dyDescent="0.2"/>
    <row r="50" spans="28:34" ht="13.2" x14ac:dyDescent="0.2">
      <c r="AE50" s="241"/>
      <c r="AF50" s="241"/>
      <c r="AG50" s="241"/>
      <c r="AH50" s="241"/>
    </row>
    <row r="51" spans="28:34" ht="13.2" x14ac:dyDescent="0.2">
      <c r="AC51" s="241"/>
      <c r="AD51" s="241"/>
      <c r="AE51" s="241"/>
      <c r="AF51" s="241"/>
      <c r="AG51" s="241"/>
      <c r="AH51" s="241"/>
    </row>
    <row r="52" spans="28:34" ht="13.2" x14ac:dyDescent="0.2"/>
    <row r="53" spans="28:34" ht="13.2" x14ac:dyDescent="0.2">
      <c r="AF53" s="241"/>
      <c r="AG53" s="241"/>
      <c r="AH53" s="241"/>
    </row>
    <row r="54" spans="28:34" ht="13.2" x14ac:dyDescent="0.2">
      <c r="AH54" s="241"/>
    </row>
    <row r="55" spans="28:34" ht="13.2" x14ac:dyDescent="0.2"/>
    <row r="56" spans="28:34" ht="13.2" x14ac:dyDescent="0.2">
      <c r="AB56" s="241"/>
      <c r="AC56" s="241"/>
      <c r="AD56" s="241"/>
      <c r="AE56" s="241"/>
      <c r="AF56" s="241"/>
      <c r="AG56" s="241"/>
      <c r="AH56" s="241"/>
    </row>
    <row r="57" spans="28:34" ht="13.2" x14ac:dyDescent="0.2">
      <c r="AH57" s="241"/>
    </row>
    <row r="58" spans="28:34" ht="13.2" x14ac:dyDescent="0.2">
      <c r="AH58" s="241"/>
    </row>
    <row r="59" spans="28:34" ht="13.2" x14ac:dyDescent="0.2">
      <c r="AG59" s="241"/>
      <c r="AH59" s="241"/>
    </row>
    <row r="60" spans="28:34" ht="13.2" x14ac:dyDescent="0.2"/>
    <row r="61" spans="28:34" ht="13.2" x14ac:dyDescent="0.2"/>
    <row r="62" spans="28:34" ht="13.2" x14ac:dyDescent="0.2"/>
    <row r="63" spans="28:34" ht="13.2" x14ac:dyDescent="0.2">
      <c r="AH63" s="241"/>
    </row>
    <row r="64" spans="28:34" ht="13.2" x14ac:dyDescent="0.2">
      <c r="AG64" s="241"/>
      <c r="AH64" s="241"/>
    </row>
    <row r="65" spans="28:34" ht="13.2" x14ac:dyDescent="0.2"/>
    <row r="66" spans="28:34" ht="13.2" x14ac:dyDescent="0.2"/>
    <row r="67" spans="28:34" ht="13.2" x14ac:dyDescent="0.2"/>
    <row r="68" spans="28:34" ht="13.2" x14ac:dyDescent="0.2">
      <c r="AB68" s="241"/>
      <c r="AC68" s="241"/>
      <c r="AD68" s="241"/>
      <c r="AE68" s="241"/>
      <c r="AF68" s="241"/>
      <c r="AG68" s="241"/>
      <c r="AH68" s="241"/>
    </row>
    <row r="69" spans="28:34" ht="13.2" x14ac:dyDescent="0.2">
      <c r="AF69" s="241"/>
      <c r="AG69" s="241"/>
      <c r="AH69" s="241"/>
    </row>
    <row r="70" spans="28:34" ht="13.2" x14ac:dyDescent="0.2"/>
    <row r="71" spans="28:34" ht="13.2" x14ac:dyDescent="0.2"/>
    <row r="72" spans="28:34" ht="13.2" x14ac:dyDescent="0.2"/>
    <row r="73" spans="28:34" ht="13.2" x14ac:dyDescent="0.2"/>
    <row r="74" spans="28:34" ht="13.2" x14ac:dyDescent="0.2"/>
    <row r="75" spans="28:34" ht="13.2" x14ac:dyDescent="0.2">
      <c r="AH75" s="241"/>
    </row>
    <row r="76" spans="28:34" ht="13.2" x14ac:dyDescent="0.2">
      <c r="AF76" s="241"/>
      <c r="AG76" s="241"/>
      <c r="AH76" s="241"/>
    </row>
    <row r="77" spans="28:34" ht="13.2" x14ac:dyDescent="0.2">
      <c r="AG77" s="241"/>
      <c r="AH77" s="241"/>
    </row>
    <row r="78" spans="28:34" ht="13.2" x14ac:dyDescent="0.2"/>
    <row r="79" spans="28:34" ht="13.2" x14ac:dyDescent="0.2"/>
    <row r="80" spans="28:34" ht="13.2" x14ac:dyDescent="0.2"/>
    <row r="81" spans="25:34" ht="13.2" x14ac:dyDescent="0.2"/>
    <row r="82" spans="25:34" ht="13.2" x14ac:dyDescent="0.2">
      <c r="Y82" s="241"/>
    </row>
    <row r="83" spans="25:34" ht="13.2" x14ac:dyDescent="0.2">
      <c r="Y83" s="241"/>
      <c r="Z83" s="241"/>
      <c r="AA83" s="241"/>
      <c r="AB83" s="241"/>
      <c r="AC83" s="241"/>
      <c r="AD83" s="241"/>
      <c r="AE83" s="241"/>
      <c r="AF83" s="241"/>
      <c r="AG83" s="241"/>
      <c r="AH83" s="241"/>
    </row>
    <row r="84" spans="25:34" ht="13.2" x14ac:dyDescent="0.2"/>
    <row r="85" spans="25:34" ht="13.2" x14ac:dyDescent="0.2"/>
    <row r="86" spans="25:34" ht="13.2" x14ac:dyDescent="0.2"/>
    <row r="87" spans="25:34" ht="13.2" x14ac:dyDescent="0.2"/>
    <row r="88" spans="25:34" ht="13.2" x14ac:dyDescent="0.2">
      <c r="AH88" s="241"/>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41"/>
      <c r="AG94" s="241"/>
      <c r="AH94" s="241"/>
    </row>
    <row r="95" spans="25:34" ht="13.5" customHeight="1" x14ac:dyDescent="0.2">
      <c r="AH95" s="241"/>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41"/>
    </row>
    <row r="102" spans="33:34" ht="13.5" customHeight="1" x14ac:dyDescent="0.2"/>
    <row r="103" spans="33:34" ht="13.5" customHeight="1" x14ac:dyDescent="0.2"/>
    <row r="104" spans="33:34" ht="13.5" customHeight="1" x14ac:dyDescent="0.2">
      <c r="AG104" s="241"/>
      <c r="AH104" s="241"/>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41"/>
    </row>
    <row r="117" spans="34:122" ht="13.5" customHeight="1" x14ac:dyDescent="0.2"/>
    <row r="118" spans="34:122" ht="13.5" customHeight="1" x14ac:dyDescent="0.2"/>
    <row r="119" spans="34:122" ht="13.5" customHeight="1" x14ac:dyDescent="0.2"/>
    <row r="120" spans="34:122" ht="13.5" customHeight="1" x14ac:dyDescent="0.2">
      <c r="AH120" s="241"/>
    </row>
    <row r="121" spans="34:122" ht="13.5" customHeight="1" x14ac:dyDescent="0.2">
      <c r="AH121" s="241"/>
    </row>
    <row r="122" spans="34:122" ht="13.5" customHeight="1" x14ac:dyDescent="0.2"/>
    <row r="123" spans="34:122" ht="13.5" customHeight="1" x14ac:dyDescent="0.2"/>
    <row r="124" spans="34:122" ht="13.5" customHeight="1" x14ac:dyDescent="0.2"/>
    <row r="125" spans="34:122" ht="13.5" customHeight="1" x14ac:dyDescent="0.2">
      <c r="DR125" s="241" t="s">
        <v>478</v>
      </c>
    </row>
  </sheetData>
  <sheetProtection algorithmName="SHA-512" hashValue="XPKuGBewiKhnu9allzwJCI+zpZEoFiuMx3B+IB1nfeEtnzF16wII2PJUI4tzbKg3xjLDxIzTcVCAftbU2hAkyw==" saltValue="ZcilgimfbQheGRBvhNLRTg==" spinCount="100000" sheet="1" objects="1" scenarios="1"/>
  <dataConsolidate/>
  <phoneticPr fontId="2"/>
  <printOptions horizontalCentered="1" verticalCentered="1"/>
  <pageMargins left="0" right="0" top="0.19685039370078741" bottom="0" header="0.39370078740157483" footer="0"/>
  <pageSetup paperSize="9" scale="36"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09375" defaultRowHeight="13.2" x14ac:dyDescent="0.2"/>
  <cols>
    <col min="1" max="1" width="45.88671875" style="130" customWidth="1"/>
    <col min="2" max="8" width="13.33203125" style="130" customWidth="1"/>
    <col min="9" max="16384" width="11.109375" style="130"/>
  </cols>
  <sheetData>
    <row r="1" spans="1:8" x14ac:dyDescent="0.2">
      <c r="A1" s="124"/>
      <c r="B1" s="125"/>
      <c r="C1" s="126"/>
      <c r="D1" s="127"/>
      <c r="E1" s="128"/>
      <c r="F1" s="128"/>
      <c r="G1" s="128"/>
      <c r="H1" s="129"/>
    </row>
    <row r="2" spans="1:8" x14ac:dyDescent="0.2">
      <c r="A2" s="131"/>
      <c r="B2" s="132"/>
      <c r="C2" s="133"/>
      <c r="D2" s="134" t="s">
        <v>50</v>
      </c>
      <c r="E2" s="135"/>
      <c r="F2" s="136" t="s">
        <v>527</v>
      </c>
      <c r="G2" s="137"/>
      <c r="H2" s="138"/>
    </row>
    <row r="3" spans="1:8" x14ac:dyDescent="0.2">
      <c r="A3" s="134" t="s">
        <v>520</v>
      </c>
      <c r="B3" s="139"/>
      <c r="C3" s="140"/>
      <c r="D3" s="141">
        <v>34098</v>
      </c>
      <c r="E3" s="142"/>
      <c r="F3" s="143">
        <v>63812</v>
      </c>
      <c r="G3" s="144"/>
      <c r="H3" s="145"/>
    </row>
    <row r="4" spans="1:8" x14ac:dyDescent="0.2">
      <c r="A4" s="146"/>
      <c r="B4" s="147"/>
      <c r="C4" s="148"/>
      <c r="D4" s="149">
        <v>25402</v>
      </c>
      <c r="E4" s="150"/>
      <c r="F4" s="151">
        <v>33848</v>
      </c>
      <c r="G4" s="152"/>
      <c r="H4" s="153"/>
    </row>
    <row r="5" spans="1:8" x14ac:dyDescent="0.2">
      <c r="A5" s="134" t="s">
        <v>522</v>
      </c>
      <c r="B5" s="139"/>
      <c r="C5" s="140"/>
      <c r="D5" s="141">
        <v>24982</v>
      </c>
      <c r="E5" s="142"/>
      <c r="F5" s="143">
        <v>54225</v>
      </c>
      <c r="G5" s="144"/>
      <c r="H5" s="145"/>
    </row>
    <row r="6" spans="1:8" x14ac:dyDescent="0.2">
      <c r="A6" s="146"/>
      <c r="B6" s="147"/>
      <c r="C6" s="148"/>
      <c r="D6" s="149">
        <v>14115</v>
      </c>
      <c r="E6" s="150"/>
      <c r="F6" s="151">
        <v>27337</v>
      </c>
      <c r="G6" s="152"/>
      <c r="H6" s="153"/>
    </row>
    <row r="7" spans="1:8" x14ac:dyDescent="0.2">
      <c r="A7" s="134" t="s">
        <v>523</v>
      </c>
      <c r="B7" s="139"/>
      <c r="C7" s="140"/>
      <c r="D7" s="141">
        <v>16365</v>
      </c>
      <c r="E7" s="142"/>
      <c r="F7" s="143">
        <v>54016</v>
      </c>
      <c r="G7" s="144"/>
      <c r="H7" s="145"/>
    </row>
    <row r="8" spans="1:8" x14ac:dyDescent="0.2">
      <c r="A8" s="146"/>
      <c r="B8" s="147"/>
      <c r="C8" s="148"/>
      <c r="D8" s="149">
        <v>11917</v>
      </c>
      <c r="E8" s="150"/>
      <c r="F8" s="151">
        <v>28078</v>
      </c>
      <c r="G8" s="152"/>
      <c r="H8" s="153"/>
    </row>
    <row r="9" spans="1:8" x14ac:dyDescent="0.2">
      <c r="A9" s="134" t="s">
        <v>524</v>
      </c>
      <c r="B9" s="139"/>
      <c r="C9" s="140"/>
      <c r="D9" s="141">
        <v>27342</v>
      </c>
      <c r="E9" s="142"/>
      <c r="F9" s="143">
        <v>52786</v>
      </c>
      <c r="G9" s="144"/>
      <c r="H9" s="145"/>
    </row>
    <row r="10" spans="1:8" x14ac:dyDescent="0.2">
      <c r="A10" s="146"/>
      <c r="B10" s="147"/>
      <c r="C10" s="148"/>
      <c r="D10" s="149">
        <v>18975</v>
      </c>
      <c r="E10" s="150"/>
      <c r="F10" s="151">
        <v>28742</v>
      </c>
      <c r="G10" s="152"/>
      <c r="H10" s="153"/>
    </row>
    <row r="11" spans="1:8" x14ac:dyDescent="0.2">
      <c r="A11" s="134" t="s">
        <v>525</v>
      </c>
      <c r="B11" s="139"/>
      <c r="C11" s="140"/>
      <c r="D11" s="141">
        <v>47013</v>
      </c>
      <c r="E11" s="142"/>
      <c r="F11" s="143">
        <v>58465</v>
      </c>
      <c r="G11" s="144"/>
      <c r="H11" s="145"/>
    </row>
    <row r="12" spans="1:8" x14ac:dyDescent="0.2">
      <c r="A12" s="146"/>
      <c r="B12" s="147"/>
      <c r="C12" s="154"/>
      <c r="D12" s="149">
        <v>28406</v>
      </c>
      <c r="E12" s="150"/>
      <c r="F12" s="151">
        <v>34452</v>
      </c>
      <c r="G12" s="152"/>
      <c r="H12" s="153"/>
    </row>
    <row r="13" spans="1:8" x14ac:dyDescent="0.2">
      <c r="A13" s="134"/>
      <c r="B13" s="139"/>
      <c r="C13" s="140"/>
      <c r="D13" s="141">
        <v>29960</v>
      </c>
      <c r="E13" s="142"/>
      <c r="F13" s="143">
        <v>56661</v>
      </c>
      <c r="G13" s="155"/>
      <c r="H13" s="145"/>
    </row>
    <row r="14" spans="1:8" x14ac:dyDescent="0.2">
      <c r="A14" s="146"/>
      <c r="B14" s="147"/>
      <c r="C14" s="148"/>
      <c r="D14" s="149">
        <v>19763</v>
      </c>
      <c r="E14" s="150"/>
      <c r="F14" s="151">
        <v>30491</v>
      </c>
      <c r="G14" s="152"/>
      <c r="H14" s="153"/>
    </row>
    <row r="17" spans="1:11" x14ac:dyDescent="0.2">
      <c r="A17" s="130" t="s">
        <v>51</v>
      </c>
    </row>
    <row r="18" spans="1:11" x14ac:dyDescent="0.2">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2">
      <c r="A19" s="156" t="s">
        <v>52</v>
      </c>
      <c r="B19" s="156">
        <f>ROUND(VALUE(SUBSTITUTE(実質収支比率等に係る経年分析!F$48,"▲","-")),2)</f>
        <v>7.64</v>
      </c>
      <c r="C19" s="156">
        <f>ROUND(VALUE(SUBSTITUTE(実質収支比率等に係る経年分析!G$48,"▲","-")),2)</f>
        <v>11.34</v>
      </c>
      <c r="D19" s="156">
        <f>ROUND(VALUE(SUBSTITUTE(実質収支比率等に係る経年分析!H$48,"▲","-")),2)</f>
        <v>12.67</v>
      </c>
      <c r="E19" s="156">
        <f>ROUND(VALUE(SUBSTITUTE(実質収支比率等に係る経年分析!I$48,"▲","-")),2)</f>
        <v>13.44</v>
      </c>
      <c r="F19" s="156">
        <f>ROUND(VALUE(SUBSTITUTE(実質収支比率等に係る経年分析!J$48,"▲","-")),2)</f>
        <v>13.4</v>
      </c>
    </row>
    <row r="20" spans="1:11" x14ac:dyDescent="0.2">
      <c r="A20" s="156" t="s">
        <v>53</v>
      </c>
      <c r="B20" s="156">
        <f>ROUND(VALUE(SUBSTITUTE(実質収支比率等に係る経年分析!F$47,"▲","-")),2)</f>
        <v>32.78</v>
      </c>
      <c r="C20" s="156">
        <f>ROUND(VALUE(SUBSTITUTE(実質収支比率等に係る経年分析!G$47,"▲","-")),2)</f>
        <v>33.270000000000003</v>
      </c>
      <c r="D20" s="156">
        <f>ROUND(VALUE(SUBSTITUTE(実質収支比率等に係る経年分析!H$47,"▲","-")),2)</f>
        <v>40.36</v>
      </c>
      <c r="E20" s="156">
        <f>ROUND(VALUE(SUBSTITUTE(実質収支比率等に係る経年分析!I$47,"▲","-")),2)</f>
        <v>45.18</v>
      </c>
      <c r="F20" s="156">
        <f>ROUND(VALUE(SUBSTITUTE(実質収支比率等に係る経年分析!J$47,"▲","-")),2)</f>
        <v>47.95</v>
      </c>
    </row>
    <row r="21" spans="1:11" x14ac:dyDescent="0.2">
      <c r="A21" s="156" t="s">
        <v>54</v>
      </c>
      <c r="B21" s="156">
        <f>IF(ISNUMBER(VALUE(SUBSTITUTE(実質収支比率等に係る経年分析!F$49,"▲","-"))),ROUND(VALUE(SUBSTITUTE(実質収支比率等に係る経年分析!F$49,"▲","-")),2),NA())</f>
        <v>1.76</v>
      </c>
      <c r="C21" s="156">
        <f>IF(ISNUMBER(VALUE(SUBSTITUTE(実質収支比率等に係る経年分析!G$49,"▲","-"))),ROUND(VALUE(SUBSTITUTE(実質収支比率等に係る経年分析!G$49,"▲","-")),2),NA())</f>
        <v>6.35</v>
      </c>
      <c r="D21" s="156">
        <f>IF(ISNUMBER(VALUE(SUBSTITUTE(実質収支比率等に係る経年分析!H$49,"▲","-"))),ROUND(VALUE(SUBSTITUTE(実質収支比率等に係る経年分析!H$49,"▲","-")),2),NA())</f>
        <v>7.48</v>
      </c>
      <c r="E21" s="156">
        <f>IF(ISNUMBER(VALUE(SUBSTITUTE(実質収支比率等に係る経年分析!I$49,"▲","-"))),ROUND(VALUE(SUBSTITUTE(実質収支比率等に係る経年分析!I$49,"▲","-")),2),NA())</f>
        <v>6.61</v>
      </c>
      <c r="F21" s="156">
        <f>IF(ISNUMBER(VALUE(SUBSTITUTE(実質収支比率等に係る経年分析!J$49,"▲","-"))),ROUND(VALUE(SUBSTITUTE(実質収支比率等に係る経年分析!J$49,"▲","-")),2),NA())</f>
        <v>4.2300000000000004</v>
      </c>
    </row>
    <row r="24" spans="1:11" x14ac:dyDescent="0.2">
      <c r="A24" s="130" t="s">
        <v>55</v>
      </c>
    </row>
    <row r="25" spans="1:11" x14ac:dyDescent="0.2">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2">
      <c r="A26" s="157"/>
      <c r="B26" s="157" t="s">
        <v>56</v>
      </c>
      <c r="C26" s="157" t="s">
        <v>57</v>
      </c>
      <c r="D26" s="157" t="s">
        <v>56</v>
      </c>
      <c r="E26" s="157" t="s">
        <v>57</v>
      </c>
      <c r="F26" s="157" t="s">
        <v>56</v>
      </c>
      <c r="G26" s="157" t="s">
        <v>57</v>
      </c>
      <c r="H26" s="157" t="s">
        <v>56</v>
      </c>
      <c r="I26" s="157" t="s">
        <v>57</v>
      </c>
      <c r="J26" s="157" t="s">
        <v>56</v>
      </c>
      <c r="K26" s="157" t="s">
        <v>57</v>
      </c>
    </row>
    <row r="27" spans="1:11" x14ac:dyDescent="0.2">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#N/A</v>
      </c>
      <c r="C27" s="157">
        <f>IF(ROUND(VALUE(SUBSTITUTE(連結実質赤字比率に係る赤字・黒字の構成分析!F$43,"▲", "-")), 2) &gt;= 0, ABS(ROUND(VALUE(SUBSTITUTE(連結実質赤字比率に係る赤字・黒字の構成分析!F$43,"▲", "-")), 2)), NA())</f>
        <v>0.09</v>
      </c>
      <c r="D27" s="157" t="e">
        <f>IF(ROUND(VALUE(SUBSTITUTE(連結実質赤字比率に係る赤字・黒字の構成分析!G$43,"▲", "-")), 2) &lt; 0, ABS(ROUND(VALUE(SUBSTITUTE(連結実質赤字比率に係る赤字・黒字の構成分析!G$43,"▲", "-")), 2)), NA())</f>
        <v>#N/A</v>
      </c>
      <c r="E27" s="157">
        <f>IF(ROUND(VALUE(SUBSTITUTE(連結実質赤字比率に係る赤字・黒字の構成分析!G$43,"▲", "-")), 2) &gt;= 0, ABS(ROUND(VALUE(SUBSTITUTE(連結実質赤字比率に係る赤字・黒字の構成分析!G$43,"▲", "-")), 2)), NA())</f>
        <v>0.11</v>
      </c>
      <c r="F27" s="157" t="e">
        <f>IF(ROUND(VALUE(SUBSTITUTE(連結実質赤字比率に係る赤字・黒字の構成分析!H$43,"▲", "-")), 2) &lt; 0, ABS(ROUND(VALUE(SUBSTITUTE(連結実質赤字比率に係る赤字・黒字の構成分析!H$43,"▲", "-")), 2)), NA())</f>
        <v>#N/A</v>
      </c>
      <c r="G27" s="157">
        <f>IF(ROUND(VALUE(SUBSTITUTE(連結実質赤字比率に係る赤字・黒字の構成分析!H$43,"▲", "-")), 2) &gt;= 0, ABS(ROUND(VALUE(SUBSTITUTE(連結実質赤字比率に係る赤字・黒字の構成分析!H$43,"▲", "-")), 2)), NA())</f>
        <v>0.16</v>
      </c>
      <c r="H27" s="157" t="e">
        <f>IF(ROUND(VALUE(SUBSTITUTE(連結実質赤字比率に係る赤字・黒字の構成分析!I$43,"▲", "-")), 2) &lt; 0, ABS(ROUND(VALUE(SUBSTITUTE(連結実質赤字比率に係る赤字・黒字の構成分析!I$43,"▲", "-")), 2)), NA())</f>
        <v>#N/A</v>
      </c>
      <c r="I27" s="157">
        <f>IF(ROUND(VALUE(SUBSTITUTE(連結実質赤字比率に係る赤字・黒字の構成分析!I$43,"▲", "-")), 2) &gt;= 0, ABS(ROUND(VALUE(SUBSTITUTE(連結実質赤字比率に係る赤字・黒字の構成分析!I$43,"▲", "-")), 2)), NA())</f>
        <v>0.39</v>
      </c>
      <c r="J27" s="157" t="e">
        <f>IF(ROUND(VALUE(SUBSTITUTE(連結実質赤字比率に係る赤字・黒字の構成分析!J$43,"▲", "-")), 2) &lt; 0, ABS(ROUND(VALUE(SUBSTITUTE(連結実質赤字比率に係る赤字・黒字の構成分析!J$43,"▲", "-")), 2)), NA())</f>
        <v>#N/A</v>
      </c>
      <c r="K27" s="157">
        <f>IF(ROUND(VALUE(SUBSTITUTE(連結実質赤字比率に係る赤字・黒字の構成分析!J$43,"▲", "-")), 2) &gt;= 0, ABS(ROUND(VALUE(SUBSTITUTE(連結実質赤字比率に係る赤字・黒字の構成分析!J$43,"▲", "-")), 2)), NA())</f>
        <v>0</v>
      </c>
    </row>
    <row r="28" spans="1:11" x14ac:dyDescent="0.2">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2">
      <c r="A29" s="157" t="str">
        <f>IF(連結実質赤字比率に係る赤字・黒字の構成分析!C$41="",NA(),連結実質赤字比率に係る赤字・黒字の構成分析!C$41)</f>
        <v>後期高齢者医療特別会計</v>
      </c>
      <c r="B29" s="157" t="e">
        <f>IF(ROUND(VALUE(SUBSTITUTE(連結実質赤字比率に係る赤字・黒字の構成分析!F$41,"▲", "-")), 2) &lt; 0, ABS(ROUND(VALUE(SUBSTITUTE(連結実質赤字比率に係る赤字・黒字の構成分析!F$41,"▲", "-")), 2)), NA())</f>
        <v>#N/A</v>
      </c>
      <c r="C29" s="157">
        <f>IF(ROUND(VALUE(SUBSTITUTE(連結実質赤字比率に係る赤字・黒字の構成分析!F$41,"▲", "-")), 2) &gt;= 0, ABS(ROUND(VALUE(SUBSTITUTE(連結実質赤字比率に係る赤字・黒字の構成分析!F$41,"▲", "-")), 2)), NA())</f>
        <v>0.18</v>
      </c>
      <c r="D29" s="157" t="e">
        <f>IF(ROUND(VALUE(SUBSTITUTE(連結実質赤字比率に係る赤字・黒字の構成分析!G$41,"▲", "-")), 2) &lt; 0, ABS(ROUND(VALUE(SUBSTITUTE(連結実質赤字比率に係る赤字・黒字の構成分析!G$41,"▲", "-")), 2)), NA())</f>
        <v>#N/A</v>
      </c>
      <c r="E29" s="157">
        <f>IF(ROUND(VALUE(SUBSTITUTE(連結実質赤字比率に係る赤字・黒字の構成分析!G$41,"▲", "-")), 2) &gt;= 0, ABS(ROUND(VALUE(SUBSTITUTE(連結実質赤字比率に係る赤字・黒字の構成分析!G$41,"▲", "-")), 2)), NA())</f>
        <v>0.12</v>
      </c>
      <c r="F29" s="157" t="e">
        <f>IF(ROUND(VALUE(SUBSTITUTE(連結実質赤字比率に係る赤字・黒字の構成分析!H$41,"▲", "-")), 2) &lt; 0, ABS(ROUND(VALUE(SUBSTITUTE(連結実質赤字比率に係る赤字・黒字の構成分析!H$41,"▲", "-")), 2)), NA())</f>
        <v>#N/A</v>
      </c>
      <c r="G29" s="157">
        <f>IF(ROUND(VALUE(SUBSTITUTE(連結実質赤字比率に係る赤字・黒字の構成分析!H$41,"▲", "-")), 2) &gt;= 0, ABS(ROUND(VALUE(SUBSTITUTE(連結実質赤字比率に係る赤字・黒字の構成分析!H$41,"▲", "-")), 2)), NA())</f>
        <v>0.1</v>
      </c>
      <c r="H29" s="157" t="e">
        <f>IF(ROUND(VALUE(SUBSTITUTE(連結実質赤字比率に係る赤字・黒字の構成分析!I$41,"▲", "-")), 2) &lt; 0, ABS(ROUND(VALUE(SUBSTITUTE(連結実質赤字比率に係る赤字・黒字の構成分析!I$41,"▲", "-")), 2)), NA())</f>
        <v>#N/A</v>
      </c>
      <c r="I29" s="157">
        <f>IF(ROUND(VALUE(SUBSTITUTE(連結実質赤字比率に係る赤字・黒字の構成分析!I$41,"▲", "-")), 2) &gt;= 0, ABS(ROUND(VALUE(SUBSTITUTE(連結実質赤字比率に係る赤字・黒字の構成分析!I$41,"▲", "-")), 2)), NA())</f>
        <v>0.04</v>
      </c>
      <c r="J29" s="157" t="e">
        <f>IF(ROUND(VALUE(SUBSTITUTE(連結実質赤字比率に係る赤字・黒字の構成分析!J$41,"▲", "-")), 2) &lt; 0, ABS(ROUND(VALUE(SUBSTITUTE(連結実質赤字比率に係る赤字・黒字の構成分析!J$41,"▲", "-")), 2)), NA())</f>
        <v>#N/A</v>
      </c>
      <c r="K29" s="157">
        <f>IF(ROUND(VALUE(SUBSTITUTE(連結実質赤字比率に係る赤字・黒字の構成分析!J$41,"▲", "-")), 2) &gt;= 0, ABS(ROUND(VALUE(SUBSTITUTE(連結実質赤字比率に係る赤字・黒字の構成分析!J$41,"▲", "-")), 2)), NA())</f>
        <v>0.03</v>
      </c>
    </row>
    <row r="30" spans="1:11" x14ac:dyDescent="0.2">
      <c r="A30" s="157" t="str">
        <f>IF(連結実質赤字比率に係る赤字・黒字の構成分析!C$40="",NA(),連結実質赤字比率に係る赤字・黒字の構成分析!C$40)</f>
        <v>自家用工業用水道事業特別会計</v>
      </c>
      <c r="B30" s="157" t="e">
        <f>IF(ROUND(VALUE(SUBSTITUTE(連結実質赤字比率に係る赤字・黒字の構成分析!F$40,"▲", "-")), 2) &lt; 0, ABS(ROUND(VALUE(SUBSTITUTE(連結実質赤字比率に係る赤字・黒字の構成分析!F$40,"▲", "-")), 2)), NA())</f>
        <v>#N/A</v>
      </c>
      <c r="C30" s="157">
        <f>IF(ROUND(VALUE(SUBSTITUTE(連結実質赤字比率に係る赤字・黒字の構成分析!F$40,"▲", "-")), 2) &gt;= 0, ABS(ROUND(VALUE(SUBSTITUTE(連結実質赤字比率に係る赤字・黒字の構成分析!F$40,"▲", "-")), 2)), NA())</f>
        <v>0.24</v>
      </c>
      <c r="D30" s="157" t="e">
        <f>IF(ROUND(VALUE(SUBSTITUTE(連結実質赤字比率に係る赤字・黒字の構成分析!G$40,"▲", "-")), 2) &lt; 0, ABS(ROUND(VALUE(SUBSTITUTE(連結実質赤字比率に係る赤字・黒字の構成分析!G$40,"▲", "-")), 2)), NA())</f>
        <v>#N/A</v>
      </c>
      <c r="E30" s="157">
        <f>IF(ROUND(VALUE(SUBSTITUTE(連結実質赤字比率に係る赤字・黒字の構成分析!G$40,"▲", "-")), 2) &gt;= 0, ABS(ROUND(VALUE(SUBSTITUTE(連結実質赤字比率に係る赤字・黒字の構成分析!G$40,"▲", "-")), 2)), NA())</f>
        <v>0.22</v>
      </c>
      <c r="F30" s="157" t="e">
        <f>IF(ROUND(VALUE(SUBSTITUTE(連結実質赤字比率に係る赤字・黒字の構成分析!H$40,"▲", "-")), 2) &lt; 0, ABS(ROUND(VALUE(SUBSTITUTE(連結実質赤字比率に係る赤字・黒字の構成分析!H$40,"▲", "-")), 2)), NA())</f>
        <v>#N/A</v>
      </c>
      <c r="G30" s="157">
        <f>IF(ROUND(VALUE(SUBSTITUTE(連結実質赤字比率に係る赤字・黒字の構成分析!H$40,"▲", "-")), 2) &gt;= 0, ABS(ROUND(VALUE(SUBSTITUTE(連結実質赤字比率に係る赤字・黒字の構成分析!H$40,"▲", "-")), 2)), NA())</f>
        <v>0.23</v>
      </c>
      <c r="H30" s="157" t="e">
        <f>IF(ROUND(VALUE(SUBSTITUTE(連結実質赤字比率に係る赤字・黒字の構成分析!I$40,"▲", "-")), 2) &lt; 0, ABS(ROUND(VALUE(SUBSTITUTE(連結実質赤字比率に係る赤字・黒字の構成分析!I$40,"▲", "-")), 2)), NA())</f>
        <v>#N/A</v>
      </c>
      <c r="I30" s="157">
        <f>IF(ROUND(VALUE(SUBSTITUTE(連結実質赤字比率に係る赤字・黒字の構成分析!I$40,"▲", "-")), 2) &gt;= 0, ABS(ROUND(VALUE(SUBSTITUTE(連結実質赤字比率に係る赤字・黒字の構成分析!I$40,"▲", "-")), 2)), NA())</f>
        <v>0.24</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0.25</v>
      </c>
    </row>
    <row r="31" spans="1:11" x14ac:dyDescent="0.2">
      <c r="A31" s="157" t="str">
        <f>IF(連結実質赤字比率に係る赤字・黒字の構成分析!C$39="",NA(),連結実質赤字比率に係る赤字・黒字の構成分析!C$39)</f>
        <v>介護保険特別会計（保険事業勘定）</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1.05</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1.07</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1.31</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1.1399999999999999</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0.35</v>
      </c>
    </row>
    <row r="32" spans="1:11" x14ac:dyDescent="0.2">
      <c r="A32" s="157" t="str">
        <f>IF(連結実質赤字比率に係る赤字・黒字の構成分析!C$38="",NA(),連結実質赤字比率に係る赤字・黒字の構成分析!C$38)</f>
        <v>国民健康保険事業特別会計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1.34</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0.89</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0.77</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0.47</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0.43</v>
      </c>
    </row>
    <row r="33" spans="1:16" x14ac:dyDescent="0.2">
      <c r="A33" s="157" t="str">
        <f>IF(連結実質赤字比率に係る赤字・黒字の構成分析!C$37="",NA(),連結実質赤字比率に係る赤字・黒字の構成分析!C$37)</f>
        <v>可児御嵩インターチェンジ工業団地開発事業特別会計</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0</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0</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0.52</v>
      </c>
    </row>
    <row r="34" spans="1:16" x14ac:dyDescent="0.2">
      <c r="A34" s="157" t="str">
        <f>IF(連結実質赤字比率に係る赤字・黒字の構成分析!C$36="",NA(),連結実質赤字比率に係る赤字・黒字の構成分析!C$36)</f>
        <v>下水道事業会計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2.0299999999999998</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2.38</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3</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3.64</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4.3099999999999996</v>
      </c>
    </row>
    <row r="35" spans="1:16" x14ac:dyDescent="0.2">
      <c r="A35" s="157" t="str">
        <f>IF(連結実質赤字比率に係る赤字・黒字の構成分析!C$35="",NA(),連結実質赤字比率に係る赤字・黒字の構成分析!C$35)</f>
        <v>一般会計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7.37</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11.08</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12.4</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13.19</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13.15</v>
      </c>
    </row>
    <row r="36" spans="1:16" x14ac:dyDescent="0.2">
      <c r="A36" s="157" t="str">
        <f>IF(連結実質赤字比率に係る赤字・黒字の構成分析!C$34="",NA(),連結実質赤字比率に係る赤字・黒字の構成分析!C$34)</f>
        <v>水道事業会計</v>
      </c>
      <c r="B36" s="157" t="e">
        <f>IF(ROUND(VALUE(SUBSTITUTE(連結実質赤字比率に係る赤字・黒字の構成分析!F$34,"▲", "-")), 2) &lt; 0, ABS(ROUND(VALUE(SUBSTITUTE(連結実質赤字比率に係る赤字・黒字の構成分析!F$34,"▲", "-")), 2)), NA())</f>
        <v>#N/A</v>
      </c>
      <c r="C36" s="157">
        <f>IF(ROUND(VALUE(SUBSTITUTE(連結実質赤字比率に係る赤字・黒字の構成分析!F$34,"▲", "-")), 2) &gt;= 0, ABS(ROUND(VALUE(SUBSTITUTE(連結実質赤字比率に係る赤字・黒字の構成分析!F$34,"▲", "-")), 2)), NA())</f>
        <v>12.4</v>
      </c>
      <c r="D36" s="157" t="e">
        <f>IF(ROUND(VALUE(SUBSTITUTE(連結実質赤字比率に係る赤字・黒字の構成分析!G$34,"▲", "-")), 2) &lt; 0, ABS(ROUND(VALUE(SUBSTITUTE(連結実質赤字比率に係る赤字・黒字の構成分析!G$34,"▲", "-")), 2)), NA())</f>
        <v>#N/A</v>
      </c>
      <c r="E36" s="157">
        <f>IF(ROUND(VALUE(SUBSTITUTE(連結実質赤字比率に係る赤字・黒字の構成分析!G$34,"▲", "-")), 2) &gt;= 0, ABS(ROUND(VALUE(SUBSTITUTE(連結実質赤字比率に係る赤字・黒字の構成分析!G$34,"▲", "-")), 2)), NA())</f>
        <v>13.76</v>
      </c>
      <c r="F36" s="157" t="e">
        <f>IF(ROUND(VALUE(SUBSTITUTE(連結実質赤字比率に係る赤字・黒字の構成分析!H$34,"▲", "-")), 2) &lt; 0, ABS(ROUND(VALUE(SUBSTITUTE(連結実質赤字比率に係る赤字・黒字の構成分析!H$34,"▲", "-")), 2)), NA())</f>
        <v>#N/A</v>
      </c>
      <c r="G36" s="157">
        <f>IF(ROUND(VALUE(SUBSTITUTE(連結実質赤字比率に係る赤字・黒字の構成分析!H$34,"▲", "-")), 2) &gt;= 0, ABS(ROUND(VALUE(SUBSTITUTE(連結実質赤字比率に係る赤字・黒字の構成分析!H$34,"▲", "-")), 2)), NA())</f>
        <v>14.28</v>
      </c>
      <c r="H36" s="157" t="e">
        <f>IF(ROUND(VALUE(SUBSTITUTE(連結実質赤字比率に係る赤字・黒字の構成分析!I$34,"▲", "-")), 2) &lt; 0, ABS(ROUND(VALUE(SUBSTITUTE(連結実質赤字比率に係る赤字・黒字の構成分析!I$34,"▲", "-")), 2)), NA())</f>
        <v>#N/A</v>
      </c>
      <c r="I36" s="157">
        <f>IF(ROUND(VALUE(SUBSTITUTE(連結実質赤字比率に係る赤字・黒字の構成分析!I$34,"▲", "-")), 2) &gt;= 0, ABS(ROUND(VALUE(SUBSTITUTE(連結実質赤字比率に係る赤字・黒字の構成分析!I$34,"▲", "-")), 2)), NA())</f>
        <v>15.18</v>
      </c>
      <c r="J36" s="157" t="e">
        <f>IF(ROUND(VALUE(SUBSTITUTE(連結実質赤字比率に係る赤字・黒字の構成分析!J$34,"▲", "-")), 2) &lt; 0, ABS(ROUND(VALUE(SUBSTITUTE(連結実質赤字比率に係る赤字・黒字の構成分析!J$34,"▲", "-")), 2)), NA())</f>
        <v>#N/A</v>
      </c>
      <c r="K36" s="157">
        <f>IF(ROUND(VALUE(SUBSTITUTE(連結実質赤字比率に係る赤字・黒字の構成分析!J$34,"▲", "-")), 2) &gt;= 0, ABS(ROUND(VALUE(SUBSTITUTE(連結実質赤字比率に係る赤字・黒字の構成分析!J$34,"▲", "-")), 2)), NA())</f>
        <v>16.3</v>
      </c>
    </row>
    <row r="39" spans="1:16" x14ac:dyDescent="0.2">
      <c r="A39" s="130" t="s">
        <v>58</v>
      </c>
    </row>
    <row r="40" spans="1:16" x14ac:dyDescent="0.2">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2">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2">
      <c r="A42" s="158" t="s">
        <v>61</v>
      </c>
      <c r="B42" s="158"/>
      <c r="C42" s="158"/>
      <c r="D42" s="158">
        <f>'実質公債費比率（分子）の構造'!K$52</f>
        <v>4035</v>
      </c>
      <c r="E42" s="158"/>
      <c r="F42" s="158"/>
      <c r="G42" s="158">
        <f>'実質公債費比率（分子）の構造'!L$52</f>
        <v>4133</v>
      </c>
      <c r="H42" s="158"/>
      <c r="I42" s="158"/>
      <c r="J42" s="158">
        <f>'実質公債費比率（分子）の構造'!M$52</f>
        <v>4213</v>
      </c>
      <c r="K42" s="158"/>
      <c r="L42" s="158"/>
      <c r="M42" s="158">
        <f>'実質公債費比率（分子）の構造'!N$52</f>
        <v>4133</v>
      </c>
      <c r="N42" s="158"/>
      <c r="O42" s="158"/>
      <c r="P42" s="158">
        <f>'実質公債費比率（分子）の構造'!O$52</f>
        <v>3983</v>
      </c>
    </row>
    <row r="43" spans="1:16" x14ac:dyDescent="0.2">
      <c r="A43" s="158" t="s">
        <v>16</v>
      </c>
      <c r="B43" s="158" t="str">
        <f>'実質公債費比率（分子）の構造'!K$51</f>
        <v>-</v>
      </c>
      <c r="C43" s="158"/>
      <c r="D43" s="158"/>
      <c r="E43" s="158" t="str">
        <f>'実質公債費比率（分子）の構造'!L$51</f>
        <v>-</v>
      </c>
      <c r="F43" s="158"/>
      <c r="G43" s="158"/>
      <c r="H43" s="158" t="str">
        <f>'実質公債費比率（分子）の構造'!M$51</f>
        <v>-</v>
      </c>
      <c r="I43" s="158"/>
      <c r="J43" s="158"/>
      <c r="K43" s="158" t="str">
        <f>'実質公債費比率（分子）の構造'!N$51</f>
        <v>-</v>
      </c>
      <c r="L43" s="158"/>
      <c r="M43" s="158"/>
      <c r="N43" s="158" t="str">
        <f>'実質公債費比率（分子）の構造'!O$51</f>
        <v>-</v>
      </c>
      <c r="O43" s="158"/>
      <c r="P43" s="158"/>
    </row>
    <row r="44" spans="1:16" x14ac:dyDescent="0.2">
      <c r="A44" s="158" t="s">
        <v>62</v>
      </c>
      <c r="B44" s="158" t="str">
        <f>'実質公債費比率（分子）の構造'!K$50</f>
        <v>-</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2">
      <c r="A45" s="158" t="s">
        <v>63</v>
      </c>
      <c r="B45" s="158">
        <f>'実質公債費比率（分子）の構造'!K$49</f>
        <v>175</v>
      </c>
      <c r="C45" s="158"/>
      <c r="D45" s="158"/>
      <c r="E45" s="158">
        <f>'実質公債費比率（分子）の構造'!L$49</f>
        <v>222</v>
      </c>
      <c r="F45" s="158"/>
      <c r="G45" s="158"/>
      <c r="H45" s="158">
        <f>'実質公債費比率（分子）の構造'!M$49</f>
        <v>266</v>
      </c>
      <c r="I45" s="158"/>
      <c r="J45" s="158"/>
      <c r="K45" s="158">
        <f>'実質公債費比率（分子）の構造'!N$49</f>
        <v>282</v>
      </c>
      <c r="L45" s="158"/>
      <c r="M45" s="158"/>
      <c r="N45" s="158">
        <f>'実質公債費比率（分子）の構造'!O$49</f>
        <v>303</v>
      </c>
      <c r="O45" s="158"/>
      <c r="P45" s="158"/>
    </row>
    <row r="46" spans="1:16" x14ac:dyDescent="0.2">
      <c r="A46" s="158" t="s">
        <v>64</v>
      </c>
      <c r="B46" s="158">
        <f>'実質公債費比率（分子）の構造'!K$48</f>
        <v>1596</v>
      </c>
      <c r="C46" s="158"/>
      <c r="D46" s="158"/>
      <c r="E46" s="158">
        <f>'実質公債費比率（分子）の構造'!L$48</f>
        <v>1523</v>
      </c>
      <c r="F46" s="158"/>
      <c r="G46" s="158"/>
      <c r="H46" s="158">
        <f>'実質公債費比率（分子）の構造'!M$48</f>
        <v>1486</v>
      </c>
      <c r="I46" s="158"/>
      <c r="J46" s="158"/>
      <c r="K46" s="158">
        <f>'実質公債費比率（分子）の構造'!N$48</f>
        <v>1403</v>
      </c>
      <c r="L46" s="158"/>
      <c r="M46" s="158"/>
      <c r="N46" s="158">
        <f>'実質公債費比率（分子）の構造'!O$48</f>
        <v>1157</v>
      </c>
      <c r="O46" s="158"/>
      <c r="P46" s="158"/>
    </row>
    <row r="47" spans="1:16" x14ac:dyDescent="0.2">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2">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2">
      <c r="A49" s="158" t="s">
        <v>66</v>
      </c>
      <c r="B49" s="158">
        <f>'実質公債費比率（分子）の構造'!K$45</f>
        <v>2356</v>
      </c>
      <c r="C49" s="158"/>
      <c r="D49" s="158"/>
      <c r="E49" s="158">
        <f>'実質公債費比率（分子）の構造'!L$45</f>
        <v>2451</v>
      </c>
      <c r="F49" s="158"/>
      <c r="G49" s="158"/>
      <c r="H49" s="158">
        <f>'実質公債費比率（分子）の構造'!M$45</f>
        <v>2253</v>
      </c>
      <c r="I49" s="158"/>
      <c r="J49" s="158"/>
      <c r="K49" s="158">
        <f>'実質公債費比率（分子）の構造'!N$45</f>
        <v>2140</v>
      </c>
      <c r="L49" s="158"/>
      <c r="M49" s="158"/>
      <c r="N49" s="158">
        <f>'実質公債費比率（分子）の構造'!O$45</f>
        <v>2005</v>
      </c>
      <c r="O49" s="158"/>
      <c r="P49" s="158"/>
    </row>
    <row r="50" spans="1:16" x14ac:dyDescent="0.2">
      <c r="A50" s="158" t="s">
        <v>67</v>
      </c>
      <c r="B50" s="158" t="e">
        <f>NA()</f>
        <v>#N/A</v>
      </c>
      <c r="C50" s="158">
        <f>IF(ISNUMBER('実質公債費比率（分子）の構造'!K$53),'実質公債費比率（分子）の構造'!K$53,NA())</f>
        <v>92</v>
      </c>
      <c r="D50" s="158" t="e">
        <f>NA()</f>
        <v>#N/A</v>
      </c>
      <c r="E50" s="158" t="e">
        <f>NA()</f>
        <v>#N/A</v>
      </c>
      <c r="F50" s="158">
        <f>IF(ISNUMBER('実質公債費比率（分子）の構造'!L$53),'実質公債費比率（分子）の構造'!L$53,NA())</f>
        <v>63</v>
      </c>
      <c r="G50" s="158" t="e">
        <f>NA()</f>
        <v>#N/A</v>
      </c>
      <c r="H50" s="158" t="e">
        <f>NA()</f>
        <v>#N/A</v>
      </c>
      <c r="I50" s="158">
        <f>IF(ISNUMBER('実質公債費比率（分子）の構造'!M$53),'実質公債費比率（分子）の構造'!M$53,NA())</f>
        <v>-208</v>
      </c>
      <c r="J50" s="158" t="e">
        <f>NA()</f>
        <v>#N/A</v>
      </c>
      <c r="K50" s="158" t="e">
        <f>NA()</f>
        <v>#N/A</v>
      </c>
      <c r="L50" s="158">
        <f>IF(ISNUMBER('実質公債費比率（分子）の構造'!N$53),'実質公債費比率（分子）の構造'!N$53,NA())</f>
        <v>-308</v>
      </c>
      <c r="M50" s="158" t="e">
        <f>NA()</f>
        <v>#N/A</v>
      </c>
      <c r="N50" s="158" t="e">
        <f>NA()</f>
        <v>#N/A</v>
      </c>
      <c r="O50" s="158">
        <f>IF(ISNUMBER('実質公債費比率（分子）の構造'!O$53),'実質公債費比率（分子）の構造'!O$53,NA())</f>
        <v>-518</v>
      </c>
      <c r="P50" s="158" t="e">
        <f>NA()</f>
        <v>#N/A</v>
      </c>
    </row>
    <row r="53" spans="1:16" x14ac:dyDescent="0.2">
      <c r="A53" s="130" t="s">
        <v>68</v>
      </c>
    </row>
    <row r="54" spans="1:16" x14ac:dyDescent="0.2">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2">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2">
      <c r="A56" s="157" t="s">
        <v>43</v>
      </c>
      <c r="B56" s="157"/>
      <c r="C56" s="157"/>
      <c r="D56" s="157">
        <f>'将来負担比率（分子）の構造'!I$52</f>
        <v>32899</v>
      </c>
      <c r="E56" s="157"/>
      <c r="F56" s="157"/>
      <c r="G56" s="157">
        <f>'将来負担比率（分子）の構造'!J$52</f>
        <v>34187</v>
      </c>
      <c r="H56" s="157"/>
      <c r="I56" s="157"/>
      <c r="J56" s="157">
        <f>'将来負担比率（分子）の構造'!K$52</f>
        <v>30144</v>
      </c>
      <c r="K56" s="157"/>
      <c r="L56" s="157"/>
      <c r="M56" s="157">
        <f>'将来負担比率（分子）の構造'!L$52</f>
        <v>28332</v>
      </c>
      <c r="N56" s="157"/>
      <c r="O56" s="157"/>
      <c r="P56" s="157">
        <f>'将来負担比率（分子）の構造'!M$52</f>
        <v>26330</v>
      </c>
    </row>
    <row r="57" spans="1:16" x14ac:dyDescent="0.2">
      <c r="A57" s="157" t="s">
        <v>42</v>
      </c>
      <c r="B57" s="157"/>
      <c r="C57" s="157"/>
      <c r="D57" s="157">
        <f>'将来負担比率（分子）の構造'!I$51</f>
        <v>8856</v>
      </c>
      <c r="E57" s="157"/>
      <c r="F57" s="157"/>
      <c r="G57" s="157">
        <f>'将来負担比率（分子）の構造'!J$51</f>
        <v>7938</v>
      </c>
      <c r="H57" s="157"/>
      <c r="I57" s="157"/>
      <c r="J57" s="157">
        <f>'将来負担比率（分子）の構造'!K$51</f>
        <v>7229</v>
      </c>
      <c r="K57" s="157"/>
      <c r="L57" s="157"/>
      <c r="M57" s="157">
        <f>'将来負担比率（分子）の構造'!L$51</f>
        <v>6805</v>
      </c>
      <c r="N57" s="157"/>
      <c r="O57" s="157"/>
      <c r="P57" s="157">
        <f>'将来負担比率（分子）の構造'!M$51</f>
        <v>6615</v>
      </c>
    </row>
    <row r="58" spans="1:16" x14ac:dyDescent="0.2">
      <c r="A58" s="157" t="s">
        <v>41</v>
      </c>
      <c r="B58" s="157"/>
      <c r="C58" s="157"/>
      <c r="D58" s="157">
        <f>'将来負担比率（分子）の構造'!I$50</f>
        <v>16220</v>
      </c>
      <c r="E58" s="157"/>
      <c r="F58" s="157"/>
      <c r="G58" s="157">
        <f>'将来負担比率（分子）の構造'!J$50</f>
        <v>17688</v>
      </c>
      <c r="H58" s="157"/>
      <c r="I58" s="157"/>
      <c r="J58" s="157">
        <f>'将来負担比率（分子）の構造'!K$50</f>
        <v>19873</v>
      </c>
      <c r="K58" s="157"/>
      <c r="L58" s="157"/>
      <c r="M58" s="157">
        <f>'将来負担比率（分子）の構造'!L$50</f>
        <v>22183</v>
      </c>
      <c r="N58" s="157"/>
      <c r="O58" s="157"/>
      <c r="P58" s="157">
        <f>'将来負担比率（分子）の構造'!M$50</f>
        <v>24444</v>
      </c>
    </row>
    <row r="59" spans="1:16" x14ac:dyDescent="0.2">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2">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2">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f>'将来負担比率（分子）の構造'!L$46</f>
        <v>0</v>
      </c>
      <c r="L61" s="157"/>
      <c r="M61" s="157"/>
      <c r="N61" s="157" t="str">
        <f>'将来負担比率（分子）の構造'!M$46</f>
        <v>-</v>
      </c>
      <c r="O61" s="157"/>
      <c r="P61" s="157"/>
    </row>
    <row r="62" spans="1:16" x14ac:dyDescent="0.2">
      <c r="A62" s="157" t="s">
        <v>35</v>
      </c>
      <c r="B62" s="157" t="str">
        <f>'将来負担比率（分子）の構造'!I$45</f>
        <v>-</v>
      </c>
      <c r="C62" s="157"/>
      <c r="D62" s="157"/>
      <c r="E62" s="157" t="str">
        <f>'将来負担比率（分子）の構造'!J$45</f>
        <v>-</v>
      </c>
      <c r="F62" s="157"/>
      <c r="G62" s="157"/>
      <c r="H62" s="157" t="str">
        <f>'将来負担比率（分子）の構造'!K$45</f>
        <v>-</v>
      </c>
      <c r="I62" s="157"/>
      <c r="J62" s="157"/>
      <c r="K62" s="157" t="str">
        <f>'将来負担比率（分子）の構造'!L$45</f>
        <v>-</v>
      </c>
      <c r="L62" s="157"/>
      <c r="M62" s="157"/>
      <c r="N62" s="157" t="str">
        <f>'将来負担比率（分子）の構造'!M$45</f>
        <v>-</v>
      </c>
      <c r="O62" s="157"/>
      <c r="P62" s="157"/>
    </row>
    <row r="63" spans="1:16" x14ac:dyDescent="0.2">
      <c r="A63" s="157" t="s">
        <v>34</v>
      </c>
      <c r="B63" s="157">
        <f>'将来負担比率（分子）の構造'!I$44</f>
        <v>1520</v>
      </c>
      <c r="C63" s="157"/>
      <c r="D63" s="157"/>
      <c r="E63" s="157">
        <f>'将来負担比率（分子）の構造'!J$44</f>
        <v>1519</v>
      </c>
      <c r="F63" s="157"/>
      <c r="G63" s="157"/>
      <c r="H63" s="157">
        <f>'将来負担比率（分子）の構造'!K$44</f>
        <v>1532</v>
      </c>
      <c r="I63" s="157"/>
      <c r="J63" s="157"/>
      <c r="K63" s="157">
        <f>'将来負担比率（分子）の構造'!L$44</f>
        <v>1430</v>
      </c>
      <c r="L63" s="157"/>
      <c r="M63" s="157"/>
      <c r="N63" s="157">
        <f>'将来負担比率（分子）の構造'!M$44</f>
        <v>1537</v>
      </c>
      <c r="O63" s="157"/>
      <c r="P63" s="157"/>
    </row>
    <row r="64" spans="1:16" x14ac:dyDescent="0.2">
      <c r="A64" s="157" t="s">
        <v>33</v>
      </c>
      <c r="B64" s="157">
        <f>'将来負担比率（分子）の構造'!I$43</f>
        <v>10519</v>
      </c>
      <c r="C64" s="157"/>
      <c r="D64" s="157"/>
      <c r="E64" s="157">
        <f>'将来負担比率（分子）の構造'!J$43</f>
        <v>9409</v>
      </c>
      <c r="F64" s="157"/>
      <c r="G64" s="157"/>
      <c r="H64" s="157">
        <f>'将来負担比率（分子）の構造'!K$43</f>
        <v>8204</v>
      </c>
      <c r="I64" s="157"/>
      <c r="J64" s="157"/>
      <c r="K64" s="157">
        <f>'将来負担比率（分子）の構造'!L$43</f>
        <v>7133</v>
      </c>
      <c r="L64" s="157"/>
      <c r="M64" s="157"/>
      <c r="N64" s="157">
        <f>'将来負担比率（分子）の構造'!M$43</f>
        <v>6215</v>
      </c>
      <c r="O64" s="157"/>
      <c r="P64" s="157"/>
    </row>
    <row r="65" spans="1:16" x14ac:dyDescent="0.2">
      <c r="A65" s="157" t="s">
        <v>32</v>
      </c>
      <c r="B65" s="157">
        <f>'将来負担比率（分子）の構造'!I$42</f>
        <v>546</v>
      </c>
      <c r="C65" s="157"/>
      <c r="D65" s="157"/>
      <c r="E65" s="157">
        <f>'将来負担比率（分子）の構造'!J$42</f>
        <v>442</v>
      </c>
      <c r="F65" s="157"/>
      <c r="G65" s="157"/>
      <c r="H65" s="157">
        <f>'将来負担比率（分子）の構造'!K$42</f>
        <v>410</v>
      </c>
      <c r="I65" s="157"/>
      <c r="J65" s="157"/>
      <c r="K65" s="157">
        <f>'将来負担比率（分子）の構造'!L$42</f>
        <v>410</v>
      </c>
      <c r="L65" s="157"/>
      <c r="M65" s="157"/>
      <c r="N65" s="157">
        <f>'将来負担比率（分子）の構造'!M$42</f>
        <v>212</v>
      </c>
      <c r="O65" s="157"/>
      <c r="P65" s="157"/>
    </row>
    <row r="66" spans="1:16" x14ac:dyDescent="0.2">
      <c r="A66" s="157" t="s">
        <v>31</v>
      </c>
      <c r="B66" s="157">
        <f>'将来負担比率（分子）の構造'!I$41</f>
        <v>23051</v>
      </c>
      <c r="C66" s="157"/>
      <c r="D66" s="157"/>
      <c r="E66" s="157">
        <f>'将来負担比率（分子）の構造'!J$41</f>
        <v>21989</v>
      </c>
      <c r="F66" s="157"/>
      <c r="G66" s="157"/>
      <c r="H66" s="157">
        <f>'将来負担比率（分子）の構造'!K$41</f>
        <v>20643</v>
      </c>
      <c r="I66" s="157"/>
      <c r="J66" s="157"/>
      <c r="K66" s="157">
        <f>'将来負担比率（分子）の構造'!L$41</f>
        <v>19619</v>
      </c>
      <c r="L66" s="157"/>
      <c r="M66" s="157"/>
      <c r="N66" s="157">
        <f>'将来負担比率（分子）の構造'!M$41</f>
        <v>19761</v>
      </c>
      <c r="O66" s="157"/>
      <c r="P66" s="157"/>
    </row>
    <row r="67" spans="1:16" x14ac:dyDescent="0.2">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0</v>
      </c>
      <c r="J67" s="157" t="e">
        <f>NA()</f>
        <v>#N/A</v>
      </c>
      <c r="K67" s="157" t="e">
        <f>NA()</f>
        <v>#N/A</v>
      </c>
      <c r="L67" s="157">
        <f>IF(ISNUMBER('将来負担比率（分子）の構造'!L$53), IF('将来負担比率（分子）の構造'!L$53 &lt; 0, 0, '将来負担比率（分子）の構造'!L$53), NA())</f>
        <v>0</v>
      </c>
      <c r="M67" s="157" t="e">
        <f>NA()</f>
        <v>#N/A</v>
      </c>
      <c r="N67" s="157" t="e">
        <f>NA()</f>
        <v>#N/A</v>
      </c>
      <c r="O67" s="157">
        <f>IF(ISNUMBER('将来負担比率（分子）の構造'!M$53), IF('将来負担比率（分子）の構造'!M$53 &lt; 0, 0, '将来負担比率（分子）の構造'!M$53), NA())</f>
        <v>0</v>
      </c>
      <c r="P67" s="157" t="e">
        <f>NA()</f>
        <v>#N/A</v>
      </c>
    </row>
    <row r="70" spans="1:16" x14ac:dyDescent="0.2">
      <c r="A70" s="159" t="s">
        <v>72</v>
      </c>
      <c r="B70" s="159"/>
      <c r="C70" s="159"/>
      <c r="D70" s="159"/>
      <c r="E70" s="159"/>
      <c r="F70" s="159"/>
    </row>
    <row r="71" spans="1:16" x14ac:dyDescent="0.2">
      <c r="A71" s="160"/>
      <c r="B71" s="160" t="str">
        <f>基金残高に係る経年分析!F54</f>
        <v>R04</v>
      </c>
      <c r="C71" s="160" t="str">
        <f>基金残高に係る経年分析!G54</f>
        <v>R05</v>
      </c>
      <c r="D71" s="160" t="str">
        <f>基金残高に係る経年分析!H54</f>
        <v>R06</v>
      </c>
    </row>
    <row r="72" spans="1:16" x14ac:dyDescent="0.2">
      <c r="A72" s="160" t="s">
        <v>73</v>
      </c>
      <c r="B72" s="161">
        <f>基金残高に係る経年分析!F55</f>
        <v>8277</v>
      </c>
      <c r="C72" s="161">
        <f>基金残高に係る経年分析!G55</f>
        <v>9447</v>
      </c>
      <c r="D72" s="161">
        <f>基金残高に係る経年分析!H55</f>
        <v>10289</v>
      </c>
    </row>
    <row r="73" spans="1:16" x14ac:dyDescent="0.2">
      <c r="A73" s="160" t="s">
        <v>74</v>
      </c>
      <c r="B73" s="161">
        <f>基金残高に係る経年分析!F56</f>
        <v>219</v>
      </c>
      <c r="C73" s="161">
        <f>基金残高に係る経年分析!G56</f>
        <v>220</v>
      </c>
      <c r="D73" s="161">
        <f>基金残高に係る経年分析!H56</f>
        <v>356</v>
      </c>
    </row>
    <row r="74" spans="1:16" x14ac:dyDescent="0.2">
      <c r="A74" s="160" t="s">
        <v>75</v>
      </c>
      <c r="B74" s="161">
        <f>基金残高に係る経年分析!F57</f>
        <v>8963</v>
      </c>
      <c r="C74" s="161">
        <f>基金残高に係る経年分析!G57</f>
        <v>9986</v>
      </c>
      <c r="D74" s="161">
        <f>基金残高に係る経年分析!H57</f>
        <v>11792</v>
      </c>
    </row>
  </sheetData>
  <sheetProtection algorithmName="SHA-512" hashValue="SXHn/ehQy4nZrKHHFBXw/iepen9AtFMR6LM64hexOAYRXcw+MrLpmjGnAbKaoU3fQZBc8aap7y2fcb1mL6Wr8Q==" saltValue="cKadD+ceVBdmAAyGJ4dRow=="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AN24-0371</cp:lastModifiedBy>
  <cp:lastPrinted>2026-03-18T07:24:54Z</cp:lastPrinted>
  <dcterms:created xsi:type="dcterms:W3CDTF">2026-02-23T06:50:28Z</dcterms:created>
  <dcterms:modified xsi:type="dcterms:W3CDTF">2026-09-09T02:16:25Z</dcterms:modified>
  <cp:category/>
</cp:coreProperties>
</file>