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0.39\財政課\財政係\常用\16 財政指標\財政状況資料集\R6（R5決算）\04確認事項\"/>
    </mc:Choice>
  </mc:AlternateContent>
  <bookViews>
    <workbookView xWindow="0" yWindow="0" windowWidth="14160" windowHeight="1185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<sst xmlns="http://schemas.openxmlformats.org/spreadsheetml/2006/main" count="1135" uniqueCount="576">
  <si>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</si>
  <si>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</si>
  <si>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</si>
  <si>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</si>
  <si>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</si>
  <si>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</si>
  <si>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</si>
  <si>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</si>
  <si>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</si>
  <si>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</si>
  <si>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</si>
  <si>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</si>
  <si>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</si>
  <si>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</si>
  <si>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</si>
  <si>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</si>
  <si>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</si>
  <si>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</si>
  <si>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</si>
  <si>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</si>
  <si>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</si>
  <si>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</si>
  <si>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</si>
  <si>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</si>
  <si>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</si>
  <si>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</si>
  <si>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</si>
  <si>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</si>
  <si>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</si>
  <si>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</si>
  <si>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</si>
  <si>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</si>
  <si>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</si>
  <si>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</si>
  <si>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</si>
  <si>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</si>
  <si>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</si>
  <si>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</si>
  <si>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</si>
  <si>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</si>
  <si>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</si>
  <si>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</si>
  <si>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</si>
  <si>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</si>
  <si>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</si>
  <si>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</si>
  <si>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</si>
  <si>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</si>
  <si>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</si>
  <si>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</si>
  <si>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</si>
  <si>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</si>
  <si>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</si>
  <si>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</si>
  <si>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</si>
  <si>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</si>
  <si>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</si>
  <si>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</si>
  <si>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</si>
  <si>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</si>
  <si>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</si>
  <si>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</si>
  <si>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</si>
  <si>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</si>
  <si>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</si>
  <si>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</si>
  <si>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</si>
  <si>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</si>
  <si>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</si>
  <si>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</si>
  <si>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</si>
  <si>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</si>
  <si>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</si>
  <si>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</si>
  <si>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</si>
  <si>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</si>
  <si>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</si>
  <si>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</si>
  <si>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</si>
  <si>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</si>
  <si>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</si>
  <si>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</si>
  <si>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</si>
  <si>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</si>
  <si>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</si>
  <si>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</si>
  <si>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</si>
  <si>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</si>
  <si>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</si>
  <si>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</si>
  <si>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</si>
  <si>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</si>
  <si>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</si>
  <si>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</si>
  <si>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可児市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</si>
  <si>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</si>
  <si>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</si>
  <si>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</si>
  <si>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</si>
  <si>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</si>
  <si>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</si>
  <si>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</si>
  <si>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</si>
  <si>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</si>
  <si>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</si>
  <si>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</si>
  <si>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</si>
  <si>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</si>
  <si>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</si>
  <si>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</si>
  <si>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</si>
  <si>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</si>
  <si>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</si>
  <si>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</si>
  <si>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</si>
  <si>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</si>
  <si>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</si>
  <si>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</si>
  <si>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</si>
  <si>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</si>
  <si>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</si>
  <si>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</si>
  <si>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</si>
  <si>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</si>
  <si>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</si>
  <si>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</si>
  <si>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</si>
  <si>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</si>
  <si>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</si>
  <si>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</si>
  <si>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</si>
  <si>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</si>
  <si>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</si>
  <si>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</si>
  <si>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</si>
  <si>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</si>
  <si>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</si>
  <si>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</si>
  <si>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</si>
  <si>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</si>
  <si>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</si>
  <si>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</si>
  <si>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6"/>
  </si>
  <si>
    <t>うち日本人(％)</t>
    <phoneticPr fontId="5"/>
  </si>
  <si>
    <t>-0.9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</si>
  <si>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</si>
  <si>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</si>
  <si>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</si>
  <si>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</si>
  <si>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</si>
  <si>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</si>
  <si>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</si>
  <si>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</si>
  <si>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</si>
  <si>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</si>
  <si>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</si>
  <si>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</si>
  <si>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</si>
  <si>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</si>
  <si>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</si>
  <si>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</si>
  <si>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</si>
  <si>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</si>
  <si>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</si>
  <si>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</si>
  <si>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</si>
  <si>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</si>
  <si>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</si>
  <si>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</si>
  <si>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</si>
  <si>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</si>
  <si>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</si>
  <si>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</si>
  <si>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</si>
  <si>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</si>
  <si>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</si>
  <si>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</si>
  <si>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</si>
  <si>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</si>
  <si>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</si>
  <si>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</si>
  <si>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</si>
  <si>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</si>
  <si>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</si>
  <si>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</si>
  <si>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</si>
  <si>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</si>
  <si>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</si>
  <si>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</si>
  <si>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</si>
  <si>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</si>
  <si>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</si>
  <si>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</si>
  <si>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</si>
  <si>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</si>
  <si>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</si>
  <si>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</si>
  <si>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</si>
  <si>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</si>
  <si>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</si>
  <si>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</si>
  <si>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</si>
  <si>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</si>
  <si>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岐阜県可児市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</si>
  <si>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</si>
  <si>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</si>
  <si>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</si>
  <si>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</si>
  <si>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</si>
  <si>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</si>
  <si>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</si>
  <si>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</si>
  <si>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</si>
  <si>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</si>
  <si>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</si>
  <si>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</si>
  <si>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</si>
  <si>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</si>
  <si>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</si>
  <si>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</si>
  <si>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</si>
  <si>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</si>
  <si>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</si>
  <si>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</si>
  <si>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</si>
  <si>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</si>
  <si>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</si>
  <si>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</si>
  <si>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</si>
  <si>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</si>
  <si>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</si>
  <si>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</si>
  <si>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</si>
  <si>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</si>
  <si>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</si>
  <si>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</si>
  <si>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</si>
  <si>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</si>
  <si>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</si>
  <si>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</si>
  <si>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</si>
  <si>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</si>
  <si>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</si>
  <si>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</si>
  <si>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</si>
  <si>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</si>
  <si>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</si>
  <si>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</si>
  <si>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</si>
  <si>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</si>
  <si>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</si>
  <si>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</si>
  <si>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</si>
  <si>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</si>
  <si>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</si>
  <si>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</si>
  <si>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</si>
  <si>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</si>
  <si>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</si>
  <si>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</si>
  <si>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</si>
  <si>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</si>
  <si>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</si>
  <si>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</si>
  <si>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</si>
  <si>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</si>
  <si>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</si>
  <si>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</si>
  <si>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</si>
  <si>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</si>
  <si>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</si>
  <si>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</si>
  <si>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</si>
  <si>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</si>
  <si>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</si>
  <si>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</si>
  <si>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</si>
  <si>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</si>
  <si>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</si>
  <si>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</si>
  <si>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</si>
  <si>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</si>
  <si>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</si>
  <si>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</si>
  <si>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</si>
  <si>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</si>
  <si>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</si>
  <si>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</si>
  <si>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</si>
  <si>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</si>
  <si>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</si>
  <si>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</si>
  <si>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</si>
  <si>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</si>
  <si>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</si>
  <si>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</si>
  <si>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</si>
  <si>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</si>
  <si>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</si>
  <si>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</si>
  <si>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</si>
  <si>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</si>
  <si>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</si>
  <si>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</si>
  <si>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</si>
  <si>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</si>
  <si>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</si>
  <si>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</si>
  <si>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</si>
  <si>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</si>
  <si>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</si>
  <si>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</si>
  <si>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</si>
  <si>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</si>
  <si>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</si>
  <si>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</si>
  <si>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</si>
  <si>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</si>
  <si>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</si>
  <si>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</si>
  <si>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</si>
  <si>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</si>
  <si>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</si>
  <si>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宅地造成</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</si>
  <si>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</si>
  <si>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</si>
  <si>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</si>
  <si>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</si>
  <si>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</si>
  <si>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</si>
  <si>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</si>
  <si>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</si>
  <si>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</si>
  <si>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</si>
  <si>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</si>
  <si>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</si>
  <si>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</si>
  <si>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</si>
  <si>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</si>
  <si>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</si>
  <si>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</si>
  <si>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</si>
  <si>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</si>
  <si>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</si>
  <si>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</si>
  <si>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</si>
  <si>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</si>
  <si>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</si>
  <si>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</si>
  <si>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</si>
  <si>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</si>
  <si>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</si>
  <si>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</si>
  <si>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</si>
  <si>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岐阜県可児市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</si>
  <si>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</si>
  <si>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</si>
  <si>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</si>
  <si>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</si>
  <si>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</si>
  <si>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</si>
  <si>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</si>
  <si>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</si>
  <si>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</si>
  <si>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</si>
  <si>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</si>
  <si>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</si>
  <si>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</si>
  <si>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</si>
  <si>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</si>
  <si>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</si>
  <si>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</si>
  <si>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</si>
  <si>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</si>
  <si>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</si>
  <si>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自家用工業用水道事業特別会計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</si>
  <si>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</si>
  <si>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</si>
  <si>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</si>
  <si>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</si>
  <si>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</si>
  <si>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</si>
  <si>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</si>
  <si>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</si>
  <si>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</si>
  <si>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</si>
  <si>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</si>
  <si>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</si>
  <si>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</si>
  <si>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</si>
  <si>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</si>
  <si>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介護保険特別会計（保険事業勘定）</t>
    <phoneticPr fontId="5"/>
  </si>
  <si>
    <t>介護保険特別会計（介護サービス事業勘定）</t>
    <phoneticPr fontId="5"/>
  </si>
  <si>
    <t>水道事業会計</t>
    <phoneticPr fontId="5"/>
  </si>
  <si>
    <t>法適用企業</t>
    <phoneticPr fontId="5"/>
  </si>
  <si>
    <t>下水道事業会計</t>
    <phoneticPr fontId="5"/>
  </si>
  <si>
    <t>農業集落排水事業特別会計</t>
    <phoneticPr fontId="5"/>
  </si>
  <si>
    <t>法非適用企業</t>
    <phoneticPr fontId="5"/>
  </si>
  <si>
    <t>可児御嵩インターチェンジ工業団地開発事業特別会計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</si>
  <si>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</si>
  <si>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</si>
  <si>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</si>
  <si>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</si>
  <si>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</si>
  <si>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</si>
  <si>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</si>
  <si>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</si>
  <si>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</si>
  <si>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</si>
  <si>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</si>
  <si>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</si>
  <si>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</si>
  <si>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</si>
  <si>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</si>
  <si>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</si>
  <si>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</si>
  <si>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</si>
  <si>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</si>
  <si>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</si>
  <si>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</si>
  <si>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</si>
  <si>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</si>
  <si>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</si>
  <si>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</si>
  <si>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</si>
  <si>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</si>
  <si>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</si>
  <si>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</si>
  <si>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</si>
  <si>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</si>
  <si>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</si>
  <si>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</si>
  <si>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</si>
  <si>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</si>
  <si>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</si>
  <si>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</si>
  <si>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</si>
  <si>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</si>
  <si>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</si>
  <si>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</si>
  <si>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</si>
  <si>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</si>
  <si>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</si>
  <si>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</si>
  <si>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</si>
  <si>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</si>
  <si>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</si>
  <si>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</si>
  <si>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</si>
  <si>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</si>
  <si>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</si>
  <si>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</si>
  <si>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</si>
  <si>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</si>
  <si>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</si>
  <si>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</si>
  <si>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</si>
  <si>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</si>
  <si>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</si>
  <si>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</si>
  <si>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</si>
  <si>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</si>
  <si>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</si>
  <si>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</si>
  <si>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</si>
  <si>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</si>
  <si>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</si>
  <si>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</si>
  <si>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</si>
  <si>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</si>
  <si>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</si>
  <si>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</si>
  <si>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</si>
  <si>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</si>
  <si>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</si>
  <si>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</si>
  <si>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</si>
  <si>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</si>
  <si>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</si>
  <si>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</si>
  <si>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</si>
  <si>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</si>
  <si>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</si>
  <si>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</si>
  <si>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</si>
  <si>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</si>
  <si>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</si>
  <si>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</si>
  <si>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</si>
  <si>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</si>
  <si>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</si>
  <si>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</si>
  <si>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</si>
  <si>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</si>
  <si>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</si>
  <si>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</si>
  <si>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</si>
  <si>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</si>
  <si>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</si>
  <si>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</si>
  <si>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</si>
  <si>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</si>
  <si>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</si>
  <si>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</si>
  <si>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</si>
  <si>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</si>
  <si>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</si>
  <si>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</si>
  <si>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</si>
  <si>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</si>
  <si>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</si>
  <si>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</si>
  <si>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</si>
  <si>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</si>
  <si>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</si>
  <si>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</si>
  <si>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</si>
  <si>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</si>
  <si>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</si>
  <si>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</si>
  <si>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</si>
  <si>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</si>
  <si>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</si>
  <si>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</si>
  <si>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</si>
  <si>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</si>
  <si>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</si>
  <si>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</si>
  <si>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</si>
  <si>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</si>
  <si>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</si>
  <si>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</si>
  <si>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</si>
  <si>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</si>
  <si>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水道事業会計</t>
  </si>
  <si>
    <t>一般会計</t>
  </si>
  <si>
    <t>下水道事業会計</t>
  </si>
  <si>
    <t>介護保険特別会計（保険事業勘定）</t>
  </si>
  <si>
    <t>国民健康保険事業特別会計</t>
  </si>
  <si>
    <t>農業集落排水事業特別会計</t>
  </si>
  <si>
    <t>自家用工業用水道事業特別会計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</si>
  <si>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</si>
  <si>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</si>
  <si>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</si>
  <si>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</si>
  <si>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</si>
  <si>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</si>
  <si>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</si>
  <si>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</si>
  <si>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基金から267百万円繰入　財産区から31百万円繰入</t>
    <rPh sb="0" eb="2">
      <t>キキン</t>
    </rPh>
    <rPh sb="7" eb="10">
      <t>ヒャクマンエン</t>
    </rPh>
    <rPh sb="10" eb="12">
      <t>クリイレ</t>
    </rPh>
    <rPh sb="13" eb="16">
      <t>ザイサンク</t>
    </rPh>
    <rPh sb="20" eb="22">
      <t>ヒャクマン</t>
    </rPh>
    <rPh sb="22" eb="23">
      <t>エン</t>
    </rPh>
    <rPh sb="23" eb="25">
      <t>クリイレ</t>
    </rPh>
    <phoneticPr fontId="2"/>
  </si>
  <si>
    <t>-</t>
    <phoneticPr fontId="2"/>
  </si>
  <si>
    <t>基金から174百万円繰入</t>
    <rPh sb="0" eb="2">
      <t>キキン</t>
    </rPh>
    <rPh sb="7" eb="12">
      <t>ヒャクマンエンクリイレ</t>
    </rPh>
    <phoneticPr fontId="2"/>
  </si>
  <si>
    <t>-</t>
    <phoneticPr fontId="2"/>
  </si>
  <si>
    <t>可茂衛生施設利用組合</t>
    <rPh sb="0" eb="6">
      <t>カモエイセイシセツ</t>
    </rPh>
    <rPh sb="6" eb="10">
      <t>リヨウクミアイ</t>
    </rPh>
    <phoneticPr fontId="2"/>
  </si>
  <si>
    <t>可児川防災等ため池組合</t>
    <rPh sb="0" eb="3">
      <t>カニガワ</t>
    </rPh>
    <rPh sb="3" eb="6">
      <t>ボウサイトウ</t>
    </rPh>
    <rPh sb="8" eb="9">
      <t>イケ</t>
    </rPh>
    <rPh sb="9" eb="11">
      <t>クミアイ</t>
    </rPh>
    <phoneticPr fontId="2"/>
  </si>
  <si>
    <t>可児市・御嵩町中学校組合</t>
    <rPh sb="0" eb="3">
      <t>カニシ</t>
    </rPh>
    <rPh sb="4" eb="6">
      <t>ミタケ</t>
    </rPh>
    <rPh sb="6" eb="7">
      <t>チョウ</t>
    </rPh>
    <rPh sb="7" eb="12">
      <t>チュウガッコウクミアイ</t>
    </rPh>
    <phoneticPr fontId="2"/>
  </si>
  <si>
    <t>岐阜県市町村会館組合</t>
    <rPh sb="0" eb="3">
      <t>ギフケン</t>
    </rPh>
    <rPh sb="3" eb="6">
      <t>シチョウソン</t>
    </rPh>
    <rPh sb="4" eb="6">
      <t>チョウソン</t>
    </rPh>
    <rPh sb="6" eb="10">
      <t>カイカンクミアイ</t>
    </rPh>
    <phoneticPr fontId="2"/>
  </si>
  <si>
    <t>岐阜県市町村職員退職手当組合</t>
    <rPh sb="0" eb="8">
      <t>ギフケンシチョウソンショクイン</t>
    </rPh>
    <rPh sb="8" eb="10">
      <t>タイショク</t>
    </rPh>
    <rPh sb="10" eb="12">
      <t>テアテ</t>
    </rPh>
    <rPh sb="12" eb="14">
      <t>クミアイ</t>
    </rPh>
    <phoneticPr fontId="2"/>
  </si>
  <si>
    <t>可茂消防事務組合</t>
    <rPh sb="0" eb="8">
      <t>カモショウボウジムクミアイ</t>
    </rPh>
    <phoneticPr fontId="2"/>
  </si>
  <si>
    <t>後期高齢者医療連合（一般会計分）</t>
    <rPh sb="0" eb="2">
      <t>コウキ</t>
    </rPh>
    <rPh sb="2" eb="5">
      <t>コウレイシャ</t>
    </rPh>
    <rPh sb="5" eb="9">
      <t>イリョウレンゴウ</t>
    </rPh>
    <rPh sb="10" eb="14">
      <t>イッパンカイケイ</t>
    </rPh>
    <rPh sb="14" eb="15">
      <t>ブン</t>
    </rPh>
    <phoneticPr fontId="2"/>
  </si>
  <si>
    <t>後期高齢者医療連合（特別会計分）</t>
    <rPh sb="0" eb="2">
      <t>コウキ</t>
    </rPh>
    <rPh sb="2" eb="5">
      <t>コウレイシャ</t>
    </rPh>
    <rPh sb="5" eb="9">
      <t>イリョウレンゴウ</t>
    </rPh>
    <rPh sb="10" eb="14">
      <t>トクベツカイケイ</t>
    </rPh>
    <rPh sb="14" eb="15">
      <t>ブン</t>
    </rPh>
    <phoneticPr fontId="2"/>
  </si>
  <si>
    <t>可茂公設地方卸売市場組合</t>
    <rPh sb="0" eb="10">
      <t>カモコウセツチホウオロシウリシジョウ</t>
    </rPh>
    <rPh sb="10" eb="12">
      <t>クミアイ</t>
    </rPh>
    <phoneticPr fontId="2"/>
  </si>
  <si>
    <t>法非適用企業</t>
    <phoneticPr fontId="2"/>
  </si>
  <si>
    <t>可児市体育連盟</t>
    <rPh sb="0" eb="3">
      <t>カニシ</t>
    </rPh>
    <rPh sb="3" eb="7">
      <t>タイイクレンメイ</t>
    </rPh>
    <phoneticPr fontId="2"/>
  </si>
  <si>
    <t>可児市文化芸術振興財団</t>
    <rPh sb="0" eb="3">
      <t>カニシ</t>
    </rPh>
    <rPh sb="3" eb="9">
      <t>ブンカゲイジュツシンコウ</t>
    </rPh>
    <rPh sb="9" eb="11">
      <t>ザイダン</t>
    </rPh>
    <phoneticPr fontId="2"/>
  </si>
  <si>
    <t>可児市土地開発公社</t>
    <rPh sb="0" eb="5">
      <t>カニシトチ</t>
    </rPh>
    <rPh sb="5" eb="9">
      <t>カイハツコウシャ</t>
    </rPh>
    <phoneticPr fontId="2"/>
  </si>
  <si>
    <t>○</t>
    <phoneticPr fontId="2"/>
  </si>
  <si>
    <t>可児道の駅</t>
    <rPh sb="0" eb="3">
      <t>カニミチ</t>
    </rPh>
    <rPh sb="4" eb="5">
      <t>エキ</t>
    </rPh>
    <phoneticPr fontId="2"/>
  </si>
  <si>
    <t>-</t>
    <phoneticPr fontId="2"/>
  </si>
  <si>
    <t>公共施設整備基金</t>
    <rPh sb="0" eb="4">
      <t>コウキョウシセツ</t>
    </rPh>
    <rPh sb="4" eb="6">
      <t>セイビ</t>
    </rPh>
    <rPh sb="6" eb="8">
      <t>キキン</t>
    </rPh>
    <phoneticPr fontId="5"/>
  </si>
  <si>
    <t>まちづくり振興基金</t>
    <rPh sb="5" eb="7">
      <t>シンコウ</t>
    </rPh>
    <rPh sb="7" eb="9">
      <t>キキン</t>
    </rPh>
    <phoneticPr fontId="2"/>
  </si>
  <si>
    <t>森林環境基金</t>
    <rPh sb="0" eb="4">
      <t>シンリンカンキョウ</t>
    </rPh>
    <rPh sb="4" eb="6">
      <t>キキン</t>
    </rPh>
    <phoneticPr fontId="2"/>
  </si>
  <si>
    <t>久々利ため池組合管理基金</t>
    <rPh sb="0" eb="3">
      <t>ククリ</t>
    </rPh>
    <rPh sb="5" eb="6">
      <t>イケ</t>
    </rPh>
    <rPh sb="6" eb="8">
      <t>クミアイ</t>
    </rPh>
    <rPh sb="8" eb="10">
      <t>カンリ</t>
    </rPh>
    <rPh sb="10" eb="12">
      <t>キキン</t>
    </rPh>
    <phoneticPr fontId="2"/>
  </si>
  <si>
    <t>地域福祉基金</t>
    <rPh sb="0" eb="2">
      <t>チイキ</t>
    </rPh>
    <rPh sb="2" eb="4">
      <t>フクシ</t>
    </rPh>
    <rPh sb="4" eb="6">
      <t>キキン</t>
    </rPh>
    <phoneticPr fontId="2"/>
  </si>
  <si>
    <t>基金から30百万円繰入</t>
    <rPh sb="0" eb="2">
      <t>キキン</t>
    </rPh>
    <rPh sb="6" eb="11">
      <t>ヒャクマンエンクリイレ</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</si>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</sst>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62383</c:v>
                </c:pt>
                <c:pt idx="1">
                  <c:v>63812</c:v>
                </c:pt>
                <c:pt idx="2">
                  <c:v>54225</c:v>
                </c:pt>
                <c:pt idx="3">
                  <c:v>54016</c:v>
                </c:pt>
                <c:pt idx="4">
                  <c:v>52786</c:v>
                </c:pt>
              </c:numCache>
            </c:numRef>
          </c:val>
          <c:smooth val="0"/>
          <c:extLst>
            <c:ext xmlns:c16="http://schemas.microsoft.com/office/drawing/2014/chart" uri="{C3380CC4-5D6E-409C-BE32-E72D297353CC}">
              <c16:uniqueId val="{00000000-A845-4606-A1F9-F3792791838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53897</c:v>
                </c:pt>
                <c:pt idx="1">
                  <c:v>34098</c:v>
                </c:pt>
                <c:pt idx="2">
                  <c:v>24982</c:v>
                </c:pt>
                <c:pt idx="3">
                  <c:v>16365</c:v>
                </c:pt>
                <c:pt idx="4">
                  <c:v>27342</c:v>
                </c:pt>
              </c:numCache>
            </c:numRef>
          </c:val>
          <c:smooth val="0"/>
          <c:extLst>
            <c:ext xmlns:c16="http://schemas.microsoft.com/office/drawing/2014/chart" uri="{C3380CC4-5D6E-409C-BE32-E72D297353CC}">
              <c16:uniqueId val="{00000001-A845-4606-A1F9-F3792791838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8.4600000000000009</c:v>
                </c:pt>
                <c:pt idx="1">
                  <c:v>7.64</c:v>
                </c:pt>
                <c:pt idx="2">
                  <c:v>11.34</c:v>
                </c:pt>
                <c:pt idx="3">
                  <c:v>12.67</c:v>
                </c:pt>
                <c:pt idx="4">
                  <c:v>13.44</c:v>
                </c:pt>
              </c:numCache>
            </c:numRef>
          </c:val>
          <c:extLst>
            <c:ext xmlns:c16="http://schemas.microsoft.com/office/drawing/2014/chart" uri="{C3380CC4-5D6E-409C-BE32-E72D297353CC}">
              <c16:uniqueId val="{00000000-62F4-402E-96D6-63854A32128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31.31</c:v>
                </c:pt>
                <c:pt idx="1">
                  <c:v>32.78</c:v>
                </c:pt>
                <c:pt idx="2">
                  <c:v>33.270000000000003</c:v>
                </c:pt>
                <c:pt idx="3">
                  <c:v>40.36</c:v>
                </c:pt>
                <c:pt idx="4">
                  <c:v>45.18</c:v>
                </c:pt>
              </c:numCache>
            </c:numRef>
          </c:val>
          <c:extLst>
            <c:ext xmlns:c16="http://schemas.microsoft.com/office/drawing/2014/chart" uri="{C3380CC4-5D6E-409C-BE32-E72D297353CC}">
              <c16:uniqueId val="{00000001-62F4-402E-96D6-63854A32128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3.44</c:v>
                </c:pt>
                <c:pt idx="1">
                  <c:v>1.76</c:v>
                </c:pt>
                <c:pt idx="2">
                  <c:v>6.35</c:v>
                </c:pt>
                <c:pt idx="3">
                  <c:v>7.48</c:v>
                </c:pt>
                <c:pt idx="4">
                  <c:v>6.61</c:v>
                </c:pt>
              </c:numCache>
            </c:numRef>
          </c:val>
          <c:smooth val="0"/>
          <c:extLst>
            <c:ext xmlns:c16="http://schemas.microsoft.com/office/drawing/2014/chart" uri="{C3380CC4-5D6E-409C-BE32-E72D297353CC}">
              <c16:uniqueId val="{00000002-62F4-402E-96D6-63854A32128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7.0000000000000007E-2</c:v>
                </c:pt>
                <c:pt idx="2">
                  <c:v>#N/A</c:v>
                </c:pt>
                <c:pt idx="3">
                  <c:v>0.02</c:v>
                </c:pt>
                <c:pt idx="4">
                  <c:v>#N/A</c:v>
                </c:pt>
                <c:pt idx="5">
                  <c:v>0.02</c:v>
                </c:pt>
                <c:pt idx="6">
                  <c:v>#N/A</c:v>
                </c:pt>
                <c:pt idx="7">
                  <c:v>0.02</c:v>
                </c:pt>
                <c:pt idx="8">
                  <c:v>#N/A</c:v>
                </c:pt>
                <c:pt idx="9">
                  <c:v>0</c:v>
                </c:pt>
              </c:numCache>
            </c:numRef>
          </c:val>
          <c:extLst>
            <c:ext xmlns:c16="http://schemas.microsoft.com/office/drawing/2014/chart" uri="{C3380CC4-5D6E-409C-BE32-E72D297353CC}">
              <c16:uniqueId val="{00000000-A292-4AC2-99D1-258960BF0ED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292-4AC2-99D1-258960BF0ED6}"/>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0.15</c:v>
                </c:pt>
                <c:pt idx="2">
                  <c:v>#N/A</c:v>
                </c:pt>
                <c:pt idx="3">
                  <c:v>0.18</c:v>
                </c:pt>
                <c:pt idx="4">
                  <c:v>#N/A</c:v>
                </c:pt>
                <c:pt idx="5">
                  <c:v>0.12</c:v>
                </c:pt>
                <c:pt idx="6">
                  <c:v>#N/A</c:v>
                </c:pt>
                <c:pt idx="7">
                  <c:v>0.1</c:v>
                </c:pt>
                <c:pt idx="8">
                  <c:v>#N/A</c:v>
                </c:pt>
                <c:pt idx="9">
                  <c:v>0.04</c:v>
                </c:pt>
              </c:numCache>
            </c:numRef>
          </c:val>
          <c:extLst>
            <c:ext xmlns:c16="http://schemas.microsoft.com/office/drawing/2014/chart" uri="{C3380CC4-5D6E-409C-BE32-E72D297353CC}">
              <c16:uniqueId val="{00000002-A292-4AC2-99D1-258960BF0ED6}"/>
            </c:ext>
          </c:extLst>
        </c:ser>
        <c:ser>
          <c:idx val="3"/>
          <c:order val="3"/>
          <c:tx>
            <c:strRef>
              <c:f>データシート!$A$30</c:f>
              <c:strCache>
                <c:ptCount val="1"/>
                <c:pt idx="0">
                  <c:v>自家用工業用水道事業特別会計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0.24</c:v>
                </c:pt>
                <c:pt idx="2">
                  <c:v>#N/A</c:v>
                </c:pt>
                <c:pt idx="3">
                  <c:v>0.24</c:v>
                </c:pt>
                <c:pt idx="4">
                  <c:v>#N/A</c:v>
                </c:pt>
                <c:pt idx="5">
                  <c:v>0.22</c:v>
                </c:pt>
                <c:pt idx="6">
                  <c:v>#N/A</c:v>
                </c:pt>
                <c:pt idx="7">
                  <c:v>0.23</c:v>
                </c:pt>
                <c:pt idx="8">
                  <c:v>#N/A</c:v>
                </c:pt>
                <c:pt idx="9">
                  <c:v>0.24</c:v>
                </c:pt>
              </c:numCache>
            </c:numRef>
          </c:val>
          <c:extLst>
            <c:ext xmlns:c16="http://schemas.microsoft.com/office/drawing/2014/chart" uri="{C3380CC4-5D6E-409C-BE32-E72D297353CC}">
              <c16:uniqueId val="{00000003-A292-4AC2-99D1-258960BF0ED6}"/>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0.04</c:v>
                </c:pt>
                <c:pt idx="2">
                  <c:v>#N/A</c:v>
                </c:pt>
                <c:pt idx="3">
                  <c:v>7.0000000000000007E-2</c:v>
                </c:pt>
                <c:pt idx="4">
                  <c:v>#N/A</c:v>
                </c:pt>
                <c:pt idx="5">
                  <c:v>0.09</c:v>
                </c:pt>
                <c:pt idx="6">
                  <c:v>#N/A</c:v>
                </c:pt>
                <c:pt idx="7">
                  <c:v>0.13</c:v>
                </c:pt>
                <c:pt idx="8">
                  <c:v>#N/A</c:v>
                </c:pt>
                <c:pt idx="9">
                  <c:v>0.38</c:v>
                </c:pt>
              </c:numCache>
            </c:numRef>
          </c:val>
          <c:extLst>
            <c:ext xmlns:c16="http://schemas.microsoft.com/office/drawing/2014/chart" uri="{C3380CC4-5D6E-409C-BE32-E72D297353CC}">
              <c16:uniqueId val="{00000004-A292-4AC2-99D1-258960BF0ED6}"/>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1.2</c:v>
                </c:pt>
                <c:pt idx="2">
                  <c:v>#N/A</c:v>
                </c:pt>
                <c:pt idx="3">
                  <c:v>1.34</c:v>
                </c:pt>
                <c:pt idx="4">
                  <c:v>#N/A</c:v>
                </c:pt>
                <c:pt idx="5">
                  <c:v>0.89</c:v>
                </c:pt>
                <c:pt idx="6">
                  <c:v>#N/A</c:v>
                </c:pt>
                <c:pt idx="7">
                  <c:v>0.77</c:v>
                </c:pt>
                <c:pt idx="8">
                  <c:v>#N/A</c:v>
                </c:pt>
                <c:pt idx="9">
                  <c:v>0.47</c:v>
                </c:pt>
              </c:numCache>
            </c:numRef>
          </c:val>
          <c:extLst>
            <c:ext xmlns:c16="http://schemas.microsoft.com/office/drawing/2014/chart" uri="{C3380CC4-5D6E-409C-BE32-E72D297353CC}">
              <c16:uniqueId val="{00000005-A292-4AC2-99D1-258960BF0ED6}"/>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0.55000000000000004</c:v>
                </c:pt>
                <c:pt idx="2">
                  <c:v>#N/A</c:v>
                </c:pt>
                <c:pt idx="3">
                  <c:v>1.05</c:v>
                </c:pt>
                <c:pt idx="4">
                  <c:v>#N/A</c:v>
                </c:pt>
                <c:pt idx="5">
                  <c:v>1.07</c:v>
                </c:pt>
                <c:pt idx="6">
                  <c:v>#N/A</c:v>
                </c:pt>
                <c:pt idx="7">
                  <c:v>1.31</c:v>
                </c:pt>
                <c:pt idx="8">
                  <c:v>#N/A</c:v>
                </c:pt>
                <c:pt idx="9">
                  <c:v>1.1399999999999999</c:v>
                </c:pt>
              </c:numCache>
            </c:numRef>
          </c:val>
          <c:extLst>
            <c:ext xmlns:c16="http://schemas.microsoft.com/office/drawing/2014/chart" uri="{C3380CC4-5D6E-409C-BE32-E72D297353CC}">
              <c16:uniqueId val="{00000006-A292-4AC2-99D1-258960BF0ED6}"/>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1.53</c:v>
                </c:pt>
                <c:pt idx="2">
                  <c:v>#N/A</c:v>
                </c:pt>
                <c:pt idx="3">
                  <c:v>2.0299999999999998</c:v>
                </c:pt>
                <c:pt idx="4">
                  <c:v>#N/A</c:v>
                </c:pt>
                <c:pt idx="5">
                  <c:v>2.38</c:v>
                </c:pt>
                <c:pt idx="6">
                  <c:v>#N/A</c:v>
                </c:pt>
                <c:pt idx="7">
                  <c:v>3</c:v>
                </c:pt>
                <c:pt idx="8">
                  <c:v>#N/A</c:v>
                </c:pt>
                <c:pt idx="9">
                  <c:v>3.64</c:v>
                </c:pt>
              </c:numCache>
            </c:numRef>
          </c:val>
          <c:extLst>
            <c:ext xmlns:c16="http://schemas.microsoft.com/office/drawing/2014/chart" uri="{C3380CC4-5D6E-409C-BE32-E72D297353CC}">
              <c16:uniqueId val="{00000007-A292-4AC2-99D1-258960BF0ED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8.17</c:v>
                </c:pt>
                <c:pt idx="2">
                  <c:v>#N/A</c:v>
                </c:pt>
                <c:pt idx="3">
                  <c:v>7.37</c:v>
                </c:pt>
                <c:pt idx="4">
                  <c:v>#N/A</c:v>
                </c:pt>
                <c:pt idx="5">
                  <c:v>11.08</c:v>
                </c:pt>
                <c:pt idx="6">
                  <c:v>#N/A</c:v>
                </c:pt>
                <c:pt idx="7">
                  <c:v>12.4</c:v>
                </c:pt>
                <c:pt idx="8">
                  <c:v>#N/A</c:v>
                </c:pt>
                <c:pt idx="9">
                  <c:v>13.19</c:v>
                </c:pt>
              </c:numCache>
            </c:numRef>
          </c:val>
          <c:extLst>
            <c:ext xmlns:c16="http://schemas.microsoft.com/office/drawing/2014/chart" uri="{C3380CC4-5D6E-409C-BE32-E72D297353CC}">
              <c16:uniqueId val="{00000008-A292-4AC2-99D1-258960BF0ED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12.02</c:v>
                </c:pt>
                <c:pt idx="2">
                  <c:v>#N/A</c:v>
                </c:pt>
                <c:pt idx="3">
                  <c:v>12.4</c:v>
                </c:pt>
                <c:pt idx="4">
                  <c:v>#N/A</c:v>
                </c:pt>
                <c:pt idx="5">
                  <c:v>13.76</c:v>
                </c:pt>
                <c:pt idx="6">
                  <c:v>#N/A</c:v>
                </c:pt>
                <c:pt idx="7">
                  <c:v>14.28</c:v>
                </c:pt>
                <c:pt idx="8">
                  <c:v>#N/A</c:v>
                </c:pt>
                <c:pt idx="9">
                  <c:v>15.18</c:v>
                </c:pt>
              </c:numCache>
            </c:numRef>
          </c:val>
          <c:extLst>
            <c:ext xmlns:c16="http://schemas.microsoft.com/office/drawing/2014/chart" uri="{C3380CC4-5D6E-409C-BE32-E72D297353CC}">
              <c16:uniqueId val="{00000009-A292-4AC2-99D1-258960BF0ED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4057</c:v>
                </c:pt>
                <c:pt idx="5">
                  <c:v>4035</c:v>
                </c:pt>
                <c:pt idx="8">
                  <c:v>4133</c:v>
                </c:pt>
                <c:pt idx="11">
                  <c:v>4213</c:v>
                </c:pt>
                <c:pt idx="14">
                  <c:v>4133</c:v>
                </c:pt>
              </c:numCache>
            </c:numRef>
          </c:val>
          <c:extLst>
            <c:ext xmlns:c16="http://schemas.microsoft.com/office/drawing/2014/chart" uri="{C3380CC4-5D6E-409C-BE32-E72D297353CC}">
              <c16:uniqueId val="{00000000-E91A-4AD6-8AB4-23A4F380613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91A-4AD6-8AB4-23A4F380613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95</c:v>
                </c:pt>
                <c:pt idx="3">
                  <c:v>0</c:v>
                </c:pt>
                <c:pt idx="6">
                  <c:v>0</c:v>
                </c:pt>
                <c:pt idx="9">
                  <c:v>0</c:v>
                </c:pt>
                <c:pt idx="12">
                  <c:v>0</c:v>
                </c:pt>
              </c:numCache>
            </c:numRef>
          </c:val>
          <c:extLst>
            <c:ext xmlns:c16="http://schemas.microsoft.com/office/drawing/2014/chart" uri="{C3380CC4-5D6E-409C-BE32-E72D297353CC}">
              <c16:uniqueId val="{00000002-E91A-4AD6-8AB4-23A4F380613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132</c:v>
                </c:pt>
                <c:pt idx="3">
                  <c:v>175</c:v>
                </c:pt>
                <c:pt idx="6">
                  <c:v>222</c:v>
                </c:pt>
                <c:pt idx="9">
                  <c:v>266</c:v>
                </c:pt>
                <c:pt idx="12">
                  <c:v>282</c:v>
                </c:pt>
              </c:numCache>
            </c:numRef>
          </c:val>
          <c:extLst>
            <c:ext xmlns:c16="http://schemas.microsoft.com/office/drawing/2014/chart" uri="{C3380CC4-5D6E-409C-BE32-E72D297353CC}">
              <c16:uniqueId val="{00000003-E91A-4AD6-8AB4-23A4F380613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1659</c:v>
                </c:pt>
                <c:pt idx="3">
                  <c:v>1596</c:v>
                </c:pt>
                <c:pt idx="6">
                  <c:v>1523</c:v>
                </c:pt>
                <c:pt idx="9">
                  <c:v>1486</c:v>
                </c:pt>
                <c:pt idx="12">
                  <c:v>1403</c:v>
                </c:pt>
              </c:numCache>
            </c:numRef>
          </c:val>
          <c:extLst>
            <c:ext xmlns:c16="http://schemas.microsoft.com/office/drawing/2014/chart" uri="{C3380CC4-5D6E-409C-BE32-E72D297353CC}">
              <c16:uniqueId val="{00000004-E91A-4AD6-8AB4-23A4F380613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91A-4AD6-8AB4-23A4F380613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91A-4AD6-8AB4-23A4F380613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2355</c:v>
                </c:pt>
                <c:pt idx="3">
                  <c:v>2356</c:v>
                </c:pt>
                <c:pt idx="6">
                  <c:v>2451</c:v>
                </c:pt>
                <c:pt idx="9">
                  <c:v>2253</c:v>
                </c:pt>
                <c:pt idx="12">
                  <c:v>2140</c:v>
                </c:pt>
              </c:numCache>
            </c:numRef>
          </c:val>
          <c:extLst>
            <c:ext xmlns:c16="http://schemas.microsoft.com/office/drawing/2014/chart" uri="{C3380CC4-5D6E-409C-BE32-E72D297353CC}">
              <c16:uniqueId val="{00000007-E91A-4AD6-8AB4-23A4F380613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184</c:v>
                </c:pt>
                <c:pt idx="2">
                  <c:v>#N/A</c:v>
                </c:pt>
                <c:pt idx="3">
                  <c:v>#N/A</c:v>
                </c:pt>
                <c:pt idx="4">
                  <c:v>92</c:v>
                </c:pt>
                <c:pt idx="5">
                  <c:v>#N/A</c:v>
                </c:pt>
                <c:pt idx="6">
                  <c:v>#N/A</c:v>
                </c:pt>
                <c:pt idx="7">
                  <c:v>63</c:v>
                </c:pt>
                <c:pt idx="8">
                  <c:v>#N/A</c:v>
                </c:pt>
                <c:pt idx="9">
                  <c:v>#N/A</c:v>
                </c:pt>
                <c:pt idx="10">
                  <c:v>-208</c:v>
                </c:pt>
                <c:pt idx="11">
                  <c:v>#N/A</c:v>
                </c:pt>
                <c:pt idx="12">
                  <c:v>#N/A</c:v>
                </c:pt>
                <c:pt idx="13">
                  <c:v>-308</c:v>
                </c:pt>
                <c:pt idx="14">
                  <c:v>#N/A</c:v>
                </c:pt>
              </c:numCache>
            </c:numRef>
          </c:val>
          <c:smooth val="0"/>
          <c:extLst>
            <c:ext xmlns:c16="http://schemas.microsoft.com/office/drawing/2014/chart" uri="{C3380CC4-5D6E-409C-BE32-E72D297353CC}">
              <c16:uniqueId val="{00000008-E91A-4AD6-8AB4-23A4F380613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32084</c:v>
                </c:pt>
                <c:pt idx="5">
                  <c:v>32899</c:v>
                </c:pt>
                <c:pt idx="8">
                  <c:v>34187</c:v>
                </c:pt>
                <c:pt idx="11">
                  <c:v>30144</c:v>
                </c:pt>
                <c:pt idx="14">
                  <c:v>28332</c:v>
                </c:pt>
              </c:numCache>
            </c:numRef>
          </c:val>
          <c:extLst>
            <c:ext xmlns:c16="http://schemas.microsoft.com/office/drawing/2014/chart" uri="{C3380CC4-5D6E-409C-BE32-E72D297353CC}">
              <c16:uniqueId val="{00000000-4A08-45C3-BAF7-C7D6E33FBA7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9090</c:v>
                </c:pt>
                <c:pt idx="5">
                  <c:v>8856</c:v>
                </c:pt>
                <c:pt idx="8">
                  <c:v>7938</c:v>
                </c:pt>
                <c:pt idx="11">
                  <c:v>7229</c:v>
                </c:pt>
                <c:pt idx="14">
                  <c:v>6805</c:v>
                </c:pt>
              </c:numCache>
            </c:numRef>
          </c:val>
          <c:extLst>
            <c:ext xmlns:c16="http://schemas.microsoft.com/office/drawing/2014/chart" uri="{C3380CC4-5D6E-409C-BE32-E72D297353CC}">
              <c16:uniqueId val="{00000001-4A08-45C3-BAF7-C7D6E33FBA7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15298</c:v>
                </c:pt>
                <c:pt idx="5">
                  <c:v>16220</c:v>
                </c:pt>
                <c:pt idx="8">
                  <c:v>17688</c:v>
                </c:pt>
                <c:pt idx="11">
                  <c:v>19873</c:v>
                </c:pt>
                <c:pt idx="14">
                  <c:v>22183</c:v>
                </c:pt>
              </c:numCache>
            </c:numRef>
          </c:val>
          <c:extLst>
            <c:ext xmlns:c16="http://schemas.microsoft.com/office/drawing/2014/chart" uri="{C3380CC4-5D6E-409C-BE32-E72D297353CC}">
              <c16:uniqueId val="{00000002-4A08-45C3-BAF7-C7D6E33FBA7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A08-45C3-BAF7-C7D6E33FBA7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A08-45C3-BAF7-C7D6E33FBA7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A08-45C3-BAF7-C7D6E33FBA7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A08-45C3-BAF7-C7D6E33FBA7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1419</c:v>
                </c:pt>
                <c:pt idx="3">
                  <c:v>1520</c:v>
                </c:pt>
                <c:pt idx="6">
                  <c:v>1519</c:v>
                </c:pt>
                <c:pt idx="9">
                  <c:v>1532</c:v>
                </c:pt>
                <c:pt idx="12">
                  <c:v>1430</c:v>
                </c:pt>
              </c:numCache>
            </c:numRef>
          </c:val>
          <c:extLst>
            <c:ext xmlns:c16="http://schemas.microsoft.com/office/drawing/2014/chart" uri="{C3380CC4-5D6E-409C-BE32-E72D297353CC}">
              <c16:uniqueId val="{00000007-4A08-45C3-BAF7-C7D6E33FBA7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11417</c:v>
                </c:pt>
                <c:pt idx="3">
                  <c:v>10519</c:v>
                </c:pt>
                <c:pt idx="6">
                  <c:v>9409</c:v>
                </c:pt>
                <c:pt idx="9">
                  <c:v>8204</c:v>
                </c:pt>
                <c:pt idx="12">
                  <c:v>7133</c:v>
                </c:pt>
              </c:numCache>
            </c:numRef>
          </c:val>
          <c:extLst>
            <c:ext xmlns:c16="http://schemas.microsoft.com/office/drawing/2014/chart" uri="{C3380CC4-5D6E-409C-BE32-E72D297353CC}">
              <c16:uniqueId val="{00000008-4A08-45C3-BAF7-C7D6E33FBA7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511</c:v>
                </c:pt>
                <c:pt idx="3">
                  <c:v>546</c:v>
                </c:pt>
                <c:pt idx="6">
                  <c:v>442</c:v>
                </c:pt>
                <c:pt idx="9">
                  <c:v>410</c:v>
                </c:pt>
                <c:pt idx="12">
                  <c:v>410</c:v>
                </c:pt>
              </c:numCache>
            </c:numRef>
          </c:val>
          <c:extLst>
            <c:ext xmlns:c16="http://schemas.microsoft.com/office/drawing/2014/chart" uri="{C3380CC4-5D6E-409C-BE32-E72D297353CC}">
              <c16:uniqueId val="{00000009-4A08-45C3-BAF7-C7D6E33FBA7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22149</c:v>
                </c:pt>
                <c:pt idx="3">
                  <c:v>23051</c:v>
                </c:pt>
                <c:pt idx="6">
                  <c:v>21989</c:v>
                </c:pt>
                <c:pt idx="9">
                  <c:v>20643</c:v>
                </c:pt>
                <c:pt idx="12">
                  <c:v>19619</c:v>
                </c:pt>
              </c:numCache>
            </c:numRef>
          </c:val>
          <c:extLst>
            <c:ext xmlns:c16="http://schemas.microsoft.com/office/drawing/2014/chart" uri="{C3380CC4-5D6E-409C-BE32-E72D297353CC}">
              <c16:uniqueId val="{0000000A-4A08-45C3-BAF7-C7D6E33FBA7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A08-45C3-BAF7-C7D6E33FBA7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6968</c:v>
                </c:pt>
                <c:pt idx="1">
                  <c:v>8277</c:v>
                </c:pt>
                <c:pt idx="2">
                  <c:v>9447</c:v>
                </c:pt>
              </c:numCache>
            </c:numRef>
          </c:val>
          <c:extLst>
            <c:ext xmlns:c16="http://schemas.microsoft.com/office/drawing/2014/chart" uri="{C3380CC4-5D6E-409C-BE32-E72D297353CC}">
              <c16:uniqueId val="{00000000-A92D-4B54-8CE9-B04AC3ED070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218</c:v>
                </c:pt>
                <c:pt idx="1">
                  <c:v>219</c:v>
                </c:pt>
                <c:pt idx="2">
                  <c:v>220</c:v>
                </c:pt>
              </c:numCache>
            </c:numRef>
          </c:val>
          <c:extLst>
            <c:ext xmlns:c16="http://schemas.microsoft.com/office/drawing/2014/chart" uri="{C3380CC4-5D6E-409C-BE32-E72D297353CC}">
              <c16:uniqueId val="{00000001-A92D-4B54-8CE9-B04AC3ED070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7930</c:v>
                </c:pt>
                <c:pt idx="1">
                  <c:v>8963</c:v>
                </c:pt>
                <c:pt idx="2">
                  <c:v>9986</c:v>
                </c:pt>
              </c:numCache>
            </c:numRef>
          </c:val>
          <c:extLst>
            <c:ext xmlns:c16="http://schemas.microsoft.com/office/drawing/2014/chart" uri="{C3380CC4-5D6E-409C-BE32-E72D297353CC}">
              <c16:uniqueId val="{00000002-A92D-4B54-8CE9-B04AC3ED070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岐阜県可児市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100,207
91,443
87.57
38,478,695
35,377,652
2,810,100
20,911,291
19,618,549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財政力指数は、</a:t>
          </a:r>
          <a:r>
            <a:rPr kumimoji="1" lang="ja-JP" altLang="en-US" sz="1100">
              <a:solidFill>
                <a:schemeClr val="dk1"/>
              </a:solidFill>
              <a:effectLst/>
              <a:latin typeface="+mn-lt"/>
              <a:ea typeface="+mn-ea"/>
              <a:cs typeface="+mn-cs"/>
            </a:rPr>
            <a:t>新型コロナウイルス感染症や物価高騰の影響による臨時的な追加交付や臨時財政対策債の縮減により</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に引き続き対前年比</a:t>
          </a:r>
          <a:r>
            <a:rPr kumimoji="1" lang="en-US" altLang="ja-JP" sz="1100">
              <a:solidFill>
                <a:schemeClr val="dk1"/>
              </a:solidFill>
              <a:effectLst/>
              <a:latin typeface="+mn-lt"/>
              <a:ea typeface="+mn-ea"/>
              <a:cs typeface="+mn-cs"/>
            </a:rPr>
            <a:t>0.03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となりました</a:t>
          </a:r>
          <a:r>
            <a:rPr kumimoji="1" lang="ja-JP" altLang="ja-JP" sz="1100">
              <a:solidFill>
                <a:schemeClr val="dk1"/>
              </a:solidFill>
              <a:effectLst/>
              <a:latin typeface="+mn-lt"/>
              <a:ea typeface="+mn-ea"/>
              <a:cs typeface="+mn-cs"/>
            </a:rPr>
            <a:t>。依然として類似団体平均を上回っている状況ではありますが、限られた財源と地域資源を経営的視点で有効活用し、引き続き財政の健全化に努めます。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33867</xdr:rowOff>
    </xdr:to>
    <xdr:cxnSp macro="">
      <xdr:nvCxnSpPr>
        <xdr:cNvPr id="64" name="直線コネクタ 63"/>
        <xdr:cNvCxnSpPr/>
      </xdr:nvCxnSpPr>
      <xdr:spPr>
        <a:xfrm flipV="1">
          <a:off x="4953000" y="6395155"/>
          <a:ext cx="0" cy="1353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35983</xdr:rowOff>
    </xdr:from>
    <xdr:to>
      <xdr:col>23</xdr:col>
      <xdr:colOff>133350</xdr:colOff>
      <xdr:row>41</xdr:row>
      <xdr:rowOff>76200</xdr:rowOff>
    </xdr:to>
    <xdr:cxnSp macro="">
      <xdr:nvCxnSpPr>
        <xdr:cNvPr id="69" name="直線コネクタ 68"/>
        <xdr:cNvCxnSpPr/>
      </xdr:nvCxnSpPr>
      <xdr:spPr>
        <a:xfrm>
          <a:off x="4114800" y="706543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144938</xdr:rowOff>
    </xdr:from>
    <xdr:ext cx="762000" cy="259045"/>
    <xdr:sp macro="" textlink="">
      <xdr:nvSpPr>
        <xdr:cNvPr id="70" name="財政力平均値テキスト"/>
        <xdr:cNvSpPr txBox="1"/>
      </xdr:nvSpPr>
      <xdr:spPr>
        <a:xfrm>
          <a:off x="5041900" y="7174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167217</xdr:rowOff>
    </xdr:from>
    <xdr:to>
      <xdr:col>19</xdr:col>
      <xdr:colOff>133350</xdr:colOff>
      <xdr:row>41</xdr:row>
      <xdr:rowOff>35983</xdr:rowOff>
    </xdr:to>
    <xdr:cxnSp macro="">
      <xdr:nvCxnSpPr>
        <xdr:cNvPr id="72" name="直線コネクタ 71"/>
        <xdr:cNvCxnSpPr/>
      </xdr:nvCxnSpPr>
      <xdr:spPr>
        <a:xfrm>
          <a:off x="3225800" y="70252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74382</xdr:rowOff>
    </xdr:from>
    <xdr:ext cx="736600" cy="259045"/>
    <xdr:sp macro="" textlink="">
      <xdr:nvSpPr>
        <xdr:cNvPr id="74" name="テキスト ボックス 73"/>
        <xdr:cNvSpPr txBox="1"/>
      </xdr:nvSpPr>
      <xdr:spPr>
        <a:xfrm>
          <a:off x="3733800" y="727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140405</xdr:rowOff>
    </xdr:from>
    <xdr:to>
      <xdr:col>15</xdr:col>
      <xdr:colOff>82550</xdr:colOff>
      <xdr:row>40</xdr:row>
      <xdr:rowOff>167217</xdr:rowOff>
    </xdr:to>
    <xdr:cxnSp macro="">
      <xdr:nvCxnSpPr>
        <xdr:cNvPr id="75" name="直線コネクタ 74"/>
        <xdr:cNvCxnSpPr/>
      </xdr:nvCxnSpPr>
      <xdr:spPr>
        <a:xfrm>
          <a:off x="2336800" y="699840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6" name="フローチャート: 判断 75"/>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7" name="テキスト ボックス 76"/>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140405</xdr:rowOff>
    </xdr:from>
    <xdr:to>
      <xdr:col>11</xdr:col>
      <xdr:colOff>31750</xdr:colOff>
      <xdr:row>40</xdr:row>
      <xdr:rowOff>153811</xdr:rowOff>
    </xdr:to>
    <xdr:cxnSp macro="">
      <xdr:nvCxnSpPr>
        <xdr:cNvPr id="78" name="直線コネクタ 77"/>
        <xdr:cNvCxnSpPr/>
      </xdr:nvCxnSpPr>
      <xdr:spPr>
        <a:xfrm flipV="1">
          <a:off x="1447800" y="69984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9" name="フローチャート: 判断 78"/>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80" name="テキスト ボックス 79"/>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82" name="テキスト ボックス 81"/>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88" name="楕円 87"/>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41927</xdr:rowOff>
    </xdr:from>
    <xdr:ext cx="762000" cy="259045"/>
    <xdr:sp macro="" textlink="">
      <xdr:nvSpPr>
        <xdr:cNvPr id="89" name="財政力該当値テキスト"/>
        <xdr:cNvSpPr txBox="1"/>
      </xdr:nvSpPr>
      <xdr:spPr>
        <a:xfrm>
          <a:off x="5041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156633</xdr:rowOff>
    </xdr:from>
    <xdr:to>
      <xdr:col>19</xdr:col>
      <xdr:colOff>184150</xdr:colOff>
      <xdr:row>41</xdr:row>
      <xdr:rowOff>86783</xdr:rowOff>
    </xdr:to>
    <xdr:sp macro="" textlink="">
      <xdr:nvSpPr>
        <xdr:cNvPr id="90" name="楕円 89"/>
        <xdr:cNvSpPr/>
      </xdr:nvSpPr>
      <xdr:spPr>
        <a:xfrm>
          <a:off x="4064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96960</xdr:rowOff>
    </xdr:from>
    <xdr:ext cx="736600" cy="259045"/>
    <xdr:sp macro="" textlink="">
      <xdr:nvSpPr>
        <xdr:cNvPr id="91" name="テキスト ボックス 90"/>
        <xdr:cNvSpPr txBox="1"/>
      </xdr:nvSpPr>
      <xdr:spPr>
        <a:xfrm>
          <a:off x="3733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116417</xdr:rowOff>
    </xdr:from>
    <xdr:to>
      <xdr:col>15</xdr:col>
      <xdr:colOff>133350</xdr:colOff>
      <xdr:row>41</xdr:row>
      <xdr:rowOff>46567</xdr:rowOff>
    </xdr:to>
    <xdr:sp macro="" textlink="">
      <xdr:nvSpPr>
        <xdr:cNvPr id="92" name="楕円 91"/>
        <xdr:cNvSpPr/>
      </xdr:nvSpPr>
      <xdr:spPr>
        <a:xfrm>
          <a:off x="3175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93" name="テキスト ボックス 92"/>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89605</xdr:rowOff>
    </xdr:from>
    <xdr:to>
      <xdr:col>11</xdr:col>
      <xdr:colOff>82550</xdr:colOff>
      <xdr:row>41</xdr:row>
      <xdr:rowOff>19755</xdr:rowOff>
    </xdr:to>
    <xdr:sp macro="" textlink="">
      <xdr:nvSpPr>
        <xdr:cNvPr id="94" name="楕円 93"/>
        <xdr:cNvSpPr/>
      </xdr:nvSpPr>
      <xdr:spPr>
        <a:xfrm>
          <a:off x="2286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29932</xdr:rowOff>
    </xdr:from>
    <xdr:ext cx="762000" cy="259045"/>
    <xdr:sp macro="" textlink="">
      <xdr:nvSpPr>
        <xdr:cNvPr id="95" name="テキスト ボックス 94"/>
        <xdr:cNvSpPr txBox="1"/>
      </xdr:nvSpPr>
      <xdr:spPr>
        <a:xfrm>
          <a:off x="1955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103011</xdr:rowOff>
    </xdr:from>
    <xdr:to>
      <xdr:col>7</xdr:col>
      <xdr:colOff>31750</xdr:colOff>
      <xdr:row>41</xdr:row>
      <xdr:rowOff>33161</xdr:rowOff>
    </xdr:to>
    <xdr:sp macro="" textlink="">
      <xdr:nvSpPr>
        <xdr:cNvPr id="96" name="楕円 95"/>
        <xdr:cNvSpPr/>
      </xdr:nvSpPr>
      <xdr:spPr>
        <a:xfrm>
          <a:off x="1397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43338</xdr:rowOff>
    </xdr:from>
    <xdr:ext cx="762000" cy="259045"/>
    <xdr:sp macro="" textlink="">
      <xdr:nvSpPr>
        <xdr:cNvPr id="97" name="テキスト ボックス 96"/>
        <xdr:cNvSpPr txBox="1"/>
      </xdr:nvSpPr>
      <xdr:spPr>
        <a:xfrm>
          <a:off x="1066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mn-lt"/>
              <a:ea typeface="+mn-ea"/>
              <a:cs typeface="+mn-cs"/>
            </a:rPr>
            <a:t>経常収支比率は、</a:t>
          </a:r>
          <a:r>
            <a:rPr kumimoji="1" lang="ja-JP" altLang="en-US" sz="1100">
              <a:solidFill>
                <a:schemeClr val="dk1"/>
              </a:solidFill>
              <a:effectLst/>
              <a:latin typeface="+mn-lt"/>
              <a:ea typeface="+mn-ea"/>
              <a:cs typeface="+mn-cs"/>
            </a:rPr>
            <a:t>経常的経費は前年度に比べ増加しましたが、それ以上に経常的経費に充てる特定財源が増加したため、分子となる経常的経費に充てる一般財源が減少しました。その結果、</a:t>
          </a:r>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ポイント減少しました。しかし、経常経費は依然として高止まりの傾向にあるため、今後も経常経費の抑制を図るとともに、経常一般財源の確保に努めます。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163322</xdr:rowOff>
    </xdr:from>
    <xdr:to>
      <xdr:col>23</xdr:col>
      <xdr:colOff>133350</xdr:colOff>
      <xdr:row>67</xdr:row>
      <xdr:rowOff>31750</xdr:rowOff>
    </xdr:to>
    <xdr:cxnSp macro="">
      <xdr:nvCxnSpPr>
        <xdr:cNvPr id="125" name="直線コネクタ 124"/>
        <xdr:cNvCxnSpPr/>
      </xdr:nvCxnSpPr>
      <xdr:spPr>
        <a:xfrm flipV="1">
          <a:off x="4953000" y="9935972"/>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26" name="財政構造の弾力性最小値テキスト"/>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27" name="直線コネクタ 126"/>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78249</xdr:rowOff>
    </xdr:from>
    <xdr:ext cx="762000" cy="259045"/>
    <xdr:sp macro="" textlink="">
      <xdr:nvSpPr>
        <xdr:cNvPr id="128" name="財政構造の弾力性最大値テキスト"/>
        <xdr:cNvSpPr txBox="1"/>
      </xdr:nvSpPr>
      <xdr:spPr>
        <a:xfrm>
          <a:off x="5041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163322</xdr:rowOff>
    </xdr:from>
    <xdr:to>
      <xdr:col>24</xdr:col>
      <xdr:colOff>12700</xdr:colOff>
      <xdr:row>57</xdr:row>
      <xdr:rowOff>163322</xdr:rowOff>
    </xdr:to>
    <xdr:cxnSp macro="">
      <xdr:nvCxnSpPr>
        <xdr:cNvPr id="129" name="直線コネクタ 128"/>
        <xdr:cNvCxnSpPr/>
      </xdr:nvCxnSpPr>
      <xdr:spPr>
        <a:xfrm>
          <a:off x="4864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148590</xdr:rowOff>
    </xdr:from>
    <xdr:to>
      <xdr:col>23</xdr:col>
      <xdr:colOff>133350</xdr:colOff>
      <xdr:row>59</xdr:row>
      <xdr:rowOff>167894</xdr:rowOff>
    </xdr:to>
    <xdr:cxnSp macro="">
      <xdr:nvCxnSpPr>
        <xdr:cNvPr id="130" name="直線コネクタ 129"/>
        <xdr:cNvCxnSpPr/>
      </xdr:nvCxnSpPr>
      <xdr:spPr>
        <a:xfrm flipV="1">
          <a:off x="4114800" y="1026414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67073</xdr:rowOff>
    </xdr:from>
    <xdr:ext cx="762000" cy="259045"/>
    <xdr:sp macro="" textlink="">
      <xdr:nvSpPr>
        <xdr:cNvPr id="131" name="財政構造の弾力性平均値テキスト"/>
        <xdr:cNvSpPr txBox="1"/>
      </xdr:nvSpPr>
      <xdr:spPr>
        <a:xfrm>
          <a:off x="5041900" y="1069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167894</xdr:rowOff>
    </xdr:from>
    <xdr:to>
      <xdr:col>19</xdr:col>
      <xdr:colOff>133350</xdr:colOff>
      <xdr:row>61</xdr:row>
      <xdr:rowOff>18034</xdr:rowOff>
    </xdr:to>
    <xdr:cxnSp macro="">
      <xdr:nvCxnSpPr>
        <xdr:cNvPr id="133" name="直線コネクタ 132"/>
        <xdr:cNvCxnSpPr/>
      </xdr:nvCxnSpPr>
      <xdr:spPr>
        <a:xfrm flipV="1">
          <a:off x="3225800" y="10283444"/>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140970</xdr:rowOff>
    </xdr:from>
    <xdr:to>
      <xdr:col>19</xdr:col>
      <xdr:colOff>184150</xdr:colOff>
      <xdr:row>62</xdr:row>
      <xdr:rowOff>71120</xdr:rowOff>
    </xdr:to>
    <xdr:sp macro="" textlink="">
      <xdr:nvSpPr>
        <xdr:cNvPr id="134" name="フローチャート: 判断 133"/>
        <xdr:cNvSpPr/>
      </xdr:nvSpPr>
      <xdr:spPr>
        <a:xfrm>
          <a:off x="4064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55897</xdr:rowOff>
    </xdr:from>
    <xdr:ext cx="736600" cy="259045"/>
    <xdr:sp macro="" textlink="">
      <xdr:nvSpPr>
        <xdr:cNvPr id="135" name="テキスト ボックス 134"/>
        <xdr:cNvSpPr txBox="1"/>
      </xdr:nvSpPr>
      <xdr:spPr>
        <a:xfrm>
          <a:off x="3733800" y="1068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18034</xdr:rowOff>
    </xdr:from>
    <xdr:to>
      <xdr:col>15</xdr:col>
      <xdr:colOff>82550</xdr:colOff>
      <xdr:row>62</xdr:row>
      <xdr:rowOff>49276</xdr:rowOff>
    </xdr:to>
    <xdr:cxnSp macro="">
      <xdr:nvCxnSpPr>
        <xdr:cNvPr id="136" name="直線コネクタ 135"/>
        <xdr:cNvCxnSpPr/>
      </xdr:nvCxnSpPr>
      <xdr:spPr>
        <a:xfrm flipV="1">
          <a:off x="2336800" y="10476484"/>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126746</xdr:rowOff>
    </xdr:from>
    <xdr:to>
      <xdr:col>15</xdr:col>
      <xdr:colOff>133350</xdr:colOff>
      <xdr:row>60</xdr:row>
      <xdr:rowOff>56896</xdr:rowOff>
    </xdr:to>
    <xdr:sp macro="" textlink="">
      <xdr:nvSpPr>
        <xdr:cNvPr id="137" name="フローチャート: 判断 136"/>
        <xdr:cNvSpPr/>
      </xdr:nvSpPr>
      <xdr:spPr>
        <a:xfrm>
          <a:off x="3175000" y="102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67073</xdr:rowOff>
    </xdr:from>
    <xdr:ext cx="762000" cy="259045"/>
    <xdr:sp macro="" textlink="">
      <xdr:nvSpPr>
        <xdr:cNvPr id="138" name="テキスト ボックス 137"/>
        <xdr:cNvSpPr txBox="1"/>
      </xdr:nvSpPr>
      <xdr:spPr>
        <a:xfrm>
          <a:off x="2844800" y="1001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49276</xdr:rowOff>
    </xdr:from>
    <xdr:to>
      <xdr:col>11</xdr:col>
      <xdr:colOff>31750</xdr:colOff>
      <xdr:row>63</xdr:row>
      <xdr:rowOff>138430</xdr:rowOff>
    </xdr:to>
    <xdr:cxnSp macro="">
      <xdr:nvCxnSpPr>
        <xdr:cNvPr id="139" name="直線コネクタ 138"/>
        <xdr:cNvCxnSpPr/>
      </xdr:nvCxnSpPr>
      <xdr:spPr>
        <a:xfrm flipV="1">
          <a:off x="1447800" y="10679176"/>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46736</xdr:rowOff>
    </xdr:from>
    <xdr:to>
      <xdr:col>11</xdr:col>
      <xdr:colOff>82550</xdr:colOff>
      <xdr:row>62</xdr:row>
      <xdr:rowOff>148336</xdr:rowOff>
    </xdr:to>
    <xdr:sp macro="" textlink="">
      <xdr:nvSpPr>
        <xdr:cNvPr id="140" name="フローチャート: 判断 139"/>
        <xdr:cNvSpPr/>
      </xdr:nvSpPr>
      <xdr:spPr>
        <a:xfrm>
          <a:off x="2286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133113</xdr:rowOff>
    </xdr:from>
    <xdr:ext cx="762000" cy="259045"/>
    <xdr:sp macro="" textlink="">
      <xdr:nvSpPr>
        <xdr:cNvPr id="141" name="テキスト ボックス 140"/>
        <xdr:cNvSpPr txBox="1"/>
      </xdr:nvSpPr>
      <xdr:spPr>
        <a:xfrm>
          <a:off x="1955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42" name="フローチャート: 判断 141"/>
        <xdr:cNvSpPr/>
      </xdr:nvSpPr>
      <xdr:spPr>
        <a:xfrm>
          <a:off x="1397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6367</xdr:rowOff>
    </xdr:from>
    <xdr:ext cx="762000" cy="259045"/>
    <xdr:sp macro="" textlink="">
      <xdr:nvSpPr>
        <xdr:cNvPr id="143" name="テキスト ボックス 142"/>
        <xdr:cNvSpPr txBox="1"/>
      </xdr:nvSpPr>
      <xdr:spPr>
        <a:xfrm>
          <a:off x="1066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97790</xdr:rowOff>
    </xdr:from>
    <xdr:to>
      <xdr:col>23</xdr:col>
      <xdr:colOff>184150</xdr:colOff>
      <xdr:row>60</xdr:row>
      <xdr:rowOff>27940</xdr:rowOff>
    </xdr:to>
    <xdr:sp macro="" textlink="">
      <xdr:nvSpPr>
        <xdr:cNvPr id="149" name="楕円 148"/>
        <xdr:cNvSpPr/>
      </xdr:nvSpPr>
      <xdr:spPr>
        <a:xfrm>
          <a:off x="49022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114317</xdr:rowOff>
    </xdr:from>
    <xdr:ext cx="762000" cy="259045"/>
    <xdr:sp macro="" textlink="">
      <xdr:nvSpPr>
        <xdr:cNvPr id="150" name="財政構造の弾力性該当値テキスト"/>
        <xdr:cNvSpPr txBox="1"/>
      </xdr:nvSpPr>
      <xdr:spPr>
        <a:xfrm>
          <a:off x="5041900" y="10058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117094</xdr:rowOff>
    </xdr:from>
    <xdr:to>
      <xdr:col>19</xdr:col>
      <xdr:colOff>184150</xdr:colOff>
      <xdr:row>60</xdr:row>
      <xdr:rowOff>47244</xdr:rowOff>
    </xdr:to>
    <xdr:sp macro="" textlink="">
      <xdr:nvSpPr>
        <xdr:cNvPr id="151" name="楕円 150"/>
        <xdr:cNvSpPr/>
      </xdr:nvSpPr>
      <xdr:spPr>
        <a:xfrm>
          <a:off x="4064000" y="1023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57421</xdr:rowOff>
    </xdr:from>
    <xdr:ext cx="736600" cy="259045"/>
    <xdr:sp macro="" textlink="">
      <xdr:nvSpPr>
        <xdr:cNvPr id="152" name="テキスト ボックス 151"/>
        <xdr:cNvSpPr txBox="1"/>
      </xdr:nvSpPr>
      <xdr:spPr>
        <a:xfrm>
          <a:off x="3733800" y="10001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138684</xdr:rowOff>
    </xdr:from>
    <xdr:to>
      <xdr:col>15</xdr:col>
      <xdr:colOff>133350</xdr:colOff>
      <xdr:row>61</xdr:row>
      <xdr:rowOff>68834</xdr:rowOff>
    </xdr:to>
    <xdr:sp macro="" textlink="">
      <xdr:nvSpPr>
        <xdr:cNvPr id="153" name="楕円 152"/>
        <xdr:cNvSpPr/>
      </xdr:nvSpPr>
      <xdr:spPr>
        <a:xfrm>
          <a:off x="3175000" y="1042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53611</xdr:rowOff>
    </xdr:from>
    <xdr:ext cx="762000" cy="259045"/>
    <xdr:sp macro="" textlink="">
      <xdr:nvSpPr>
        <xdr:cNvPr id="154" name="テキスト ボックス 153"/>
        <xdr:cNvSpPr txBox="1"/>
      </xdr:nvSpPr>
      <xdr:spPr>
        <a:xfrm>
          <a:off x="2844800" y="1051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169926</xdr:rowOff>
    </xdr:from>
    <xdr:to>
      <xdr:col>11</xdr:col>
      <xdr:colOff>82550</xdr:colOff>
      <xdr:row>62</xdr:row>
      <xdr:rowOff>100076</xdr:rowOff>
    </xdr:to>
    <xdr:sp macro="" textlink="">
      <xdr:nvSpPr>
        <xdr:cNvPr id="155" name="楕円 154"/>
        <xdr:cNvSpPr/>
      </xdr:nvSpPr>
      <xdr:spPr>
        <a:xfrm>
          <a:off x="22860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110253</xdr:rowOff>
    </xdr:from>
    <xdr:ext cx="762000" cy="259045"/>
    <xdr:sp macro="" textlink="">
      <xdr:nvSpPr>
        <xdr:cNvPr id="156" name="テキスト ボックス 155"/>
        <xdr:cNvSpPr txBox="1"/>
      </xdr:nvSpPr>
      <xdr:spPr>
        <a:xfrm>
          <a:off x="1955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87630</xdr:rowOff>
    </xdr:from>
    <xdr:to>
      <xdr:col>7</xdr:col>
      <xdr:colOff>31750</xdr:colOff>
      <xdr:row>64</xdr:row>
      <xdr:rowOff>17780</xdr:rowOff>
    </xdr:to>
    <xdr:sp macro="" textlink="">
      <xdr:nvSpPr>
        <xdr:cNvPr id="157" name="楕円 156"/>
        <xdr:cNvSpPr/>
      </xdr:nvSpPr>
      <xdr:spPr>
        <a:xfrm>
          <a:off x="1397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2557</xdr:rowOff>
    </xdr:from>
    <xdr:ext cx="762000" cy="259045"/>
    <xdr:sp macro="" textlink="">
      <xdr:nvSpPr>
        <xdr:cNvPr id="158" name="テキスト ボックス 157"/>
        <xdr:cNvSpPr txBox="1"/>
      </xdr:nvSpPr>
      <xdr:spPr>
        <a:xfrm>
          <a:off x="1066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物件費は、</a:t>
          </a:r>
          <a:r>
            <a:rPr kumimoji="1" lang="ja-JP" altLang="en-US" sz="1100">
              <a:solidFill>
                <a:schemeClr val="dk1"/>
              </a:solidFill>
              <a:effectLst/>
              <a:latin typeface="+mn-lt"/>
              <a:ea typeface="+mn-ea"/>
              <a:cs typeface="+mn-cs"/>
            </a:rPr>
            <a:t>ふるさと応援寄附金経費が</a:t>
          </a:r>
          <a:r>
            <a:rPr kumimoji="1" lang="ja-JP" altLang="ja-JP" sz="1100">
              <a:solidFill>
                <a:schemeClr val="dk1"/>
              </a:solidFill>
              <a:effectLst/>
              <a:latin typeface="+mn-lt"/>
              <a:ea typeface="+mn-ea"/>
              <a:cs typeface="+mn-cs"/>
            </a:rPr>
            <a:t>増加した一方、新型コロナウイルスワクチン接種事業費</a:t>
          </a:r>
          <a:r>
            <a:rPr kumimoji="1" lang="ja-JP" altLang="en-US" sz="1100">
              <a:solidFill>
                <a:schemeClr val="dk1"/>
              </a:solidFill>
              <a:effectLst/>
              <a:latin typeface="+mn-lt"/>
              <a:ea typeface="+mn-ea"/>
              <a:cs typeface="+mn-cs"/>
            </a:rPr>
            <a:t>や光熱水費</a:t>
          </a:r>
          <a:r>
            <a:rPr kumimoji="1" lang="ja-JP" altLang="ja-JP" sz="1100">
              <a:solidFill>
                <a:schemeClr val="dk1"/>
              </a:solidFill>
              <a:effectLst/>
              <a:latin typeface="+mn-lt"/>
              <a:ea typeface="+mn-ea"/>
              <a:cs typeface="+mn-cs"/>
            </a:rPr>
            <a:t>の減少等もあり、全体では減少しました。人件費は、</a:t>
          </a:r>
          <a:r>
            <a:rPr kumimoji="1" lang="ja-JP" altLang="en-US" sz="1100">
              <a:solidFill>
                <a:schemeClr val="dk1"/>
              </a:solidFill>
              <a:effectLst/>
              <a:latin typeface="+mn-lt"/>
              <a:ea typeface="+mn-ea"/>
              <a:cs typeface="+mn-cs"/>
            </a:rPr>
            <a:t>若手職員の給与水準の向上や職員の期末・勤勉手当支給月数の改定等に</a:t>
          </a:r>
          <a:r>
            <a:rPr kumimoji="1" lang="ja-JP" altLang="ja-JP" sz="1100">
              <a:solidFill>
                <a:schemeClr val="dk1"/>
              </a:solidFill>
              <a:effectLst/>
              <a:latin typeface="+mn-lt"/>
              <a:ea typeface="+mn-ea"/>
              <a:cs typeface="+mn-cs"/>
            </a:rPr>
            <a:t>より増加し</a:t>
          </a:r>
          <a:r>
            <a:rPr kumimoji="1" lang="ja-JP" altLang="en-US" sz="1100">
              <a:solidFill>
                <a:schemeClr val="dk1"/>
              </a:solidFill>
              <a:effectLst/>
              <a:latin typeface="+mn-lt"/>
              <a:ea typeface="+mn-ea"/>
              <a:cs typeface="+mn-cs"/>
            </a:rPr>
            <a:t>たため、</a:t>
          </a:r>
          <a:r>
            <a:rPr kumimoji="1" lang="ja-JP" altLang="ja-JP" sz="1100">
              <a:solidFill>
                <a:schemeClr val="dk1"/>
              </a:solidFill>
              <a:effectLst/>
              <a:latin typeface="+mn-lt"/>
              <a:ea typeface="+mn-ea"/>
              <a:cs typeface="+mn-cs"/>
            </a:rPr>
            <a:t>人件費・物件費全体では</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となりました。</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ごみ処理や消防業務を一部事務組合で行っていることや、人口に対する職員数が少ない等の要因により、類似団体平均と比較して低い水準にあります。引き続き、施設管理や維持管理等の経常的経費の削減に努め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5" name="直線コネクタ 174"/>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6" name="テキスト ボックス 175"/>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79" name="直線コネクタ 178"/>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0" name="テキスト ボックス 179"/>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119735</xdr:rowOff>
    </xdr:from>
    <xdr:to>
      <xdr:col>23</xdr:col>
      <xdr:colOff>133350</xdr:colOff>
      <xdr:row>88</xdr:row>
      <xdr:rowOff>99633</xdr:rowOff>
    </xdr:to>
    <xdr:cxnSp macro="">
      <xdr:nvCxnSpPr>
        <xdr:cNvPr id="184" name="直線コネクタ 183"/>
        <xdr:cNvCxnSpPr/>
      </xdr:nvCxnSpPr>
      <xdr:spPr>
        <a:xfrm flipV="1">
          <a:off x="4953000" y="14007185"/>
          <a:ext cx="0" cy="11800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71710</xdr:rowOff>
    </xdr:from>
    <xdr:ext cx="762000" cy="259045"/>
    <xdr:sp macro="" textlink="">
      <xdr:nvSpPr>
        <xdr:cNvPr id="185" name="人件費・物件費等の状況最小値テキスト"/>
        <xdr:cNvSpPr txBox="1"/>
      </xdr:nvSpPr>
      <xdr:spPr>
        <a:xfrm>
          <a:off x="5041900" y="1515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99633</xdr:rowOff>
    </xdr:from>
    <xdr:to>
      <xdr:col>24</xdr:col>
      <xdr:colOff>12700</xdr:colOff>
      <xdr:row>88</xdr:row>
      <xdr:rowOff>99633</xdr:rowOff>
    </xdr:to>
    <xdr:cxnSp macro="">
      <xdr:nvCxnSpPr>
        <xdr:cNvPr id="186" name="直線コネクタ 185"/>
        <xdr:cNvCxnSpPr/>
      </xdr:nvCxnSpPr>
      <xdr:spPr>
        <a:xfrm>
          <a:off x="4864100" y="15187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34662</xdr:rowOff>
    </xdr:from>
    <xdr:ext cx="762000" cy="259045"/>
    <xdr:sp macro="" textlink="">
      <xdr:nvSpPr>
        <xdr:cNvPr id="187" name="人件費・物件費等の状況最大値テキスト"/>
        <xdr:cNvSpPr txBox="1"/>
      </xdr:nvSpPr>
      <xdr:spPr>
        <a:xfrm>
          <a:off x="5041900" y="13750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119735</xdr:rowOff>
    </xdr:from>
    <xdr:to>
      <xdr:col>24</xdr:col>
      <xdr:colOff>12700</xdr:colOff>
      <xdr:row>81</xdr:row>
      <xdr:rowOff>119735</xdr:rowOff>
    </xdr:to>
    <xdr:cxnSp macro="">
      <xdr:nvCxnSpPr>
        <xdr:cNvPr id="188" name="直線コネクタ 187"/>
        <xdr:cNvCxnSpPr/>
      </xdr:nvCxnSpPr>
      <xdr:spPr>
        <a:xfrm>
          <a:off x="4864100" y="14007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117177</xdr:rowOff>
    </xdr:from>
    <xdr:to>
      <xdr:col>23</xdr:col>
      <xdr:colOff>133350</xdr:colOff>
      <xdr:row>81</xdr:row>
      <xdr:rowOff>119735</xdr:rowOff>
    </xdr:to>
    <xdr:cxnSp macro="">
      <xdr:nvCxnSpPr>
        <xdr:cNvPr id="189" name="直線コネクタ 188"/>
        <xdr:cNvCxnSpPr/>
      </xdr:nvCxnSpPr>
      <xdr:spPr>
        <a:xfrm>
          <a:off x="4114800" y="14004627"/>
          <a:ext cx="838200" cy="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165287</xdr:rowOff>
    </xdr:from>
    <xdr:ext cx="762000" cy="259045"/>
    <xdr:sp macro="" textlink="">
      <xdr:nvSpPr>
        <xdr:cNvPr id="190" name="人件費・物件費等の状況平均値テキスト"/>
        <xdr:cNvSpPr txBox="1"/>
      </xdr:nvSpPr>
      <xdr:spPr>
        <a:xfrm>
          <a:off x="5041900" y="14224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21760</xdr:rowOff>
    </xdr:from>
    <xdr:to>
      <xdr:col>23</xdr:col>
      <xdr:colOff>184150</xdr:colOff>
      <xdr:row>83</xdr:row>
      <xdr:rowOff>123360</xdr:rowOff>
    </xdr:to>
    <xdr:sp macro="" textlink="">
      <xdr:nvSpPr>
        <xdr:cNvPr id="191" name="フローチャート: 判断 190"/>
        <xdr:cNvSpPr/>
      </xdr:nvSpPr>
      <xdr:spPr>
        <a:xfrm>
          <a:off x="4902200" y="142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117177</xdr:rowOff>
    </xdr:from>
    <xdr:to>
      <xdr:col>19</xdr:col>
      <xdr:colOff>133350</xdr:colOff>
      <xdr:row>81</xdr:row>
      <xdr:rowOff>118763</xdr:rowOff>
    </xdr:to>
    <xdr:cxnSp macro="">
      <xdr:nvCxnSpPr>
        <xdr:cNvPr id="192" name="直線コネクタ 191"/>
        <xdr:cNvCxnSpPr/>
      </xdr:nvCxnSpPr>
      <xdr:spPr>
        <a:xfrm flipV="1">
          <a:off x="3225800" y="14004627"/>
          <a:ext cx="889000" cy="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23848</xdr:rowOff>
    </xdr:from>
    <xdr:to>
      <xdr:col>19</xdr:col>
      <xdr:colOff>184150</xdr:colOff>
      <xdr:row>83</xdr:row>
      <xdr:rowOff>125448</xdr:rowOff>
    </xdr:to>
    <xdr:sp macro="" textlink="">
      <xdr:nvSpPr>
        <xdr:cNvPr id="193" name="フローチャート: 判断 192"/>
        <xdr:cNvSpPr/>
      </xdr:nvSpPr>
      <xdr:spPr>
        <a:xfrm>
          <a:off x="4064000" y="14254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110225</xdr:rowOff>
    </xdr:from>
    <xdr:ext cx="736600" cy="259045"/>
    <xdr:sp macro="" textlink="">
      <xdr:nvSpPr>
        <xdr:cNvPr id="194" name="テキスト ボックス 193"/>
        <xdr:cNvSpPr txBox="1"/>
      </xdr:nvSpPr>
      <xdr:spPr>
        <a:xfrm>
          <a:off x="3733800" y="14340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104546</xdr:rowOff>
    </xdr:from>
    <xdr:to>
      <xdr:col>15</xdr:col>
      <xdr:colOff>82550</xdr:colOff>
      <xdr:row>81</xdr:row>
      <xdr:rowOff>118763</xdr:rowOff>
    </xdr:to>
    <xdr:cxnSp macro="">
      <xdr:nvCxnSpPr>
        <xdr:cNvPr id="195" name="直線コネクタ 194"/>
        <xdr:cNvCxnSpPr/>
      </xdr:nvCxnSpPr>
      <xdr:spPr>
        <a:xfrm>
          <a:off x="2336800" y="13991996"/>
          <a:ext cx="889000" cy="1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163850</xdr:rowOff>
    </xdr:from>
    <xdr:to>
      <xdr:col>15</xdr:col>
      <xdr:colOff>133350</xdr:colOff>
      <xdr:row>83</xdr:row>
      <xdr:rowOff>94000</xdr:rowOff>
    </xdr:to>
    <xdr:sp macro="" textlink="">
      <xdr:nvSpPr>
        <xdr:cNvPr id="196" name="フローチャート: 判断 195"/>
        <xdr:cNvSpPr/>
      </xdr:nvSpPr>
      <xdr:spPr>
        <a:xfrm>
          <a:off x="3175000" y="1422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78777</xdr:rowOff>
    </xdr:from>
    <xdr:ext cx="762000" cy="259045"/>
    <xdr:sp macro="" textlink="">
      <xdr:nvSpPr>
        <xdr:cNvPr id="197" name="テキスト ボックス 196"/>
        <xdr:cNvSpPr txBox="1"/>
      </xdr:nvSpPr>
      <xdr:spPr>
        <a:xfrm>
          <a:off x="2844800" y="1430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61274</xdr:rowOff>
    </xdr:from>
    <xdr:to>
      <xdr:col>11</xdr:col>
      <xdr:colOff>31750</xdr:colOff>
      <xdr:row>81</xdr:row>
      <xdr:rowOff>104546</xdr:rowOff>
    </xdr:to>
    <xdr:cxnSp macro="">
      <xdr:nvCxnSpPr>
        <xdr:cNvPr id="198" name="直線コネクタ 197"/>
        <xdr:cNvCxnSpPr/>
      </xdr:nvCxnSpPr>
      <xdr:spPr>
        <a:xfrm>
          <a:off x="1447800" y="13948724"/>
          <a:ext cx="889000" cy="4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122920</xdr:rowOff>
    </xdr:from>
    <xdr:to>
      <xdr:col>11</xdr:col>
      <xdr:colOff>82550</xdr:colOff>
      <xdr:row>83</xdr:row>
      <xdr:rowOff>53070</xdr:rowOff>
    </xdr:to>
    <xdr:sp macro="" textlink="">
      <xdr:nvSpPr>
        <xdr:cNvPr id="199" name="フローチャート: 判断 198"/>
        <xdr:cNvSpPr/>
      </xdr:nvSpPr>
      <xdr:spPr>
        <a:xfrm>
          <a:off x="2286000" y="141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37847</xdr:rowOff>
    </xdr:from>
    <xdr:ext cx="762000" cy="259045"/>
    <xdr:sp macro="" textlink="">
      <xdr:nvSpPr>
        <xdr:cNvPr id="200" name="テキスト ボックス 199"/>
        <xdr:cNvSpPr txBox="1"/>
      </xdr:nvSpPr>
      <xdr:spPr>
        <a:xfrm>
          <a:off x="1955800" y="142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63698</xdr:rowOff>
    </xdr:from>
    <xdr:to>
      <xdr:col>7</xdr:col>
      <xdr:colOff>31750</xdr:colOff>
      <xdr:row>82</xdr:row>
      <xdr:rowOff>165298</xdr:rowOff>
    </xdr:to>
    <xdr:sp macro="" textlink="">
      <xdr:nvSpPr>
        <xdr:cNvPr id="201" name="フローチャート: 判断 200"/>
        <xdr:cNvSpPr/>
      </xdr:nvSpPr>
      <xdr:spPr>
        <a:xfrm>
          <a:off x="1397000" y="1412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150075</xdr:rowOff>
    </xdr:from>
    <xdr:ext cx="762000" cy="259045"/>
    <xdr:sp macro="" textlink="">
      <xdr:nvSpPr>
        <xdr:cNvPr id="202" name="テキスト ボックス 201"/>
        <xdr:cNvSpPr txBox="1"/>
      </xdr:nvSpPr>
      <xdr:spPr>
        <a:xfrm>
          <a:off x="1066800" y="14208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68935</xdr:rowOff>
    </xdr:from>
    <xdr:to>
      <xdr:col>23</xdr:col>
      <xdr:colOff>184150</xdr:colOff>
      <xdr:row>81</xdr:row>
      <xdr:rowOff>170535</xdr:rowOff>
    </xdr:to>
    <xdr:sp macro="" textlink="">
      <xdr:nvSpPr>
        <xdr:cNvPr id="208" name="楕円 207"/>
        <xdr:cNvSpPr/>
      </xdr:nvSpPr>
      <xdr:spPr>
        <a:xfrm>
          <a:off x="4902200" y="1395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161662</xdr:rowOff>
    </xdr:from>
    <xdr:ext cx="762000" cy="259045"/>
    <xdr:sp macro="" textlink="">
      <xdr:nvSpPr>
        <xdr:cNvPr id="209" name="人件費・物件費等の状況該当値テキスト"/>
        <xdr:cNvSpPr txBox="1"/>
      </xdr:nvSpPr>
      <xdr:spPr>
        <a:xfrm>
          <a:off x="5041900" y="1387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66377</xdr:rowOff>
    </xdr:from>
    <xdr:to>
      <xdr:col>19</xdr:col>
      <xdr:colOff>184150</xdr:colOff>
      <xdr:row>81</xdr:row>
      <xdr:rowOff>167977</xdr:rowOff>
    </xdr:to>
    <xdr:sp macro="" textlink="">
      <xdr:nvSpPr>
        <xdr:cNvPr id="210" name="楕円 209"/>
        <xdr:cNvSpPr/>
      </xdr:nvSpPr>
      <xdr:spPr>
        <a:xfrm>
          <a:off x="4064000" y="1395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6704</xdr:rowOff>
    </xdr:from>
    <xdr:ext cx="736600" cy="259045"/>
    <xdr:sp macro="" textlink="">
      <xdr:nvSpPr>
        <xdr:cNvPr id="211" name="テキスト ボックス 210"/>
        <xdr:cNvSpPr txBox="1"/>
      </xdr:nvSpPr>
      <xdr:spPr>
        <a:xfrm>
          <a:off x="3733800" y="13722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67963</xdr:rowOff>
    </xdr:from>
    <xdr:to>
      <xdr:col>15</xdr:col>
      <xdr:colOff>133350</xdr:colOff>
      <xdr:row>81</xdr:row>
      <xdr:rowOff>169563</xdr:rowOff>
    </xdr:to>
    <xdr:sp macro="" textlink="">
      <xdr:nvSpPr>
        <xdr:cNvPr id="212" name="楕円 211"/>
        <xdr:cNvSpPr/>
      </xdr:nvSpPr>
      <xdr:spPr>
        <a:xfrm>
          <a:off x="3175000" y="1395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8290</xdr:rowOff>
    </xdr:from>
    <xdr:ext cx="762000" cy="259045"/>
    <xdr:sp macro="" textlink="">
      <xdr:nvSpPr>
        <xdr:cNvPr id="213" name="テキスト ボックス 212"/>
        <xdr:cNvSpPr txBox="1"/>
      </xdr:nvSpPr>
      <xdr:spPr>
        <a:xfrm>
          <a:off x="2844800" y="13724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53746</xdr:rowOff>
    </xdr:from>
    <xdr:to>
      <xdr:col>11</xdr:col>
      <xdr:colOff>82550</xdr:colOff>
      <xdr:row>81</xdr:row>
      <xdr:rowOff>155346</xdr:rowOff>
    </xdr:to>
    <xdr:sp macro="" textlink="">
      <xdr:nvSpPr>
        <xdr:cNvPr id="214" name="楕円 213"/>
        <xdr:cNvSpPr/>
      </xdr:nvSpPr>
      <xdr:spPr>
        <a:xfrm>
          <a:off x="2286000" y="1394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165523</xdr:rowOff>
    </xdr:from>
    <xdr:ext cx="762000" cy="259045"/>
    <xdr:sp macro="" textlink="">
      <xdr:nvSpPr>
        <xdr:cNvPr id="215" name="テキスト ボックス 214"/>
        <xdr:cNvSpPr txBox="1"/>
      </xdr:nvSpPr>
      <xdr:spPr>
        <a:xfrm>
          <a:off x="1955800" y="1371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10474</xdr:rowOff>
    </xdr:from>
    <xdr:to>
      <xdr:col>7</xdr:col>
      <xdr:colOff>31750</xdr:colOff>
      <xdr:row>81</xdr:row>
      <xdr:rowOff>112074</xdr:rowOff>
    </xdr:to>
    <xdr:sp macro="" textlink="">
      <xdr:nvSpPr>
        <xdr:cNvPr id="216" name="楕円 215"/>
        <xdr:cNvSpPr/>
      </xdr:nvSpPr>
      <xdr:spPr>
        <a:xfrm>
          <a:off x="1397000" y="1389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122251</xdr:rowOff>
    </xdr:from>
    <xdr:ext cx="762000" cy="259045"/>
    <xdr:sp macro="" textlink="">
      <xdr:nvSpPr>
        <xdr:cNvPr id="217" name="テキスト ボックス 216"/>
        <xdr:cNvSpPr txBox="1"/>
      </xdr:nvSpPr>
      <xdr:spPr>
        <a:xfrm>
          <a:off x="1066800" y="1366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類似団体とほぼ同水準を保っています。今後も人事考課制度に基づく能力・業績に応じた昇給・昇格管理を継続して行い、国の水準と均衡を図るよう適正な給与管理に努めます。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138793</xdr:rowOff>
    </xdr:to>
    <xdr:cxnSp macro="">
      <xdr:nvCxnSpPr>
        <xdr:cNvPr id="248" name="直線コネクタ 247"/>
        <xdr:cNvCxnSpPr/>
      </xdr:nvCxnSpPr>
      <xdr:spPr>
        <a:xfrm flipV="1">
          <a:off x="17018000" y="1391557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49"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0" name="直線コネクタ 249"/>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1"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2" name="直線コネクタ 251"/>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48079</xdr:rowOff>
    </xdr:from>
    <xdr:to>
      <xdr:col>81</xdr:col>
      <xdr:colOff>44450</xdr:colOff>
      <xdr:row>84</xdr:row>
      <xdr:rowOff>134257</xdr:rowOff>
    </xdr:to>
    <xdr:cxnSp macro="">
      <xdr:nvCxnSpPr>
        <xdr:cNvPr id="253" name="直線コネクタ 252"/>
        <xdr:cNvCxnSpPr/>
      </xdr:nvCxnSpPr>
      <xdr:spPr>
        <a:xfrm flipV="1">
          <a:off x="16179800" y="14449879"/>
          <a:ext cx="8382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159856</xdr:rowOff>
    </xdr:from>
    <xdr:ext cx="762000" cy="259045"/>
    <xdr:sp macro="" textlink="">
      <xdr:nvSpPr>
        <xdr:cNvPr id="254" name="給与水準   （国との比較）平均値テキスト"/>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55" name="フローチャート: 判断 254"/>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134257</xdr:rowOff>
    </xdr:from>
    <xdr:to>
      <xdr:col>77</xdr:col>
      <xdr:colOff>44450</xdr:colOff>
      <xdr:row>85</xdr:row>
      <xdr:rowOff>48986</xdr:rowOff>
    </xdr:to>
    <xdr:cxnSp macro="">
      <xdr:nvCxnSpPr>
        <xdr:cNvPr id="256" name="直線コネクタ 255"/>
        <xdr:cNvCxnSpPr/>
      </xdr:nvCxnSpPr>
      <xdr:spPr>
        <a:xfrm flipV="1">
          <a:off x="15290800" y="14536057"/>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7" name="フローチャート: 判断 256"/>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58" name="テキスト ボックス 257"/>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48986</xdr:rowOff>
    </xdr:from>
    <xdr:to>
      <xdr:col>72</xdr:col>
      <xdr:colOff>203200</xdr:colOff>
      <xdr:row>85</xdr:row>
      <xdr:rowOff>66221</xdr:rowOff>
    </xdr:to>
    <xdr:cxnSp macro="">
      <xdr:nvCxnSpPr>
        <xdr:cNvPr id="259" name="直線コネクタ 258"/>
        <xdr:cNvCxnSpPr/>
      </xdr:nvCxnSpPr>
      <xdr:spPr>
        <a:xfrm flipV="1">
          <a:off x="14401800" y="1462223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0" name="フローチャート: 判断 259"/>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61" name="テキスト ボックス 260"/>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14514</xdr:rowOff>
    </xdr:from>
    <xdr:to>
      <xdr:col>68</xdr:col>
      <xdr:colOff>152400</xdr:colOff>
      <xdr:row>85</xdr:row>
      <xdr:rowOff>66221</xdr:rowOff>
    </xdr:to>
    <xdr:cxnSp macro="">
      <xdr:nvCxnSpPr>
        <xdr:cNvPr id="262" name="直線コネクタ 261"/>
        <xdr:cNvCxnSpPr/>
      </xdr:nvCxnSpPr>
      <xdr:spPr>
        <a:xfrm>
          <a:off x="13512800" y="1458776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3" name="フローチャート: 判断 262"/>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64" name="テキスト ボックス 263"/>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5" name="フローチャート: 判断 264"/>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66" name="テキスト ボックス 265"/>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168729</xdr:rowOff>
    </xdr:from>
    <xdr:to>
      <xdr:col>81</xdr:col>
      <xdr:colOff>95250</xdr:colOff>
      <xdr:row>84</xdr:row>
      <xdr:rowOff>98879</xdr:rowOff>
    </xdr:to>
    <xdr:sp macro="" textlink="">
      <xdr:nvSpPr>
        <xdr:cNvPr id="272" name="楕円 271"/>
        <xdr:cNvSpPr/>
      </xdr:nvSpPr>
      <xdr:spPr>
        <a:xfrm>
          <a:off x="16967200" y="14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13806</xdr:rowOff>
    </xdr:from>
    <xdr:ext cx="762000" cy="259045"/>
    <xdr:sp macro="" textlink="">
      <xdr:nvSpPr>
        <xdr:cNvPr id="273" name="給与水準   （国との比較）該当値テキスト"/>
        <xdr:cNvSpPr txBox="1"/>
      </xdr:nvSpPr>
      <xdr:spPr>
        <a:xfrm>
          <a:off x="17106900" y="14244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83457</xdr:rowOff>
    </xdr:from>
    <xdr:to>
      <xdr:col>77</xdr:col>
      <xdr:colOff>95250</xdr:colOff>
      <xdr:row>85</xdr:row>
      <xdr:rowOff>13607</xdr:rowOff>
    </xdr:to>
    <xdr:sp macro="" textlink="">
      <xdr:nvSpPr>
        <xdr:cNvPr id="274" name="楕円 273"/>
        <xdr:cNvSpPr/>
      </xdr:nvSpPr>
      <xdr:spPr>
        <a:xfrm>
          <a:off x="16129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23784</xdr:rowOff>
    </xdr:from>
    <xdr:ext cx="736600" cy="259045"/>
    <xdr:sp macro="" textlink="">
      <xdr:nvSpPr>
        <xdr:cNvPr id="275" name="テキスト ボックス 274"/>
        <xdr:cNvSpPr txBox="1"/>
      </xdr:nvSpPr>
      <xdr:spPr>
        <a:xfrm>
          <a:off x="15798800" y="1425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169636</xdr:rowOff>
    </xdr:from>
    <xdr:to>
      <xdr:col>73</xdr:col>
      <xdr:colOff>44450</xdr:colOff>
      <xdr:row>85</xdr:row>
      <xdr:rowOff>99786</xdr:rowOff>
    </xdr:to>
    <xdr:sp macro="" textlink="">
      <xdr:nvSpPr>
        <xdr:cNvPr id="276" name="楕円 275"/>
        <xdr:cNvSpPr/>
      </xdr:nvSpPr>
      <xdr:spPr>
        <a:xfrm>
          <a:off x="15240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109963</xdr:rowOff>
    </xdr:from>
    <xdr:ext cx="762000" cy="259045"/>
    <xdr:sp macro="" textlink="">
      <xdr:nvSpPr>
        <xdr:cNvPr id="277" name="テキスト ボックス 276"/>
        <xdr:cNvSpPr txBox="1"/>
      </xdr:nvSpPr>
      <xdr:spPr>
        <a:xfrm>
          <a:off x="14909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15421</xdr:rowOff>
    </xdr:from>
    <xdr:to>
      <xdr:col>68</xdr:col>
      <xdr:colOff>203200</xdr:colOff>
      <xdr:row>85</xdr:row>
      <xdr:rowOff>117021</xdr:rowOff>
    </xdr:to>
    <xdr:sp macro="" textlink="">
      <xdr:nvSpPr>
        <xdr:cNvPr id="278" name="楕円 277"/>
        <xdr:cNvSpPr/>
      </xdr:nvSpPr>
      <xdr:spPr>
        <a:xfrm>
          <a:off x="14351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79" name="テキスト ボックス 278"/>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80" name="楕円 279"/>
        <xdr:cNvSpPr/>
      </xdr:nvSpPr>
      <xdr:spPr>
        <a:xfrm>
          <a:off x="13462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75491</xdr:rowOff>
    </xdr:from>
    <xdr:ext cx="762000" cy="259045"/>
    <xdr:sp macro="" textlink="">
      <xdr:nvSpPr>
        <xdr:cNvPr id="281" name="テキスト ボックス 280"/>
        <xdr:cNvSpPr txBox="1"/>
      </xdr:nvSpPr>
      <xdr:spPr>
        <a:xfrm>
          <a:off x="13131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類似団体や全国平均と比較し、いずれも非常に低い水準を保っています。今後も「可児市定員適正化計画」に基づき、適正な職員の定数管理をしていきます。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68</xdr:row>
      <xdr:rowOff>35243</xdr:rowOff>
    </xdr:to>
    <xdr:cxnSp macro="">
      <xdr:nvCxnSpPr>
        <xdr:cNvPr id="311" name="直線コネクタ 310"/>
        <xdr:cNvCxnSpPr/>
      </xdr:nvCxnSpPr>
      <xdr:spPr>
        <a:xfrm flipV="1">
          <a:off x="17018000" y="10139469"/>
          <a:ext cx="0" cy="15543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7320</xdr:rowOff>
    </xdr:from>
    <xdr:ext cx="762000" cy="259045"/>
    <xdr:sp macro="" textlink="">
      <xdr:nvSpPr>
        <xdr:cNvPr id="312" name="定員管理の状況最小値テキスト"/>
        <xdr:cNvSpPr txBox="1"/>
      </xdr:nvSpPr>
      <xdr:spPr>
        <a:xfrm>
          <a:off x="17106900" y="1166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35243</xdr:rowOff>
    </xdr:from>
    <xdr:to>
      <xdr:col>81</xdr:col>
      <xdr:colOff>133350</xdr:colOff>
      <xdr:row>68</xdr:row>
      <xdr:rowOff>35243</xdr:rowOff>
    </xdr:to>
    <xdr:cxnSp macro="">
      <xdr:nvCxnSpPr>
        <xdr:cNvPr id="313" name="直線コネクタ 312"/>
        <xdr:cNvCxnSpPr/>
      </xdr:nvCxnSpPr>
      <xdr:spPr>
        <a:xfrm>
          <a:off x="16929100" y="116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4" name="定員管理の状況最大値テキスト"/>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5" name="直線コネクタ 314"/>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17886</xdr:rowOff>
    </xdr:from>
    <xdr:to>
      <xdr:col>81</xdr:col>
      <xdr:colOff>44450</xdr:colOff>
      <xdr:row>59</xdr:row>
      <xdr:rowOff>23919</xdr:rowOff>
    </xdr:to>
    <xdr:cxnSp macro="">
      <xdr:nvCxnSpPr>
        <xdr:cNvPr id="316" name="直線コネクタ 315"/>
        <xdr:cNvCxnSpPr/>
      </xdr:nvCxnSpPr>
      <xdr:spPr>
        <a:xfrm>
          <a:off x="16179800" y="10133436"/>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3933</xdr:rowOff>
    </xdr:from>
    <xdr:ext cx="762000" cy="259045"/>
    <xdr:sp macro="" textlink="">
      <xdr:nvSpPr>
        <xdr:cNvPr id="317" name="定員管理の状況平均値テキスト"/>
        <xdr:cNvSpPr txBox="1"/>
      </xdr:nvSpPr>
      <xdr:spPr>
        <a:xfrm>
          <a:off x="17106900" y="10633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31856</xdr:rowOff>
    </xdr:from>
    <xdr:to>
      <xdr:col>81</xdr:col>
      <xdr:colOff>95250</xdr:colOff>
      <xdr:row>62</xdr:row>
      <xdr:rowOff>133456</xdr:rowOff>
    </xdr:to>
    <xdr:sp macro="" textlink="">
      <xdr:nvSpPr>
        <xdr:cNvPr id="318" name="フローチャート: 判断 317"/>
        <xdr:cNvSpPr/>
      </xdr:nvSpPr>
      <xdr:spPr>
        <a:xfrm>
          <a:off x="16967200" y="1066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17886</xdr:rowOff>
    </xdr:from>
    <xdr:to>
      <xdr:col>77</xdr:col>
      <xdr:colOff>44450</xdr:colOff>
      <xdr:row>59</xdr:row>
      <xdr:rowOff>23919</xdr:rowOff>
    </xdr:to>
    <xdr:cxnSp macro="">
      <xdr:nvCxnSpPr>
        <xdr:cNvPr id="319" name="直線コネクタ 318"/>
        <xdr:cNvCxnSpPr/>
      </xdr:nvCxnSpPr>
      <xdr:spPr>
        <a:xfrm flipV="1">
          <a:off x="15290800" y="10133436"/>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29845</xdr:rowOff>
    </xdr:from>
    <xdr:to>
      <xdr:col>77</xdr:col>
      <xdr:colOff>95250</xdr:colOff>
      <xdr:row>62</xdr:row>
      <xdr:rowOff>131445</xdr:rowOff>
    </xdr:to>
    <xdr:sp macro="" textlink="">
      <xdr:nvSpPr>
        <xdr:cNvPr id="320" name="フローチャート: 判断 319"/>
        <xdr:cNvSpPr/>
      </xdr:nvSpPr>
      <xdr:spPr>
        <a:xfrm>
          <a:off x="16129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116222</xdr:rowOff>
    </xdr:from>
    <xdr:ext cx="736600" cy="259045"/>
    <xdr:sp macro="" textlink="">
      <xdr:nvSpPr>
        <xdr:cNvPr id="321" name="テキスト ボックス 320"/>
        <xdr:cNvSpPr txBox="1"/>
      </xdr:nvSpPr>
      <xdr:spPr>
        <a:xfrm>
          <a:off x="15798800" y="10746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17886</xdr:rowOff>
    </xdr:from>
    <xdr:to>
      <xdr:col>72</xdr:col>
      <xdr:colOff>203200</xdr:colOff>
      <xdr:row>59</xdr:row>
      <xdr:rowOff>23919</xdr:rowOff>
    </xdr:to>
    <xdr:cxnSp macro="">
      <xdr:nvCxnSpPr>
        <xdr:cNvPr id="322" name="直線コネクタ 321"/>
        <xdr:cNvCxnSpPr/>
      </xdr:nvCxnSpPr>
      <xdr:spPr>
        <a:xfrm>
          <a:off x="14401800" y="10133436"/>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13758</xdr:rowOff>
    </xdr:from>
    <xdr:to>
      <xdr:col>73</xdr:col>
      <xdr:colOff>44450</xdr:colOff>
      <xdr:row>62</xdr:row>
      <xdr:rowOff>115358</xdr:rowOff>
    </xdr:to>
    <xdr:sp macro="" textlink="">
      <xdr:nvSpPr>
        <xdr:cNvPr id="323" name="フローチャート: 判断 322"/>
        <xdr:cNvSpPr/>
      </xdr:nvSpPr>
      <xdr:spPr>
        <a:xfrm>
          <a:off x="15240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100135</xdr:rowOff>
    </xdr:from>
    <xdr:ext cx="762000" cy="259045"/>
    <xdr:sp macro="" textlink="">
      <xdr:nvSpPr>
        <xdr:cNvPr id="324" name="テキスト ボックス 323"/>
        <xdr:cNvSpPr txBox="1"/>
      </xdr:nvSpPr>
      <xdr:spPr>
        <a:xfrm>
          <a:off x="14909800" y="1073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17886</xdr:rowOff>
    </xdr:from>
    <xdr:to>
      <xdr:col>68</xdr:col>
      <xdr:colOff>152400</xdr:colOff>
      <xdr:row>59</xdr:row>
      <xdr:rowOff>25929</xdr:rowOff>
    </xdr:to>
    <xdr:cxnSp macro="">
      <xdr:nvCxnSpPr>
        <xdr:cNvPr id="325" name="直線コネクタ 324"/>
        <xdr:cNvCxnSpPr/>
      </xdr:nvCxnSpPr>
      <xdr:spPr>
        <a:xfrm flipV="1">
          <a:off x="13512800" y="10133436"/>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147003</xdr:rowOff>
    </xdr:from>
    <xdr:to>
      <xdr:col>68</xdr:col>
      <xdr:colOff>203200</xdr:colOff>
      <xdr:row>62</xdr:row>
      <xdr:rowOff>77153</xdr:rowOff>
    </xdr:to>
    <xdr:sp macro="" textlink="">
      <xdr:nvSpPr>
        <xdr:cNvPr id="326" name="フローチャート: 判断 325"/>
        <xdr:cNvSpPr/>
      </xdr:nvSpPr>
      <xdr:spPr>
        <a:xfrm>
          <a:off x="14351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61930</xdr:rowOff>
    </xdr:from>
    <xdr:ext cx="762000" cy="259045"/>
    <xdr:sp macro="" textlink="">
      <xdr:nvSpPr>
        <xdr:cNvPr id="327" name="テキスト ボックス 326"/>
        <xdr:cNvSpPr txBox="1"/>
      </xdr:nvSpPr>
      <xdr:spPr>
        <a:xfrm>
          <a:off x="14020800" y="1069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167111</xdr:rowOff>
    </xdr:from>
    <xdr:to>
      <xdr:col>64</xdr:col>
      <xdr:colOff>152400</xdr:colOff>
      <xdr:row>62</xdr:row>
      <xdr:rowOff>97261</xdr:rowOff>
    </xdr:to>
    <xdr:sp macro="" textlink="">
      <xdr:nvSpPr>
        <xdr:cNvPr id="328" name="フローチャート: 判断 327"/>
        <xdr:cNvSpPr/>
      </xdr:nvSpPr>
      <xdr:spPr>
        <a:xfrm>
          <a:off x="13462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82038</xdr:rowOff>
    </xdr:from>
    <xdr:ext cx="762000" cy="259045"/>
    <xdr:sp macro="" textlink="">
      <xdr:nvSpPr>
        <xdr:cNvPr id="329" name="テキスト ボックス 328"/>
        <xdr:cNvSpPr txBox="1"/>
      </xdr:nvSpPr>
      <xdr:spPr>
        <a:xfrm>
          <a:off x="13131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144569</xdr:rowOff>
    </xdr:from>
    <xdr:to>
      <xdr:col>81</xdr:col>
      <xdr:colOff>95250</xdr:colOff>
      <xdr:row>59</xdr:row>
      <xdr:rowOff>74719</xdr:rowOff>
    </xdr:to>
    <xdr:sp macro="" textlink="">
      <xdr:nvSpPr>
        <xdr:cNvPr id="335" name="楕円 334"/>
        <xdr:cNvSpPr/>
      </xdr:nvSpPr>
      <xdr:spPr>
        <a:xfrm>
          <a:off x="16967200" y="1008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65846</xdr:rowOff>
    </xdr:from>
    <xdr:ext cx="762000" cy="259045"/>
    <xdr:sp macro="" textlink="">
      <xdr:nvSpPr>
        <xdr:cNvPr id="336" name="定員管理の状況該当値テキスト"/>
        <xdr:cNvSpPr txBox="1"/>
      </xdr:nvSpPr>
      <xdr:spPr>
        <a:xfrm>
          <a:off x="17106900" y="10009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138536</xdr:rowOff>
    </xdr:from>
    <xdr:to>
      <xdr:col>77</xdr:col>
      <xdr:colOff>95250</xdr:colOff>
      <xdr:row>59</xdr:row>
      <xdr:rowOff>68686</xdr:rowOff>
    </xdr:to>
    <xdr:sp macro="" textlink="">
      <xdr:nvSpPr>
        <xdr:cNvPr id="337" name="楕円 336"/>
        <xdr:cNvSpPr/>
      </xdr:nvSpPr>
      <xdr:spPr>
        <a:xfrm>
          <a:off x="16129000" y="1008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78863</xdr:rowOff>
    </xdr:from>
    <xdr:ext cx="736600" cy="259045"/>
    <xdr:sp macro="" textlink="">
      <xdr:nvSpPr>
        <xdr:cNvPr id="338" name="テキスト ボックス 337"/>
        <xdr:cNvSpPr txBox="1"/>
      </xdr:nvSpPr>
      <xdr:spPr>
        <a:xfrm>
          <a:off x="15798800" y="9851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144569</xdr:rowOff>
    </xdr:from>
    <xdr:to>
      <xdr:col>73</xdr:col>
      <xdr:colOff>44450</xdr:colOff>
      <xdr:row>59</xdr:row>
      <xdr:rowOff>74719</xdr:rowOff>
    </xdr:to>
    <xdr:sp macro="" textlink="">
      <xdr:nvSpPr>
        <xdr:cNvPr id="339" name="楕円 338"/>
        <xdr:cNvSpPr/>
      </xdr:nvSpPr>
      <xdr:spPr>
        <a:xfrm>
          <a:off x="15240000" y="1008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84896</xdr:rowOff>
    </xdr:from>
    <xdr:ext cx="762000" cy="259045"/>
    <xdr:sp macro="" textlink="">
      <xdr:nvSpPr>
        <xdr:cNvPr id="340" name="テキスト ボックス 339"/>
        <xdr:cNvSpPr txBox="1"/>
      </xdr:nvSpPr>
      <xdr:spPr>
        <a:xfrm>
          <a:off x="14909800" y="9857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138536</xdr:rowOff>
    </xdr:from>
    <xdr:to>
      <xdr:col>68</xdr:col>
      <xdr:colOff>203200</xdr:colOff>
      <xdr:row>59</xdr:row>
      <xdr:rowOff>68686</xdr:rowOff>
    </xdr:to>
    <xdr:sp macro="" textlink="">
      <xdr:nvSpPr>
        <xdr:cNvPr id="341" name="楕円 340"/>
        <xdr:cNvSpPr/>
      </xdr:nvSpPr>
      <xdr:spPr>
        <a:xfrm>
          <a:off x="14351000" y="1008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78863</xdr:rowOff>
    </xdr:from>
    <xdr:ext cx="762000" cy="259045"/>
    <xdr:sp macro="" textlink="">
      <xdr:nvSpPr>
        <xdr:cNvPr id="342" name="テキスト ボックス 341"/>
        <xdr:cNvSpPr txBox="1"/>
      </xdr:nvSpPr>
      <xdr:spPr>
        <a:xfrm>
          <a:off x="14020800" y="985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146579</xdr:rowOff>
    </xdr:from>
    <xdr:to>
      <xdr:col>64</xdr:col>
      <xdr:colOff>152400</xdr:colOff>
      <xdr:row>59</xdr:row>
      <xdr:rowOff>76729</xdr:rowOff>
    </xdr:to>
    <xdr:sp macro="" textlink="">
      <xdr:nvSpPr>
        <xdr:cNvPr id="343" name="楕円 342"/>
        <xdr:cNvSpPr/>
      </xdr:nvSpPr>
      <xdr:spPr>
        <a:xfrm>
          <a:off x="13462000" y="1009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86906</xdr:rowOff>
    </xdr:from>
    <xdr:ext cx="762000" cy="259045"/>
    <xdr:sp macro="" textlink="">
      <xdr:nvSpPr>
        <xdr:cNvPr id="344" name="テキスト ボックス 343"/>
        <xdr:cNvSpPr txBox="1"/>
      </xdr:nvSpPr>
      <xdr:spPr>
        <a:xfrm>
          <a:off x="13131800" y="9859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ポイント減の</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％となりました。一般会計の元利償還金の減少や特定財源の増加等もあり、良好な数値を維持しています。</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41910</xdr:rowOff>
    </xdr:to>
    <xdr:cxnSp macro="">
      <xdr:nvCxnSpPr>
        <xdr:cNvPr id="371" name="直線コネクタ 370"/>
        <xdr:cNvCxnSpPr/>
      </xdr:nvCxnSpPr>
      <xdr:spPr>
        <a:xfrm flipV="1">
          <a:off x="17018000" y="6183884"/>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2"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3" name="直線コネクタ 372"/>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4" name="公債費負担の状況最大値テキスト"/>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5" name="直線コネクタ 374"/>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11684</xdr:rowOff>
    </xdr:from>
    <xdr:to>
      <xdr:col>81</xdr:col>
      <xdr:colOff>44450</xdr:colOff>
      <xdr:row>36</xdr:row>
      <xdr:rowOff>88900</xdr:rowOff>
    </xdr:to>
    <xdr:cxnSp macro="">
      <xdr:nvCxnSpPr>
        <xdr:cNvPr id="376" name="直線コネクタ 375"/>
        <xdr:cNvCxnSpPr/>
      </xdr:nvCxnSpPr>
      <xdr:spPr>
        <a:xfrm flipV="1">
          <a:off x="16179800" y="6183884"/>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142511</xdr:rowOff>
    </xdr:from>
    <xdr:ext cx="762000" cy="259045"/>
    <xdr:sp macro="" textlink="">
      <xdr:nvSpPr>
        <xdr:cNvPr id="377" name="公債費負担の状況平均値テキスト"/>
        <xdr:cNvSpPr txBox="1"/>
      </xdr:nvSpPr>
      <xdr:spPr>
        <a:xfrm>
          <a:off x="17106900" y="682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170434</xdr:rowOff>
    </xdr:from>
    <xdr:to>
      <xdr:col>81</xdr:col>
      <xdr:colOff>95250</xdr:colOff>
      <xdr:row>40</xdr:row>
      <xdr:rowOff>100584</xdr:rowOff>
    </xdr:to>
    <xdr:sp macro="" textlink="">
      <xdr:nvSpPr>
        <xdr:cNvPr id="378" name="フローチャート: 判断 377"/>
        <xdr:cNvSpPr/>
      </xdr:nvSpPr>
      <xdr:spPr>
        <a:xfrm>
          <a:off x="169672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88900</xdr:rowOff>
    </xdr:from>
    <xdr:to>
      <xdr:col>77</xdr:col>
      <xdr:colOff>44450</xdr:colOff>
      <xdr:row>36</xdr:row>
      <xdr:rowOff>146812</xdr:rowOff>
    </xdr:to>
    <xdr:cxnSp macro="">
      <xdr:nvCxnSpPr>
        <xdr:cNvPr id="379" name="直線コネクタ 378"/>
        <xdr:cNvCxnSpPr/>
      </xdr:nvCxnSpPr>
      <xdr:spPr>
        <a:xfrm flipV="1">
          <a:off x="15290800" y="626110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0" name="フローチャート: 判断 379"/>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1" name="テキスト ボックス 380"/>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146812</xdr:rowOff>
    </xdr:from>
    <xdr:to>
      <xdr:col>72</xdr:col>
      <xdr:colOff>203200</xdr:colOff>
      <xdr:row>36</xdr:row>
      <xdr:rowOff>146812</xdr:rowOff>
    </xdr:to>
    <xdr:cxnSp macro="">
      <xdr:nvCxnSpPr>
        <xdr:cNvPr id="382" name="直線コネクタ 381"/>
        <xdr:cNvCxnSpPr/>
      </xdr:nvCxnSpPr>
      <xdr:spPr>
        <a:xfrm>
          <a:off x="14401800" y="63190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3" name="フローチャート: 判断 382"/>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75709</xdr:rowOff>
    </xdr:from>
    <xdr:ext cx="762000" cy="259045"/>
    <xdr:sp macro="" textlink="">
      <xdr:nvSpPr>
        <xdr:cNvPr id="384" name="テキスト ボックス 383"/>
        <xdr:cNvSpPr txBox="1"/>
      </xdr:nvSpPr>
      <xdr:spPr>
        <a:xfrm>
          <a:off x="14909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146812</xdr:rowOff>
    </xdr:from>
    <xdr:to>
      <xdr:col>68</xdr:col>
      <xdr:colOff>152400</xdr:colOff>
      <xdr:row>36</xdr:row>
      <xdr:rowOff>156464</xdr:rowOff>
    </xdr:to>
    <xdr:cxnSp macro="">
      <xdr:nvCxnSpPr>
        <xdr:cNvPr id="385" name="直線コネクタ 384"/>
        <xdr:cNvCxnSpPr/>
      </xdr:nvCxnSpPr>
      <xdr:spPr>
        <a:xfrm flipV="1">
          <a:off x="13512800" y="631901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86" name="フローチャート: 判断 385"/>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56405</xdr:rowOff>
    </xdr:from>
    <xdr:ext cx="762000" cy="259045"/>
    <xdr:sp macro="" textlink="">
      <xdr:nvSpPr>
        <xdr:cNvPr id="387" name="テキスト ボックス 386"/>
        <xdr:cNvSpPr txBox="1"/>
      </xdr:nvSpPr>
      <xdr:spPr>
        <a:xfrm>
          <a:off x="140208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388" name="フローチャート: 判断 387"/>
        <xdr:cNvSpPr/>
      </xdr:nvSpPr>
      <xdr:spPr>
        <a:xfrm>
          <a:off x="13462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75709</xdr:rowOff>
    </xdr:from>
    <xdr:ext cx="762000" cy="259045"/>
    <xdr:sp macro="" textlink="">
      <xdr:nvSpPr>
        <xdr:cNvPr id="389" name="テキスト ボックス 388"/>
        <xdr:cNvSpPr txBox="1"/>
      </xdr:nvSpPr>
      <xdr:spPr>
        <a:xfrm>
          <a:off x="13131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132334</xdr:rowOff>
    </xdr:from>
    <xdr:to>
      <xdr:col>81</xdr:col>
      <xdr:colOff>95250</xdr:colOff>
      <xdr:row>36</xdr:row>
      <xdr:rowOff>62484</xdr:rowOff>
    </xdr:to>
    <xdr:sp macro="" textlink="">
      <xdr:nvSpPr>
        <xdr:cNvPr id="395" name="楕円 394"/>
        <xdr:cNvSpPr/>
      </xdr:nvSpPr>
      <xdr:spPr>
        <a:xfrm>
          <a:off x="16967200" y="613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53611</xdr:rowOff>
    </xdr:from>
    <xdr:ext cx="762000" cy="259045"/>
    <xdr:sp macro="" textlink="">
      <xdr:nvSpPr>
        <xdr:cNvPr id="396" name="公債費負担の状況該当値テキスト"/>
        <xdr:cNvSpPr txBox="1"/>
      </xdr:nvSpPr>
      <xdr:spPr>
        <a:xfrm>
          <a:off x="17106900" y="605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38100</xdr:rowOff>
    </xdr:from>
    <xdr:to>
      <xdr:col>77</xdr:col>
      <xdr:colOff>95250</xdr:colOff>
      <xdr:row>36</xdr:row>
      <xdr:rowOff>139700</xdr:rowOff>
    </xdr:to>
    <xdr:sp macro="" textlink="">
      <xdr:nvSpPr>
        <xdr:cNvPr id="397" name="楕円 396"/>
        <xdr:cNvSpPr/>
      </xdr:nvSpPr>
      <xdr:spPr>
        <a:xfrm>
          <a:off x="1612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149877</xdr:rowOff>
    </xdr:from>
    <xdr:ext cx="736600" cy="259045"/>
    <xdr:sp macro="" textlink="">
      <xdr:nvSpPr>
        <xdr:cNvPr id="398" name="テキスト ボックス 397"/>
        <xdr:cNvSpPr txBox="1"/>
      </xdr:nvSpPr>
      <xdr:spPr>
        <a:xfrm>
          <a:off x="15798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96012</xdr:rowOff>
    </xdr:from>
    <xdr:to>
      <xdr:col>73</xdr:col>
      <xdr:colOff>44450</xdr:colOff>
      <xdr:row>37</xdr:row>
      <xdr:rowOff>26162</xdr:rowOff>
    </xdr:to>
    <xdr:sp macro="" textlink="">
      <xdr:nvSpPr>
        <xdr:cNvPr id="399" name="楕円 398"/>
        <xdr:cNvSpPr/>
      </xdr:nvSpPr>
      <xdr:spPr>
        <a:xfrm>
          <a:off x="15240000" y="626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36339</xdr:rowOff>
    </xdr:from>
    <xdr:ext cx="762000" cy="259045"/>
    <xdr:sp macro="" textlink="">
      <xdr:nvSpPr>
        <xdr:cNvPr id="400" name="テキスト ボックス 399"/>
        <xdr:cNvSpPr txBox="1"/>
      </xdr:nvSpPr>
      <xdr:spPr>
        <a:xfrm>
          <a:off x="14909800" y="603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96012</xdr:rowOff>
    </xdr:from>
    <xdr:to>
      <xdr:col>68</xdr:col>
      <xdr:colOff>203200</xdr:colOff>
      <xdr:row>37</xdr:row>
      <xdr:rowOff>26162</xdr:rowOff>
    </xdr:to>
    <xdr:sp macro="" textlink="">
      <xdr:nvSpPr>
        <xdr:cNvPr id="401" name="楕円 400"/>
        <xdr:cNvSpPr/>
      </xdr:nvSpPr>
      <xdr:spPr>
        <a:xfrm>
          <a:off x="14351000" y="626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36339</xdr:rowOff>
    </xdr:from>
    <xdr:ext cx="762000" cy="259045"/>
    <xdr:sp macro="" textlink="">
      <xdr:nvSpPr>
        <xdr:cNvPr id="402" name="テキスト ボックス 401"/>
        <xdr:cNvSpPr txBox="1"/>
      </xdr:nvSpPr>
      <xdr:spPr>
        <a:xfrm>
          <a:off x="14020800" y="603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105664</xdr:rowOff>
    </xdr:from>
    <xdr:to>
      <xdr:col>64</xdr:col>
      <xdr:colOff>152400</xdr:colOff>
      <xdr:row>37</xdr:row>
      <xdr:rowOff>35814</xdr:rowOff>
    </xdr:to>
    <xdr:sp macro="" textlink="">
      <xdr:nvSpPr>
        <xdr:cNvPr id="403" name="楕円 402"/>
        <xdr:cNvSpPr/>
      </xdr:nvSpPr>
      <xdr:spPr>
        <a:xfrm>
          <a:off x="13462000" y="627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45991</xdr:rowOff>
    </xdr:from>
    <xdr:ext cx="762000" cy="259045"/>
    <xdr:sp macro="" textlink="">
      <xdr:nvSpPr>
        <xdr:cNvPr id="404" name="テキスト ボックス 403"/>
        <xdr:cNvSpPr txBox="1"/>
      </xdr:nvSpPr>
      <xdr:spPr>
        <a:xfrm>
          <a:off x="13131800" y="6046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から引き続き比率は算定されていません。地方債現在高や公営企業債等繰入見込額などの将来負担額に対して、基金等の充当可能財源が上回っているためです。今後も、景気動向や将来世代との負担の平準化という地方債の役割を勘案した地方債発行額の管理とともに、計画的な基金の管理により、将来への負担の軽減に努め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1" name="直線コネクタ 42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2" name="テキスト ボックス 42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3" name="直線コネクタ 42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4" name="テキスト ボックス 42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5" name="直線コネクタ 42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6" name="テキスト ボックス 42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7" name="直線コネクタ 42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8" name="テキスト ボックス 42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9" name="直線コネクタ 42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0" name="テキスト ボックス 42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1" name="直線コネクタ 43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2" name="テキスト ボックス 43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40822</xdr:rowOff>
    </xdr:to>
    <xdr:cxnSp macro="">
      <xdr:nvCxnSpPr>
        <xdr:cNvPr id="435" name="直線コネクタ 434"/>
        <xdr:cNvCxnSpPr/>
      </xdr:nvCxnSpPr>
      <xdr:spPr>
        <a:xfrm flipV="1">
          <a:off x="17018000" y="231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xdr:rowOff>
    </xdr:from>
    <xdr:ext cx="762000" cy="259045"/>
    <xdr:sp macro="" textlink="">
      <xdr:nvSpPr>
        <xdr:cNvPr id="436" name="将来負担の状況最小値テキスト"/>
        <xdr:cNvSpPr txBox="1"/>
      </xdr:nvSpPr>
      <xdr:spPr>
        <a:xfrm>
          <a:off x="17106900" y="378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40822</xdr:rowOff>
    </xdr:from>
    <xdr:to>
      <xdr:col>81</xdr:col>
      <xdr:colOff>133350</xdr:colOff>
      <xdr:row>22</xdr:row>
      <xdr:rowOff>40822</xdr:rowOff>
    </xdr:to>
    <xdr:cxnSp macro="">
      <xdr:nvCxnSpPr>
        <xdr:cNvPr id="437" name="直線コネクタ 436"/>
        <xdr:cNvCxnSpPr/>
      </xdr:nvCxnSpPr>
      <xdr:spPr>
        <a:xfrm>
          <a:off x="16929100" y="38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8"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9" name="直線コネクタ 43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120546</xdr:rowOff>
    </xdr:from>
    <xdr:ext cx="762000" cy="259045"/>
    <xdr:sp macro="" textlink="">
      <xdr:nvSpPr>
        <xdr:cNvPr id="440" name="将来負担の状況平均値テキスト"/>
        <xdr:cNvSpPr txBox="1"/>
      </xdr:nvSpPr>
      <xdr:spPr>
        <a:xfrm>
          <a:off x="17106900" y="2349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148469</xdr:rowOff>
    </xdr:from>
    <xdr:to>
      <xdr:col>81</xdr:col>
      <xdr:colOff>95250</xdr:colOff>
      <xdr:row>14</xdr:row>
      <xdr:rowOff>78619</xdr:rowOff>
    </xdr:to>
    <xdr:sp macro="" textlink="">
      <xdr:nvSpPr>
        <xdr:cNvPr id="441" name="フローチャート: 判断 440"/>
        <xdr:cNvSpPr/>
      </xdr:nvSpPr>
      <xdr:spPr>
        <a:xfrm>
          <a:off x="16967200" y="237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8043</xdr:rowOff>
    </xdr:from>
    <xdr:to>
      <xdr:col>77</xdr:col>
      <xdr:colOff>95250</xdr:colOff>
      <xdr:row>14</xdr:row>
      <xdr:rowOff>109643</xdr:rowOff>
    </xdr:to>
    <xdr:sp macro="" textlink="">
      <xdr:nvSpPr>
        <xdr:cNvPr id="442" name="フローチャート: 判断 441"/>
        <xdr:cNvSpPr/>
      </xdr:nvSpPr>
      <xdr:spPr>
        <a:xfrm>
          <a:off x="161290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119820</xdr:rowOff>
    </xdr:from>
    <xdr:ext cx="736600" cy="259045"/>
    <xdr:sp macro="" textlink="">
      <xdr:nvSpPr>
        <xdr:cNvPr id="443" name="テキスト ボックス 442"/>
        <xdr:cNvSpPr txBox="1"/>
      </xdr:nvSpPr>
      <xdr:spPr>
        <a:xfrm>
          <a:off x="15798800" y="2177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68943</xdr:rowOff>
    </xdr:from>
    <xdr:to>
      <xdr:col>73</xdr:col>
      <xdr:colOff>44450</xdr:colOff>
      <xdr:row>14</xdr:row>
      <xdr:rowOff>170543</xdr:rowOff>
    </xdr:to>
    <xdr:sp macro="" textlink="">
      <xdr:nvSpPr>
        <xdr:cNvPr id="444" name="フローチャート: 判断 443"/>
        <xdr:cNvSpPr/>
      </xdr:nvSpPr>
      <xdr:spPr>
        <a:xfrm>
          <a:off x="15240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9270</xdr:rowOff>
    </xdr:from>
    <xdr:ext cx="762000" cy="259045"/>
    <xdr:sp macro="" textlink="">
      <xdr:nvSpPr>
        <xdr:cNvPr id="445" name="テキスト ボックス 444"/>
        <xdr:cNvSpPr txBox="1"/>
      </xdr:nvSpPr>
      <xdr:spPr>
        <a:xfrm>
          <a:off x="14909800" y="223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150525</xdr:rowOff>
    </xdr:from>
    <xdr:to>
      <xdr:col>68</xdr:col>
      <xdr:colOff>203200</xdr:colOff>
      <xdr:row>15</xdr:row>
      <xdr:rowOff>80675</xdr:rowOff>
    </xdr:to>
    <xdr:sp macro="" textlink="">
      <xdr:nvSpPr>
        <xdr:cNvPr id="446" name="フローチャート: 判断 445"/>
        <xdr:cNvSpPr/>
      </xdr:nvSpPr>
      <xdr:spPr>
        <a:xfrm>
          <a:off x="14351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90852</xdr:rowOff>
    </xdr:from>
    <xdr:ext cx="762000" cy="259045"/>
    <xdr:sp macro="" textlink="">
      <xdr:nvSpPr>
        <xdr:cNvPr id="447" name="テキスト ボックス 446"/>
        <xdr:cNvSpPr txBox="1"/>
      </xdr:nvSpPr>
      <xdr:spPr>
        <a:xfrm>
          <a:off x="14020800" y="231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155121</xdr:rowOff>
    </xdr:from>
    <xdr:to>
      <xdr:col>64</xdr:col>
      <xdr:colOff>152400</xdr:colOff>
      <xdr:row>15</xdr:row>
      <xdr:rowOff>85271</xdr:rowOff>
    </xdr:to>
    <xdr:sp macro="" textlink="">
      <xdr:nvSpPr>
        <xdr:cNvPr id="448" name="フローチャート: 判断 447"/>
        <xdr:cNvSpPr/>
      </xdr:nvSpPr>
      <xdr:spPr>
        <a:xfrm>
          <a:off x="13462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95448</xdr:rowOff>
    </xdr:from>
    <xdr:ext cx="762000" cy="259045"/>
    <xdr:sp macro="" textlink="">
      <xdr:nvSpPr>
        <xdr:cNvPr id="449" name="テキスト ボックス 448"/>
        <xdr:cNvSpPr txBox="1"/>
      </xdr:nvSpPr>
      <xdr:spPr>
        <a:xfrm>
          <a:off x="13131800" y="232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岐阜県可児市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100,207
91,443
87.57
38,478,695
35,377,652
2,810,100
20,911,291
19,618,549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の経常収支比率は、ごみ処理や消防業務を一部事務組合で行っていることや、人口に対する職員数が少ない等の要因により、類似団体平均と比較して低い水準を推移しており、良好な状態を維持しています。今後も「可児市定員適正化計画」に基づき、職員数を適正に管理していき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63319</xdr:rowOff>
    </xdr:from>
    <xdr:to>
      <xdr:col>24</xdr:col>
      <xdr:colOff>25400</xdr:colOff>
      <xdr:row>40</xdr:row>
      <xdr:rowOff>136797</xdr:rowOff>
    </xdr:to>
    <xdr:cxnSp macro="">
      <xdr:nvCxnSpPr>
        <xdr:cNvPr id="63" name="直線コネクタ 62"/>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108874</xdr:rowOff>
    </xdr:from>
    <xdr:ext cx="762000" cy="259045"/>
    <xdr:sp macro="" textlink="">
      <xdr:nvSpPr>
        <xdr:cNvPr id="64" name="人件費最小値テキスト"/>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136797</xdr:rowOff>
    </xdr:from>
    <xdr:to>
      <xdr:col>24</xdr:col>
      <xdr:colOff>114300</xdr:colOff>
      <xdr:row>40</xdr:row>
      <xdr:rowOff>136797</xdr:rowOff>
    </xdr:to>
    <xdr:cxnSp macro="">
      <xdr:nvCxnSpPr>
        <xdr:cNvPr id="65" name="直線コネクタ 64"/>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149696</xdr:rowOff>
    </xdr:from>
    <xdr:ext cx="762000" cy="259045"/>
    <xdr:sp macro="" textlink="">
      <xdr:nvSpPr>
        <xdr:cNvPr id="66" name="人件費最大値テキスト"/>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63319</xdr:rowOff>
    </xdr:from>
    <xdr:to>
      <xdr:col>24</xdr:col>
      <xdr:colOff>114300</xdr:colOff>
      <xdr:row>33</xdr:row>
      <xdr:rowOff>63319</xdr:rowOff>
    </xdr:to>
    <xdr:cxnSp macro="">
      <xdr:nvCxnSpPr>
        <xdr:cNvPr id="67" name="直線コネクタ 66"/>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56787</xdr:rowOff>
    </xdr:from>
    <xdr:to>
      <xdr:col>24</xdr:col>
      <xdr:colOff>25400</xdr:colOff>
      <xdr:row>33</xdr:row>
      <xdr:rowOff>63319</xdr:rowOff>
    </xdr:to>
    <xdr:cxnSp macro="">
      <xdr:nvCxnSpPr>
        <xdr:cNvPr id="68" name="直線コネクタ 67"/>
        <xdr:cNvCxnSpPr/>
      </xdr:nvCxnSpPr>
      <xdr:spPr>
        <a:xfrm>
          <a:off x="3987800" y="5714637"/>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111958</xdr:rowOff>
    </xdr:from>
    <xdr:ext cx="762000" cy="259045"/>
    <xdr:sp macro="" textlink="">
      <xdr:nvSpPr>
        <xdr:cNvPr id="69" name="人件費平均値テキスト"/>
        <xdr:cNvSpPr txBox="1"/>
      </xdr:nvSpPr>
      <xdr:spPr>
        <a:xfrm>
          <a:off x="4914900" y="6112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139881</xdr:rowOff>
    </xdr:from>
    <xdr:to>
      <xdr:col>24</xdr:col>
      <xdr:colOff>76200</xdr:colOff>
      <xdr:row>36</xdr:row>
      <xdr:rowOff>70031</xdr:rowOff>
    </xdr:to>
    <xdr:sp macro="" textlink="">
      <xdr:nvSpPr>
        <xdr:cNvPr id="70" name="フローチャート: 判断 69"/>
        <xdr:cNvSpPr/>
      </xdr:nvSpPr>
      <xdr:spPr>
        <a:xfrm>
          <a:off x="47752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56787</xdr:rowOff>
    </xdr:from>
    <xdr:to>
      <xdr:col>19</xdr:col>
      <xdr:colOff>187325</xdr:colOff>
      <xdr:row>33</xdr:row>
      <xdr:rowOff>102507</xdr:rowOff>
    </xdr:to>
    <xdr:cxnSp macro="">
      <xdr:nvCxnSpPr>
        <xdr:cNvPr id="71" name="直線コネクタ 70"/>
        <xdr:cNvCxnSpPr/>
      </xdr:nvCxnSpPr>
      <xdr:spPr>
        <a:xfrm flipV="1">
          <a:off x="3098800" y="571463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146413</xdr:rowOff>
    </xdr:from>
    <xdr:to>
      <xdr:col>20</xdr:col>
      <xdr:colOff>38100</xdr:colOff>
      <xdr:row>36</xdr:row>
      <xdr:rowOff>76563</xdr:rowOff>
    </xdr:to>
    <xdr:sp macro="" textlink="">
      <xdr:nvSpPr>
        <xdr:cNvPr id="72" name="フローチャート: 判断 71"/>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61340</xdr:rowOff>
    </xdr:from>
    <xdr:ext cx="736600" cy="259045"/>
    <xdr:sp macro="" textlink="">
      <xdr:nvSpPr>
        <xdr:cNvPr id="73" name="テキスト ボックス 72"/>
        <xdr:cNvSpPr txBox="1"/>
      </xdr:nvSpPr>
      <xdr:spPr>
        <a:xfrm>
          <a:off x="3606800" y="6233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102507</xdr:rowOff>
    </xdr:from>
    <xdr:to>
      <xdr:col>15</xdr:col>
      <xdr:colOff>98425</xdr:colOff>
      <xdr:row>34</xdr:row>
      <xdr:rowOff>2903</xdr:rowOff>
    </xdr:to>
    <xdr:cxnSp macro="">
      <xdr:nvCxnSpPr>
        <xdr:cNvPr id="74" name="直線コネクタ 73"/>
        <xdr:cNvCxnSpPr/>
      </xdr:nvCxnSpPr>
      <xdr:spPr>
        <a:xfrm flipV="1">
          <a:off x="2209800" y="5760357"/>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76" name="テキスト ボックス 75"/>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167822</xdr:rowOff>
    </xdr:from>
    <xdr:to>
      <xdr:col>11</xdr:col>
      <xdr:colOff>9525</xdr:colOff>
      <xdr:row>34</xdr:row>
      <xdr:rowOff>2903</xdr:rowOff>
    </xdr:to>
    <xdr:cxnSp macro="">
      <xdr:nvCxnSpPr>
        <xdr:cNvPr id="77" name="直線コネクタ 76"/>
        <xdr:cNvCxnSpPr/>
      </xdr:nvCxnSpPr>
      <xdr:spPr>
        <a:xfrm>
          <a:off x="1320800" y="582567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40277</xdr:rowOff>
    </xdr:from>
    <xdr:to>
      <xdr:col>11</xdr:col>
      <xdr:colOff>60325</xdr:colOff>
      <xdr:row>36</xdr:row>
      <xdr:rowOff>141877</xdr:rowOff>
    </xdr:to>
    <xdr:sp macro="" textlink="">
      <xdr:nvSpPr>
        <xdr:cNvPr id="78" name="フローチャート: 判断 77"/>
        <xdr:cNvSpPr/>
      </xdr:nvSpPr>
      <xdr:spPr>
        <a:xfrm>
          <a:off x="2159000" y="621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126654</xdr:rowOff>
    </xdr:from>
    <xdr:ext cx="762000" cy="259045"/>
    <xdr:sp macro="" textlink="">
      <xdr:nvSpPr>
        <xdr:cNvPr id="79" name="テキスト ボックス 78"/>
        <xdr:cNvSpPr txBox="1"/>
      </xdr:nvSpPr>
      <xdr:spPr>
        <a:xfrm>
          <a:off x="1828800" y="6298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48442</xdr:rowOff>
    </xdr:from>
    <xdr:to>
      <xdr:col>6</xdr:col>
      <xdr:colOff>171450</xdr:colOff>
      <xdr:row>35</xdr:row>
      <xdr:rowOff>150042</xdr:rowOff>
    </xdr:to>
    <xdr:sp macro="" textlink="">
      <xdr:nvSpPr>
        <xdr:cNvPr id="80" name="フローチャート: 判断 79"/>
        <xdr:cNvSpPr/>
      </xdr:nvSpPr>
      <xdr:spPr>
        <a:xfrm>
          <a:off x="1270000" y="60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134819</xdr:rowOff>
    </xdr:from>
    <xdr:ext cx="762000" cy="259045"/>
    <xdr:sp macro="" textlink="">
      <xdr:nvSpPr>
        <xdr:cNvPr id="81" name="テキスト ボックス 80"/>
        <xdr:cNvSpPr txBox="1"/>
      </xdr:nvSpPr>
      <xdr:spPr>
        <a:xfrm>
          <a:off x="939800" y="613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12519</xdr:rowOff>
    </xdr:from>
    <xdr:to>
      <xdr:col>24</xdr:col>
      <xdr:colOff>76200</xdr:colOff>
      <xdr:row>33</xdr:row>
      <xdr:rowOff>114119</xdr:rowOff>
    </xdr:to>
    <xdr:sp macro="" textlink="">
      <xdr:nvSpPr>
        <xdr:cNvPr id="87" name="楕円 86"/>
        <xdr:cNvSpPr/>
      </xdr:nvSpPr>
      <xdr:spPr>
        <a:xfrm>
          <a:off x="4775200" y="567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92546</xdr:rowOff>
    </xdr:from>
    <xdr:ext cx="762000" cy="259045"/>
    <xdr:sp macro="" textlink="">
      <xdr:nvSpPr>
        <xdr:cNvPr id="88" name="人件費該当値テキスト"/>
        <xdr:cNvSpPr txBox="1"/>
      </xdr:nvSpPr>
      <xdr:spPr>
        <a:xfrm>
          <a:off x="4914900" y="557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5987</xdr:rowOff>
    </xdr:from>
    <xdr:to>
      <xdr:col>20</xdr:col>
      <xdr:colOff>38100</xdr:colOff>
      <xdr:row>33</xdr:row>
      <xdr:rowOff>107587</xdr:rowOff>
    </xdr:to>
    <xdr:sp macro="" textlink="">
      <xdr:nvSpPr>
        <xdr:cNvPr id="89" name="楕円 88"/>
        <xdr:cNvSpPr/>
      </xdr:nvSpPr>
      <xdr:spPr>
        <a:xfrm>
          <a:off x="3937000" y="566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117764</xdr:rowOff>
    </xdr:from>
    <xdr:ext cx="736600" cy="259045"/>
    <xdr:sp macro="" textlink="">
      <xdr:nvSpPr>
        <xdr:cNvPr id="90" name="テキスト ボックス 89"/>
        <xdr:cNvSpPr txBox="1"/>
      </xdr:nvSpPr>
      <xdr:spPr>
        <a:xfrm>
          <a:off x="3606800" y="5432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51707</xdr:rowOff>
    </xdr:from>
    <xdr:to>
      <xdr:col>15</xdr:col>
      <xdr:colOff>149225</xdr:colOff>
      <xdr:row>33</xdr:row>
      <xdr:rowOff>153307</xdr:rowOff>
    </xdr:to>
    <xdr:sp macro="" textlink="">
      <xdr:nvSpPr>
        <xdr:cNvPr id="91" name="楕円 90"/>
        <xdr:cNvSpPr/>
      </xdr:nvSpPr>
      <xdr:spPr>
        <a:xfrm>
          <a:off x="3048000" y="570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163484</xdr:rowOff>
    </xdr:from>
    <xdr:ext cx="762000" cy="259045"/>
    <xdr:sp macro="" textlink="">
      <xdr:nvSpPr>
        <xdr:cNvPr id="92" name="テキスト ボックス 91"/>
        <xdr:cNvSpPr txBox="1"/>
      </xdr:nvSpPr>
      <xdr:spPr>
        <a:xfrm>
          <a:off x="2717800" y="547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123553</xdr:rowOff>
    </xdr:from>
    <xdr:to>
      <xdr:col>11</xdr:col>
      <xdr:colOff>60325</xdr:colOff>
      <xdr:row>34</xdr:row>
      <xdr:rowOff>53703</xdr:rowOff>
    </xdr:to>
    <xdr:sp macro="" textlink="">
      <xdr:nvSpPr>
        <xdr:cNvPr id="93" name="楕円 92"/>
        <xdr:cNvSpPr/>
      </xdr:nvSpPr>
      <xdr:spPr>
        <a:xfrm>
          <a:off x="2159000" y="578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63880</xdr:rowOff>
    </xdr:from>
    <xdr:ext cx="762000" cy="259045"/>
    <xdr:sp macro="" textlink="">
      <xdr:nvSpPr>
        <xdr:cNvPr id="94" name="テキスト ボックス 93"/>
        <xdr:cNvSpPr txBox="1"/>
      </xdr:nvSpPr>
      <xdr:spPr>
        <a:xfrm>
          <a:off x="1828800" y="555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117022</xdr:rowOff>
    </xdr:from>
    <xdr:to>
      <xdr:col>6</xdr:col>
      <xdr:colOff>171450</xdr:colOff>
      <xdr:row>34</xdr:row>
      <xdr:rowOff>47172</xdr:rowOff>
    </xdr:to>
    <xdr:sp macro="" textlink="">
      <xdr:nvSpPr>
        <xdr:cNvPr id="95" name="楕円 94"/>
        <xdr:cNvSpPr/>
      </xdr:nvSpPr>
      <xdr:spPr>
        <a:xfrm>
          <a:off x="1270000" y="577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57349</xdr:rowOff>
    </xdr:from>
    <xdr:ext cx="762000" cy="259045"/>
    <xdr:sp macro="" textlink="">
      <xdr:nvSpPr>
        <xdr:cNvPr id="96" name="テキスト ボックス 95"/>
        <xdr:cNvSpPr txBox="1"/>
      </xdr:nvSpPr>
      <xdr:spPr>
        <a:xfrm>
          <a:off x="939800" y="554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物件費の経常収支比率は、前年度から</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となり</a:t>
          </a:r>
          <a:r>
            <a:rPr kumimoji="1" lang="ja-JP" altLang="en-US" sz="1100">
              <a:solidFill>
                <a:schemeClr val="dk1"/>
              </a:solidFill>
              <a:effectLst/>
              <a:latin typeface="+mn-lt"/>
              <a:ea typeface="+mn-ea"/>
              <a:cs typeface="+mn-cs"/>
            </a:rPr>
            <a:t>ましたが</a:t>
          </a:r>
          <a:r>
            <a:rPr kumimoji="1" lang="ja-JP" altLang="ja-JP" sz="1100">
              <a:solidFill>
                <a:schemeClr val="dk1"/>
              </a:solidFill>
              <a:effectLst/>
              <a:latin typeface="+mn-lt"/>
              <a:ea typeface="+mn-ea"/>
              <a:cs typeface="+mn-cs"/>
            </a:rPr>
            <a:t>、依然として類似団体平均を上回っています。今後も引き続き、維持関係経費や事務経費等の見直しを図り、抑制に努めます。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119380</xdr:rowOff>
    </xdr:to>
    <xdr:cxnSp macro="">
      <xdr:nvCxnSpPr>
        <xdr:cNvPr id="124" name="直線コネクタ 123"/>
        <xdr:cNvCxnSpPr/>
      </xdr:nvCxnSpPr>
      <xdr:spPr>
        <a:xfrm flipV="1">
          <a:off x="16510000" y="2146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91457</xdr:rowOff>
    </xdr:from>
    <xdr:ext cx="762000" cy="259045"/>
    <xdr:sp macro="" textlink="">
      <xdr:nvSpPr>
        <xdr:cNvPr id="125" name="物件費最小値テキスト"/>
        <xdr:cNvSpPr txBox="1"/>
      </xdr:nvSpPr>
      <xdr:spPr>
        <a:xfrm>
          <a:off x="16598900" y="352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119380</xdr:rowOff>
    </xdr:from>
    <xdr:to>
      <xdr:col>82</xdr:col>
      <xdr:colOff>196850</xdr:colOff>
      <xdr:row>20</xdr:row>
      <xdr:rowOff>119380</xdr:rowOff>
    </xdr:to>
    <xdr:cxnSp macro="">
      <xdr:nvCxnSpPr>
        <xdr:cNvPr id="126" name="直線コネクタ 125"/>
        <xdr:cNvCxnSpPr/>
      </xdr:nvCxnSpPr>
      <xdr:spPr>
        <a:xfrm>
          <a:off x="16421100" y="354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16</xdr:row>
      <xdr:rowOff>20320</xdr:rowOff>
    </xdr:to>
    <xdr:cxnSp macro="">
      <xdr:nvCxnSpPr>
        <xdr:cNvPr id="129" name="直線コネクタ 128"/>
        <xdr:cNvCxnSpPr/>
      </xdr:nvCxnSpPr>
      <xdr:spPr>
        <a:xfrm flipV="1">
          <a:off x="15671800" y="27559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96537</xdr:rowOff>
    </xdr:from>
    <xdr:ext cx="762000" cy="259045"/>
    <xdr:sp macro="" textlink="">
      <xdr:nvSpPr>
        <xdr:cNvPr id="130" name="物件費平均値テキスト"/>
        <xdr:cNvSpPr txBox="1"/>
      </xdr:nvSpPr>
      <xdr:spPr>
        <a:xfrm>
          <a:off x="16598900" y="2496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80010</xdr:rowOff>
    </xdr:from>
    <xdr:to>
      <xdr:col>82</xdr:col>
      <xdr:colOff>158750</xdr:colOff>
      <xdr:row>16</xdr:row>
      <xdr:rowOff>10160</xdr:rowOff>
    </xdr:to>
    <xdr:sp macro="" textlink="">
      <xdr:nvSpPr>
        <xdr:cNvPr id="131" name="フローチャート: 判断 130"/>
        <xdr:cNvSpPr/>
      </xdr:nvSpPr>
      <xdr:spPr>
        <a:xfrm>
          <a:off x="164592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5080</xdr:rowOff>
    </xdr:from>
    <xdr:to>
      <xdr:col>78</xdr:col>
      <xdr:colOff>69850</xdr:colOff>
      <xdr:row>16</xdr:row>
      <xdr:rowOff>20320</xdr:rowOff>
    </xdr:to>
    <xdr:cxnSp macro="">
      <xdr:nvCxnSpPr>
        <xdr:cNvPr id="132" name="直線コネクタ 131"/>
        <xdr:cNvCxnSpPr/>
      </xdr:nvCxnSpPr>
      <xdr:spPr>
        <a:xfrm>
          <a:off x="14782800" y="2748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41910</xdr:rowOff>
    </xdr:from>
    <xdr:to>
      <xdr:col>78</xdr:col>
      <xdr:colOff>120650</xdr:colOff>
      <xdr:row>15</xdr:row>
      <xdr:rowOff>143510</xdr:rowOff>
    </xdr:to>
    <xdr:sp macro="" textlink="">
      <xdr:nvSpPr>
        <xdr:cNvPr id="133" name="フローチャート: 判断 132"/>
        <xdr:cNvSpPr/>
      </xdr:nvSpPr>
      <xdr:spPr>
        <a:xfrm>
          <a:off x="15621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153687</xdr:rowOff>
    </xdr:from>
    <xdr:ext cx="736600" cy="259045"/>
    <xdr:sp macro="" textlink="">
      <xdr:nvSpPr>
        <xdr:cNvPr id="134" name="テキスト ボックス 133"/>
        <xdr:cNvSpPr txBox="1"/>
      </xdr:nvSpPr>
      <xdr:spPr>
        <a:xfrm>
          <a:off x="15290800" y="238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123190</xdr:rowOff>
    </xdr:from>
    <xdr:to>
      <xdr:col>73</xdr:col>
      <xdr:colOff>180975</xdr:colOff>
      <xdr:row>16</xdr:row>
      <xdr:rowOff>5080</xdr:rowOff>
    </xdr:to>
    <xdr:cxnSp macro="">
      <xdr:nvCxnSpPr>
        <xdr:cNvPr id="135" name="直線コネクタ 134"/>
        <xdr:cNvCxnSpPr/>
      </xdr:nvCxnSpPr>
      <xdr:spPr>
        <a:xfrm>
          <a:off x="13893800" y="26949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6" name="フローチャート: 判断 135"/>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54627</xdr:rowOff>
    </xdr:from>
    <xdr:ext cx="762000" cy="259045"/>
    <xdr:sp macro="" textlink="">
      <xdr:nvSpPr>
        <xdr:cNvPr id="137" name="テキスト ボックス 136"/>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123190</xdr:rowOff>
    </xdr:from>
    <xdr:to>
      <xdr:col>69</xdr:col>
      <xdr:colOff>92075</xdr:colOff>
      <xdr:row>16</xdr:row>
      <xdr:rowOff>20320</xdr:rowOff>
    </xdr:to>
    <xdr:cxnSp macro="">
      <xdr:nvCxnSpPr>
        <xdr:cNvPr id="138" name="直線コネクタ 137"/>
        <xdr:cNvCxnSpPr/>
      </xdr:nvCxnSpPr>
      <xdr:spPr>
        <a:xfrm flipV="1">
          <a:off x="13004800" y="26949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26670</xdr:rowOff>
    </xdr:from>
    <xdr:to>
      <xdr:col>69</xdr:col>
      <xdr:colOff>142875</xdr:colOff>
      <xdr:row>15</xdr:row>
      <xdr:rowOff>128270</xdr:rowOff>
    </xdr:to>
    <xdr:sp macro="" textlink="">
      <xdr:nvSpPr>
        <xdr:cNvPr id="139" name="フローチャート: 判断 138"/>
        <xdr:cNvSpPr/>
      </xdr:nvSpPr>
      <xdr:spPr>
        <a:xfrm>
          <a:off x="13843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138447</xdr:rowOff>
    </xdr:from>
    <xdr:ext cx="762000" cy="259045"/>
    <xdr:sp macro="" textlink="">
      <xdr:nvSpPr>
        <xdr:cNvPr id="140" name="テキスト ボックス 139"/>
        <xdr:cNvSpPr txBox="1"/>
      </xdr:nvSpPr>
      <xdr:spPr>
        <a:xfrm>
          <a:off x="13512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110490</xdr:rowOff>
    </xdr:from>
    <xdr:to>
      <xdr:col>65</xdr:col>
      <xdr:colOff>53975</xdr:colOff>
      <xdr:row>16</xdr:row>
      <xdr:rowOff>40640</xdr:rowOff>
    </xdr:to>
    <xdr:sp macro="" textlink="">
      <xdr:nvSpPr>
        <xdr:cNvPr id="141" name="フローチャート: 判断 140"/>
        <xdr:cNvSpPr/>
      </xdr:nvSpPr>
      <xdr:spPr>
        <a:xfrm>
          <a:off x="12954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50817</xdr:rowOff>
    </xdr:from>
    <xdr:ext cx="762000" cy="259045"/>
    <xdr:sp macro="" textlink="">
      <xdr:nvSpPr>
        <xdr:cNvPr id="142" name="テキスト ボックス 141"/>
        <xdr:cNvSpPr txBox="1"/>
      </xdr:nvSpPr>
      <xdr:spPr>
        <a:xfrm>
          <a:off x="12623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8" name="楕円 147"/>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105427</xdr:rowOff>
    </xdr:from>
    <xdr:ext cx="762000" cy="259045"/>
    <xdr:sp macro="" textlink="">
      <xdr:nvSpPr>
        <xdr:cNvPr id="149" name="物件費該当値テキスト"/>
        <xdr:cNvSpPr txBox="1"/>
      </xdr:nvSpPr>
      <xdr:spPr>
        <a:xfrm>
          <a:off x="165989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140970</xdr:rowOff>
    </xdr:from>
    <xdr:to>
      <xdr:col>78</xdr:col>
      <xdr:colOff>120650</xdr:colOff>
      <xdr:row>16</xdr:row>
      <xdr:rowOff>71120</xdr:rowOff>
    </xdr:to>
    <xdr:sp macro="" textlink="">
      <xdr:nvSpPr>
        <xdr:cNvPr id="150" name="楕円 149"/>
        <xdr:cNvSpPr/>
      </xdr:nvSpPr>
      <xdr:spPr>
        <a:xfrm>
          <a:off x="15621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55897</xdr:rowOff>
    </xdr:from>
    <xdr:ext cx="736600" cy="259045"/>
    <xdr:sp macro="" textlink="">
      <xdr:nvSpPr>
        <xdr:cNvPr id="151" name="テキスト ボックス 150"/>
        <xdr:cNvSpPr txBox="1"/>
      </xdr:nvSpPr>
      <xdr:spPr>
        <a:xfrm>
          <a:off x="15290800" y="279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125730</xdr:rowOff>
    </xdr:from>
    <xdr:to>
      <xdr:col>74</xdr:col>
      <xdr:colOff>31750</xdr:colOff>
      <xdr:row>16</xdr:row>
      <xdr:rowOff>55880</xdr:rowOff>
    </xdr:to>
    <xdr:sp macro="" textlink="">
      <xdr:nvSpPr>
        <xdr:cNvPr id="152" name="楕円 151"/>
        <xdr:cNvSpPr/>
      </xdr:nvSpPr>
      <xdr:spPr>
        <a:xfrm>
          <a:off x="14732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40657</xdr:rowOff>
    </xdr:from>
    <xdr:ext cx="762000" cy="259045"/>
    <xdr:sp macro="" textlink="">
      <xdr:nvSpPr>
        <xdr:cNvPr id="153" name="テキスト ボックス 152"/>
        <xdr:cNvSpPr txBox="1"/>
      </xdr:nvSpPr>
      <xdr:spPr>
        <a:xfrm>
          <a:off x="14401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72390</xdr:rowOff>
    </xdr:from>
    <xdr:to>
      <xdr:col>69</xdr:col>
      <xdr:colOff>142875</xdr:colOff>
      <xdr:row>16</xdr:row>
      <xdr:rowOff>2540</xdr:rowOff>
    </xdr:to>
    <xdr:sp macro="" textlink="">
      <xdr:nvSpPr>
        <xdr:cNvPr id="154" name="楕円 153"/>
        <xdr:cNvSpPr/>
      </xdr:nvSpPr>
      <xdr:spPr>
        <a:xfrm>
          <a:off x="13843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158767</xdr:rowOff>
    </xdr:from>
    <xdr:ext cx="762000" cy="259045"/>
    <xdr:sp macro="" textlink="">
      <xdr:nvSpPr>
        <xdr:cNvPr id="155" name="テキスト ボックス 154"/>
        <xdr:cNvSpPr txBox="1"/>
      </xdr:nvSpPr>
      <xdr:spPr>
        <a:xfrm>
          <a:off x="13512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140970</xdr:rowOff>
    </xdr:from>
    <xdr:to>
      <xdr:col>65</xdr:col>
      <xdr:colOff>53975</xdr:colOff>
      <xdr:row>16</xdr:row>
      <xdr:rowOff>71120</xdr:rowOff>
    </xdr:to>
    <xdr:sp macro="" textlink="">
      <xdr:nvSpPr>
        <xdr:cNvPr id="156" name="楕円 155"/>
        <xdr:cNvSpPr/>
      </xdr:nvSpPr>
      <xdr:spPr>
        <a:xfrm>
          <a:off x="12954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55897</xdr:rowOff>
    </xdr:from>
    <xdr:ext cx="762000" cy="259045"/>
    <xdr:sp macro="" textlink="">
      <xdr:nvSpPr>
        <xdr:cNvPr id="157" name="テキスト ボックス 156"/>
        <xdr:cNvSpPr txBox="1"/>
      </xdr:nvSpPr>
      <xdr:spPr>
        <a:xfrm>
          <a:off x="12623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扶助費の経常収支比率は、依然として類似団体平均を上回っています</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前年度と比べ</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ました。</a:t>
          </a:r>
          <a:r>
            <a:rPr kumimoji="1" lang="ja-JP" altLang="ja-JP" sz="1100">
              <a:solidFill>
                <a:schemeClr val="dk1"/>
              </a:solidFill>
              <a:effectLst/>
              <a:latin typeface="+mn-lt"/>
              <a:ea typeface="+mn-ea"/>
              <a:cs typeface="+mn-cs"/>
            </a:rPr>
            <a:t>今後も自立支援給付費の増加や高齢化の進行による扶助費の増加は避けられない状況が続きますが、資格審査等の適正化や各種手当の見直しを進め、上昇傾向に歯止めをかけるよう努めます。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62</xdr:row>
      <xdr:rowOff>78015</xdr:rowOff>
    </xdr:to>
    <xdr:cxnSp macro="">
      <xdr:nvCxnSpPr>
        <xdr:cNvPr id="187" name="直線コネクタ 186"/>
        <xdr:cNvCxnSpPr/>
      </xdr:nvCxnSpPr>
      <xdr:spPr>
        <a:xfrm flipV="1">
          <a:off x="4826000" y="922201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50092</xdr:rowOff>
    </xdr:from>
    <xdr:ext cx="762000" cy="259045"/>
    <xdr:sp macro="" textlink="">
      <xdr:nvSpPr>
        <xdr:cNvPr id="188" name="扶助費最小値テキスト"/>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78015</xdr:rowOff>
    </xdr:from>
    <xdr:to>
      <xdr:col>24</xdr:col>
      <xdr:colOff>114300</xdr:colOff>
      <xdr:row>62</xdr:row>
      <xdr:rowOff>78015</xdr:rowOff>
    </xdr:to>
    <xdr:cxnSp macro="">
      <xdr:nvCxnSpPr>
        <xdr:cNvPr id="189" name="直線コネクタ 188"/>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90" name="扶助費最大値テキスト"/>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91" name="直線コネクタ 190"/>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167822</xdr:rowOff>
    </xdr:from>
    <xdr:to>
      <xdr:col>24</xdr:col>
      <xdr:colOff>25400</xdr:colOff>
      <xdr:row>58</xdr:row>
      <xdr:rowOff>12700</xdr:rowOff>
    </xdr:to>
    <xdr:cxnSp macro="">
      <xdr:nvCxnSpPr>
        <xdr:cNvPr id="192" name="直線コネクタ 191"/>
        <xdr:cNvCxnSpPr/>
      </xdr:nvCxnSpPr>
      <xdr:spPr>
        <a:xfrm flipV="1">
          <a:off x="3987800" y="994047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93"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4" name="フローチャート: 判断 193"/>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151493</xdr:rowOff>
    </xdr:from>
    <xdr:to>
      <xdr:col>19</xdr:col>
      <xdr:colOff>187325</xdr:colOff>
      <xdr:row>58</xdr:row>
      <xdr:rowOff>12700</xdr:rowOff>
    </xdr:to>
    <xdr:cxnSp macro="">
      <xdr:nvCxnSpPr>
        <xdr:cNvPr id="195" name="直線コネクタ 194"/>
        <xdr:cNvCxnSpPr/>
      </xdr:nvCxnSpPr>
      <xdr:spPr>
        <a:xfrm>
          <a:off x="3098800" y="99241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7" name="テキスト ボックス 196"/>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151493</xdr:rowOff>
    </xdr:from>
    <xdr:to>
      <xdr:col>15</xdr:col>
      <xdr:colOff>98425</xdr:colOff>
      <xdr:row>57</xdr:row>
      <xdr:rowOff>151493</xdr:rowOff>
    </xdr:to>
    <xdr:cxnSp macro="">
      <xdr:nvCxnSpPr>
        <xdr:cNvPr id="198" name="直線コネクタ 197"/>
        <xdr:cNvCxnSpPr/>
      </xdr:nvCxnSpPr>
      <xdr:spPr>
        <a:xfrm>
          <a:off x="2209800" y="9924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9" name="フローチャート: 判断 198"/>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106334</xdr:rowOff>
    </xdr:from>
    <xdr:ext cx="762000" cy="259045"/>
    <xdr:sp macro="" textlink="">
      <xdr:nvSpPr>
        <xdr:cNvPr id="200" name="テキスト ボックス 199"/>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151493</xdr:rowOff>
    </xdr:from>
    <xdr:to>
      <xdr:col>11</xdr:col>
      <xdr:colOff>9525</xdr:colOff>
      <xdr:row>58</xdr:row>
      <xdr:rowOff>94343</xdr:rowOff>
    </xdr:to>
    <xdr:cxnSp macro="">
      <xdr:nvCxnSpPr>
        <xdr:cNvPr id="201" name="直線コネクタ 200"/>
        <xdr:cNvCxnSpPr/>
      </xdr:nvCxnSpPr>
      <xdr:spPr>
        <a:xfrm flipV="1">
          <a:off x="1320800" y="99241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202" name="フローチャート: 判断 201"/>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32855</xdr:rowOff>
    </xdr:from>
    <xdr:ext cx="762000" cy="259045"/>
    <xdr:sp macro="" textlink="">
      <xdr:nvSpPr>
        <xdr:cNvPr id="203" name="テキスト ボックス 202"/>
        <xdr:cNvSpPr txBox="1"/>
      </xdr:nvSpPr>
      <xdr:spPr>
        <a:xfrm>
          <a:off x="1828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35378</xdr:rowOff>
    </xdr:from>
    <xdr:to>
      <xdr:col>6</xdr:col>
      <xdr:colOff>171450</xdr:colOff>
      <xdr:row>57</xdr:row>
      <xdr:rowOff>136978</xdr:rowOff>
    </xdr:to>
    <xdr:sp macro="" textlink="">
      <xdr:nvSpPr>
        <xdr:cNvPr id="204" name="フローチャート: 判断 203"/>
        <xdr:cNvSpPr/>
      </xdr:nvSpPr>
      <xdr:spPr>
        <a:xfrm>
          <a:off x="1270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147155</xdr:rowOff>
    </xdr:from>
    <xdr:ext cx="762000" cy="259045"/>
    <xdr:sp macro="" textlink="">
      <xdr:nvSpPr>
        <xdr:cNvPr id="205" name="テキスト ボックス 204"/>
        <xdr:cNvSpPr txBox="1"/>
      </xdr:nvSpPr>
      <xdr:spPr>
        <a:xfrm>
          <a:off x="939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117022</xdr:rowOff>
    </xdr:from>
    <xdr:to>
      <xdr:col>24</xdr:col>
      <xdr:colOff>76200</xdr:colOff>
      <xdr:row>58</xdr:row>
      <xdr:rowOff>47172</xdr:rowOff>
    </xdr:to>
    <xdr:sp macro="" textlink="">
      <xdr:nvSpPr>
        <xdr:cNvPr id="211" name="楕円 210"/>
        <xdr:cNvSpPr/>
      </xdr:nvSpPr>
      <xdr:spPr>
        <a:xfrm>
          <a:off x="47752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89099</xdr:rowOff>
    </xdr:from>
    <xdr:ext cx="762000" cy="259045"/>
    <xdr:sp macro="" textlink="">
      <xdr:nvSpPr>
        <xdr:cNvPr id="212" name="扶助費該当値テキスト"/>
        <xdr:cNvSpPr txBox="1"/>
      </xdr:nvSpPr>
      <xdr:spPr>
        <a:xfrm>
          <a:off x="49149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133350</xdr:rowOff>
    </xdr:from>
    <xdr:to>
      <xdr:col>20</xdr:col>
      <xdr:colOff>38100</xdr:colOff>
      <xdr:row>58</xdr:row>
      <xdr:rowOff>63500</xdr:rowOff>
    </xdr:to>
    <xdr:sp macro="" textlink="">
      <xdr:nvSpPr>
        <xdr:cNvPr id="213" name="楕円 212"/>
        <xdr:cNvSpPr/>
      </xdr:nvSpPr>
      <xdr:spPr>
        <a:xfrm>
          <a:off x="3937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48277</xdr:rowOff>
    </xdr:from>
    <xdr:ext cx="736600" cy="259045"/>
    <xdr:sp macro="" textlink="">
      <xdr:nvSpPr>
        <xdr:cNvPr id="214" name="テキスト ボックス 213"/>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100693</xdr:rowOff>
    </xdr:from>
    <xdr:to>
      <xdr:col>15</xdr:col>
      <xdr:colOff>149225</xdr:colOff>
      <xdr:row>58</xdr:row>
      <xdr:rowOff>30843</xdr:rowOff>
    </xdr:to>
    <xdr:sp macro="" textlink="">
      <xdr:nvSpPr>
        <xdr:cNvPr id="215" name="楕円 214"/>
        <xdr:cNvSpPr/>
      </xdr:nvSpPr>
      <xdr:spPr>
        <a:xfrm>
          <a:off x="3048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15620</xdr:rowOff>
    </xdr:from>
    <xdr:ext cx="762000" cy="259045"/>
    <xdr:sp macro="" textlink="">
      <xdr:nvSpPr>
        <xdr:cNvPr id="216" name="テキスト ボックス 215"/>
        <xdr:cNvSpPr txBox="1"/>
      </xdr:nvSpPr>
      <xdr:spPr>
        <a:xfrm>
          <a:off x="2717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100693</xdr:rowOff>
    </xdr:from>
    <xdr:to>
      <xdr:col>11</xdr:col>
      <xdr:colOff>60325</xdr:colOff>
      <xdr:row>58</xdr:row>
      <xdr:rowOff>30843</xdr:rowOff>
    </xdr:to>
    <xdr:sp macro="" textlink="">
      <xdr:nvSpPr>
        <xdr:cNvPr id="217" name="楕円 216"/>
        <xdr:cNvSpPr/>
      </xdr:nvSpPr>
      <xdr:spPr>
        <a:xfrm>
          <a:off x="2159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15620</xdr:rowOff>
    </xdr:from>
    <xdr:ext cx="762000" cy="259045"/>
    <xdr:sp macro="" textlink="">
      <xdr:nvSpPr>
        <xdr:cNvPr id="218" name="テキスト ボックス 217"/>
        <xdr:cNvSpPr txBox="1"/>
      </xdr:nvSpPr>
      <xdr:spPr>
        <a:xfrm>
          <a:off x="1828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43543</xdr:rowOff>
    </xdr:from>
    <xdr:to>
      <xdr:col>6</xdr:col>
      <xdr:colOff>171450</xdr:colOff>
      <xdr:row>58</xdr:row>
      <xdr:rowOff>145143</xdr:rowOff>
    </xdr:to>
    <xdr:sp macro="" textlink="">
      <xdr:nvSpPr>
        <xdr:cNvPr id="219" name="楕円 218"/>
        <xdr:cNvSpPr/>
      </xdr:nvSpPr>
      <xdr:spPr>
        <a:xfrm>
          <a:off x="1270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129920</xdr:rowOff>
    </xdr:from>
    <xdr:ext cx="762000" cy="259045"/>
    <xdr:sp macro="" textlink="">
      <xdr:nvSpPr>
        <xdr:cNvPr id="220" name="テキスト ボックス 219"/>
        <xdr:cNvSpPr txBox="1"/>
      </xdr:nvSpPr>
      <xdr:spPr>
        <a:xfrm>
          <a:off x="939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の経常収支比率については、被保険者数の増加に伴い、介護保険特別会計や後期高齢者医療事業への繰出金が増加しているため、依然として類似団体平均を上回っています。今後も、保険料やサービスの適正化を図るなど、普通会計の負担を減らすよう努め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50800</xdr:rowOff>
    </xdr:from>
    <xdr:to>
      <xdr:col>82</xdr:col>
      <xdr:colOff>107950</xdr:colOff>
      <xdr:row>60</xdr:row>
      <xdr:rowOff>165100</xdr:rowOff>
    </xdr:to>
    <xdr:cxnSp macro="">
      <xdr:nvCxnSpPr>
        <xdr:cNvPr id="248" name="直線コネクタ 247"/>
        <xdr:cNvCxnSpPr/>
      </xdr:nvCxnSpPr>
      <xdr:spPr>
        <a:xfrm flipV="1">
          <a:off x="16510000" y="8966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9"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50" name="直線コネクタ 249"/>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137177</xdr:rowOff>
    </xdr:from>
    <xdr:ext cx="762000" cy="259045"/>
    <xdr:sp macro="" textlink="">
      <xdr:nvSpPr>
        <xdr:cNvPr id="25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50800</xdr:rowOff>
    </xdr:from>
    <xdr:to>
      <xdr:col>82</xdr:col>
      <xdr:colOff>196850</xdr:colOff>
      <xdr:row>52</xdr:row>
      <xdr:rowOff>50800</xdr:rowOff>
    </xdr:to>
    <xdr:cxnSp macro="">
      <xdr:nvCxnSpPr>
        <xdr:cNvPr id="252" name="直線コネクタ 25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31750</xdr:rowOff>
    </xdr:from>
    <xdr:to>
      <xdr:col>82</xdr:col>
      <xdr:colOff>107950</xdr:colOff>
      <xdr:row>59</xdr:row>
      <xdr:rowOff>107950</xdr:rowOff>
    </xdr:to>
    <xdr:cxnSp macro="">
      <xdr:nvCxnSpPr>
        <xdr:cNvPr id="253" name="直線コネクタ 252"/>
        <xdr:cNvCxnSpPr/>
      </xdr:nvCxnSpPr>
      <xdr:spPr>
        <a:xfrm>
          <a:off x="15671800" y="10147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60977</xdr:rowOff>
    </xdr:from>
    <xdr:ext cx="762000" cy="259045"/>
    <xdr:sp macro="" textlink="">
      <xdr:nvSpPr>
        <xdr:cNvPr id="254" name="その他平均値テキスト"/>
        <xdr:cNvSpPr txBox="1"/>
      </xdr:nvSpPr>
      <xdr:spPr>
        <a:xfrm>
          <a:off x="16598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55" name="フローチャート: 判断 254"/>
        <xdr:cNvSpPr/>
      </xdr:nvSpPr>
      <xdr:spPr>
        <a:xfrm>
          <a:off x="16459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31750</xdr:rowOff>
    </xdr:from>
    <xdr:to>
      <xdr:col>78</xdr:col>
      <xdr:colOff>69850</xdr:colOff>
      <xdr:row>59</xdr:row>
      <xdr:rowOff>69850</xdr:rowOff>
    </xdr:to>
    <xdr:cxnSp macro="">
      <xdr:nvCxnSpPr>
        <xdr:cNvPr id="256" name="直線コネクタ 255"/>
        <xdr:cNvCxnSpPr/>
      </xdr:nvCxnSpPr>
      <xdr:spPr>
        <a:xfrm flipV="1">
          <a:off x="14782800" y="10147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44450</xdr:rowOff>
    </xdr:from>
    <xdr:to>
      <xdr:col>78</xdr:col>
      <xdr:colOff>120650</xdr:colOff>
      <xdr:row>57</xdr:row>
      <xdr:rowOff>146050</xdr:rowOff>
    </xdr:to>
    <xdr:sp macro="" textlink="">
      <xdr:nvSpPr>
        <xdr:cNvPr id="257" name="フローチャート: 判断 256"/>
        <xdr:cNvSpPr/>
      </xdr:nvSpPr>
      <xdr:spPr>
        <a:xfrm>
          <a:off x="15621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156227</xdr:rowOff>
    </xdr:from>
    <xdr:ext cx="736600" cy="259045"/>
    <xdr:sp macro="" textlink="">
      <xdr:nvSpPr>
        <xdr:cNvPr id="258" name="テキスト ボックス 257"/>
        <xdr:cNvSpPr txBox="1"/>
      </xdr:nvSpPr>
      <xdr:spPr>
        <a:xfrm>
          <a:off x="15290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69850</xdr:rowOff>
    </xdr:from>
    <xdr:to>
      <xdr:col>73</xdr:col>
      <xdr:colOff>180975</xdr:colOff>
      <xdr:row>59</xdr:row>
      <xdr:rowOff>120650</xdr:rowOff>
    </xdr:to>
    <xdr:cxnSp macro="">
      <xdr:nvCxnSpPr>
        <xdr:cNvPr id="259" name="直線コネクタ 258"/>
        <xdr:cNvCxnSpPr/>
      </xdr:nvCxnSpPr>
      <xdr:spPr>
        <a:xfrm flipV="1">
          <a:off x="13893800" y="10185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60" name="フローチャート: 判断 259"/>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61" name="テキスト ボックス 260"/>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107950</xdr:rowOff>
    </xdr:from>
    <xdr:to>
      <xdr:col>69</xdr:col>
      <xdr:colOff>92075</xdr:colOff>
      <xdr:row>59</xdr:row>
      <xdr:rowOff>120650</xdr:rowOff>
    </xdr:to>
    <xdr:cxnSp macro="">
      <xdr:nvCxnSpPr>
        <xdr:cNvPr id="262" name="直線コネクタ 261"/>
        <xdr:cNvCxnSpPr/>
      </xdr:nvCxnSpPr>
      <xdr:spPr>
        <a:xfrm>
          <a:off x="13004800" y="10223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3" name="フローチャート: 判断 262"/>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64" name="テキスト ボックス 263"/>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63500</xdr:rowOff>
    </xdr:from>
    <xdr:to>
      <xdr:col>65</xdr:col>
      <xdr:colOff>53975</xdr:colOff>
      <xdr:row>58</xdr:row>
      <xdr:rowOff>165100</xdr:rowOff>
    </xdr:to>
    <xdr:sp macro="" textlink="">
      <xdr:nvSpPr>
        <xdr:cNvPr id="265" name="フローチャート: 判断 264"/>
        <xdr:cNvSpPr/>
      </xdr:nvSpPr>
      <xdr:spPr>
        <a:xfrm>
          <a:off x="12954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3827</xdr:rowOff>
    </xdr:from>
    <xdr:ext cx="762000" cy="259045"/>
    <xdr:sp macro="" textlink="">
      <xdr:nvSpPr>
        <xdr:cNvPr id="266" name="テキスト ボックス 265"/>
        <xdr:cNvSpPr txBox="1"/>
      </xdr:nvSpPr>
      <xdr:spPr>
        <a:xfrm>
          <a:off x="12623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57150</xdr:rowOff>
    </xdr:from>
    <xdr:to>
      <xdr:col>82</xdr:col>
      <xdr:colOff>158750</xdr:colOff>
      <xdr:row>59</xdr:row>
      <xdr:rowOff>158750</xdr:rowOff>
    </xdr:to>
    <xdr:sp macro="" textlink="">
      <xdr:nvSpPr>
        <xdr:cNvPr id="272" name="楕円 271"/>
        <xdr:cNvSpPr/>
      </xdr:nvSpPr>
      <xdr:spPr>
        <a:xfrm>
          <a:off x="164592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29227</xdr:rowOff>
    </xdr:from>
    <xdr:ext cx="762000" cy="259045"/>
    <xdr:sp macro="" textlink="">
      <xdr:nvSpPr>
        <xdr:cNvPr id="273" name="その他該当値テキスト"/>
        <xdr:cNvSpPr txBox="1"/>
      </xdr:nvSpPr>
      <xdr:spPr>
        <a:xfrm>
          <a:off x="165989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152400</xdr:rowOff>
    </xdr:from>
    <xdr:to>
      <xdr:col>78</xdr:col>
      <xdr:colOff>120650</xdr:colOff>
      <xdr:row>59</xdr:row>
      <xdr:rowOff>82550</xdr:rowOff>
    </xdr:to>
    <xdr:sp macro="" textlink="">
      <xdr:nvSpPr>
        <xdr:cNvPr id="274" name="楕円 273"/>
        <xdr:cNvSpPr/>
      </xdr:nvSpPr>
      <xdr:spPr>
        <a:xfrm>
          <a:off x="15621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67327</xdr:rowOff>
    </xdr:from>
    <xdr:ext cx="736600" cy="259045"/>
    <xdr:sp macro="" textlink="">
      <xdr:nvSpPr>
        <xdr:cNvPr id="275" name="テキスト ボックス 274"/>
        <xdr:cNvSpPr txBox="1"/>
      </xdr:nvSpPr>
      <xdr:spPr>
        <a:xfrm>
          <a:off x="15290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19050</xdr:rowOff>
    </xdr:from>
    <xdr:to>
      <xdr:col>74</xdr:col>
      <xdr:colOff>31750</xdr:colOff>
      <xdr:row>59</xdr:row>
      <xdr:rowOff>120650</xdr:rowOff>
    </xdr:to>
    <xdr:sp macro="" textlink="">
      <xdr:nvSpPr>
        <xdr:cNvPr id="276" name="楕円 275"/>
        <xdr:cNvSpPr/>
      </xdr:nvSpPr>
      <xdr:spPr>
        <a:xfrm>
          <a:off x="14732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105427</xdr:rowOff>
    </xdr:from>
    <xdr:ext cx="762000" cy="259045"/>
    <xdr:sp macro="" textlink="">
      <xdr:nvSpPr>
        <xdr:cNvPr id="277" name="テキスト ボックス 276"/>
        <xdr:cNvSpPr txBox="1"/>
      </xdr:nvSpPr>
      <xdr:spPr>
        <a:xfrm>
          <a:off x="14401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69850</xdr:rowOff>
    </xdr:from>
    <xdr:to>
      <xdr:col>69</xdr:col>
      <xdr:colOff>142875</xdr:colOff>
      <xdr:row>60</xdr:row>
      <xdr:rowOff>0</xdr:rowOff>
    </xdr:to>
    <xdr:sp macro="" textlink="">
      <xdr:nvSpPr>
        <xdr:cNvPr id="278" name="楕円 277"/>
        <xdr:cNvSpPr/>
      </xdr:nvSpPr>
      <xdr:spPr>
        <a:xfrm>
          <a:off x="138430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156227</xdr:rowOff>
    </xdr:from>
    <xdr:ext cx="762000" cy="259045"/>
    <xdr:sp macro="" textlink="">
      <xdr:nvSpPr>
        <xdr:cNvPr id="279" name="テキスト ボックス 278"/>
        <xdr:cNvSpPr txBox="1"/>
      </xdr:nvSpPr>
      <xdr:spPr>
        <a:xfrm>
          <a:off x="13512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57150</xdr:rowOff>
    </xdr:from>
    <xdr:to>
      <xdr:col>65</xdr:col>
      <xdr:colOff>53975</xdr:colOff>
      <xdr:row>59</xdr:row>
      <xdr:rowOff>158750</xdr:rowOff>
    </xdr:to>
    <xdr:sp macro="" textlink="">
      <xdr:nvSpPr>
        <xdr:cNvPr id="280" name="楕円 279"/>
        <xdr:cNvSpPr/>
      </xdr:nvSpPr>
      <xdr:spPr>
        <a:xfrm>
          <a:off x="12954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143527</xdr:rowOff>
    </xdr:from>
    <xdr:ext cx="762000" cy="259045"/>
    <xdr:sp macro="" textlink="">
      <xdr:nvSpPr>
        <xdr:cNvPr id="281" name="テキスト ボックス 280"/>
        <xdr:cNvSpPr txBox="1"/>
      </xdr:nvSpPr>
      <xdr:spPr>
        <a:xfrm>
          <a:off x="12623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補助費等の経常収支比率については、前年度から</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減少しました。ごみ処理や消防業務等の一部事務組合への負担金が含まれているため、類似団体平均を上回っています。今後も、企業会計および一部事務組合の事業について、見直し等を図りながら、事業費の抑制に努め</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131572</xdr:rowOff>
    </xdr:to>
    <xdr:cxnSp macro="">
      <xdr:nvCxnSpPr>
        <xdr:cNvPr id="306" name="直線コネクタ 305"/>
        <xdr:cNvCxnSpPr/>
      </xdr:nvCxnSpPr>
      <xdr:spPr>
        <a:xfrm flipV="1">
          <a:off x="16510000" y="591515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7" name="補助費等最小値テキスト"/>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8" name="直線コネクタ 307"/>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9" name="補助費等最大値テキスト"/>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10" name="直線コネクタ 309"/>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129286</xdr:rowOff>
    </xdr:from>
    <xdr:to>
      <xdr:col>82</xdr:col>
      <xdr:colOff>107950</xdr:colOff>
      <xdr:row>37</xdr:row>
      <xdr:rowOff>138430</xdr:rowOff>
    </xdr:to>
    <xdr:cxnSp macro="">
      <xdr:nvCxnSpPr>
        <xdr:cNvPr id="311" name="直線コネクタ 310"/>
        <xdr:cNvCxnSpPr/>
      </xdr:nvCxnSpPr>
      <xdr:spPr>
        <a:xfrm flipV="1">
          <a:off x="15671800" y="647293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120159</xdr:rowOff>
    </xdr:from>
    <xdr:ext cx="762000" cy="259045"/>
    <xdr:sp macro="" textlink="">
      <xdr:nvSpPr>
        <xdr:cNvPr id="312" name="補助費等平均値テキスト"/>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13" name="フローチャート: 判断 312"/>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138430</xdr:rowOff>
    </xdr:from>
    <xdr:to>
      <xdr:col>78</xdr:col>
      <xdr:colOff>69850</xdr:colOff>
      <xdr:row>37</xdr:row>
      <xdr:rowOff>147574</xdr:rowOff>
    </xdr:to>
    <xdr:cxnSp macro="">
      <xdr:nvCxnSpPr>
        <xdr:cNvPr id="314" name="直線コネクタ 313"/>
        <xdr:cNvCxnSpPr/>
      </xdr:nvCxnSpPr>
      <xdr:spPr>
        <a:xfrm flipV="1">
          <a:off x="14782800" y="64820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5" name="フローチャート: 判断 314"/>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34815</xdr:rowOff>
    </xdr:from>
    <xdr:ext cx="736600" cy="259045"/>
    <xdr:sp macro="" textlink="">
      <xdr:nvSpPr>
        <xdr:cNvPr id="316" name="テキスト ボックス 315"/>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147574</xdr:rowOff>
    </xdr:from>
    <xdr:to>
      <xdr:col>73</xdr:col>
      <xdr:colOff>180975</xdr:colOff>
      <xdr:row>38</xdr:row>
      <xdr:rowOff>26416</xdr:rowOff>
    </xdr:to>
    <xdr:cxnSp macro="">
      <xdr:nvCxnSpPr>
        <xdr:cNvPr id="317" name="直線コネクタ 316"/>
        <xdr:cNvCxnSpPr/>
      </xdr:nvCxnSpPr>
      <xdr:spPr>
        <a:xfrm flipV="1">
          <a:off x="13893800" y="649122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8" name="フローチャート: 判断 317"/>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19" name="テキスト ボックス 318"/>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26416</xdr:rowOff>
    </xdr:from>
    <xdr:to>
      <xdr:col>69</xdr:col>
      <xdr:colOff>92075</xdr:colOff>
      <xdr:row>38</xdr:row>
      <xdr:rowOff>85852</xdr:rowOff>
    </xdr:to>
    <xdr:cxnSp macro="">
      <xdr:nvCxnSpPr>
        <xdr:cNvPr id="320" name="直線コネクタ 319"/>
        <xdr:cNvCxnSpPr/>
      </xdr:nvCxnSpPr>
      <xdr:spPr>
        <a:xfrm flipV="1">
          <a:off x="13004800" y="654151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108204</xdr:rowOff>
    </xdr:from>
    <xdr:to>
      <xdr:col>69</xdr:col>
      <xdr:colOff>142875</xdr:colOff>
      <xdr:row>37</xdr:row>
      <xdr:rowOff>38354</xdr:rowOff>
    </xdr:to>
    <xdr:sp macro="" textlink="">
      <xdr:nvSpPr>
        <xdr:cNvPr id="321" name="フローチャート: 判断 320"/>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48531</xdr:rowOff>
    </xdr:from>
    <xdr:ext cx="762000" cy="259045"/>
    <xdr:sp macro="" textlink="">
      <xdr:nvSpPr>
        <xdr:cNvPr id="322" name="テキスト ボックス 321"/>
        <xdr:cNvSpPr txBox="1"/>
      </xdr:nvSpPr>
      <xdr:spPr>
        <a:xfrm>
          <a:off x="13512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23" name="フローチャート: 判断 322"/>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24" name="テキスト ボックス 323"/>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78486</xdr:rowOff>
    </xdr:from>
    <xdr:to>
      <xdr:col>82</xdr:col>
      <xdr:colOff>158750</xdr:colOff>
      <xdr:row>38</xdr:row>
      <xdr:rowOff>8636</xdr:rowOff>
    </xdr:to>
    <xdr:sp macro="" textlink="">
      <xdr:nvSpPr>
        <xdr:cNvPr id="330" name="楕円 329"/>
        <xdr:cNvSpPr/>
      </xdr:nvSpPr>
      <xdr:spPr>
        <a:xfrm>
          <a:off x="164592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50563</xdr:rowOff>
    </xdr:from>
    <xdr:ext cx="762000" cy="259045"/>
    <xdr:sp macro="" textlink="">
      <xdr:nvSpPr>
        <xdr:cNvPr id="331" name="補助費等該当値テキスト"/>
        <xdr:cNvSpPr txBox="1"/>
      </xdr:nvSpPr>
      <xdr:spPr>
        <a:xfrm>
          <a:off x="165989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87630</xdr:rowOff>
    </xdr:from>
    <xdr:to>
      <xdr:col>78</xdr:col>
      <xdr:colOff>120650</xdr:colOff>
      <xdr:row>38</xdr:row>
      <xdr:rowOff>17780</xdr:rowOff>
    </xdr:to>
    <xdr:sp macro="" textlink="">
      <xdr:nvSpPr>
        <xdr:cNvPr id="332" name="楕円 331"/>
        <xdr:cNvSpPr/>
      </xdr:nvSpPr>
      <xdr:spPr>
        <a:xfrm>
          <a:off x="15621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2557</xdr:rowOff>
    </xdr:from>
    <xdr:ext cx="736600" cy="259045"/>
    <xdr:sp macro="" textlink="">
      <xdr:nvSpPr>
        <xdr:cNvPr id="333" name="テキスト ボックス 332"/>
        <xdr:cNvSpPr txBox="1"/>
      </xdr:nvSpPr>
      <xdr:spPr>
        <a:xfrm>
          <a:off x="15290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96774</xdr:rowOff>
    </xdr:from>
    <xdr:to>
      <xdr:col>74</xdr:col>
      <xdr:colOff>31750</xdr:colOff>
      <xdr:row>38</xdr:row>
      <xdr:rowOff>26924</xdr:rowOff>
    </xdr:to>
    <xdr:sp macro="" textlink="">
      <xdr:nvSpPr>
        <xdr:cNvPr id="334" name="楕円 333"/>
        <xdr:cNvSpPr/>
      </xdr:nvSpPr>
      <xdr:spPr>
        <a:xfrm>
          <a:off x="14732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11701</xdr:rowOff>
    </xdr:from>
    <xdr:ext cx="762000" cy="259045"/>
    <xdr:sp macro="" textlink="">
      <xdr:nvSpPr>
        <xdr:cNvPr id="335" name="テキスト ボックス 334"/>
        <xdr:cNvSpPr txBox="1"/>
      </xdr:nvSpPr>
      <xdr:spPr>
        <a:xfrm>
          <a:off x="14401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147066</xdr:rowOff>
    </xdr:from>
    <xdr:to>
      <xdr:col>69</xdr:col>
      <xdr:colOff>142875</xdr:colOff>
      <xdr:row>38</xdr:row>
      <xdr:rowOff>77215</xdr:rowOff>
    </xdr:to>
    <xdr:sp macro="" textlink="">
      <xdr:nvSpPr>
        <xdr:cNvPr id="336" name="楕円 335"/>
        <xdr:cNvSpPr/>
      </xdr:nvSpPr>
      <xdr:spPr>
        <a:xfrm>
          <a:off x="13843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61993</xdr:rowOff>
    </xdr:from>
    <xdr:ext cx="762000" cy="259045"/>
    <xdr:sp macro="" textlink="">
      <xdr:nvSpPr>
        <xdr:cNvPr id="337" name="テキスト ボックス 336"/>
        <xdr:cNvSpPr txBox="1"/>
      </xdr:nvSpPr>
      <xdr:spPr>
        <a:xfrm>
          <a:off x="13512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35052</xdr:rowOff>
    </xdr:from>
    <xdr:to>
      <xdr:col>65</xdr:col>
      <xdr:colOff>53975</xdr:colOff>
      <xdr:row>38</xdr:row>
      <xdr:rowOff>136652</xdr:rowOff>
    </xdr:to>
    <xdr:sp macro="" textlink="">
      <xdr:nvSpPr>
        <xdr:cNvPr id="338" name="楕円 337"/>
        <xdr:cNvSpPr/>
      </xdr:nvSpPr>
      <xdr:spPr>
        <a:xfrm>
          <a:off x="12954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121429</xdr:rowOff>
    </xdr:from>
    <xdr:ext cx="762000" cy="259045"/>
    <xdr:sp macro="" textlink="">
      <xdr:nvSpPr>
        <xdr:cNvPr id="339" name="テキスト ボックス 338"/>
        <xdr:cNvSpPr txBox="1"/>
      </xdr:nvSpPr>
      <xdr:spPr>
        <a:xfrm>
          <a:off x="126238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公債費の経常収支比率は、依然として類似団体平均を下回っています。地方債発行に際しては、交付税算定に有利な地方債を活用し、実質的な公債費負担が増加しないように努めています。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99568</xdr:rowOff>
    </xdr:from>
    <xdr:to>
      <xdr:col>24</xdr:col>
      <xdr:colOff>25400</xdr:colOff>
      <xdr:row>80</xdr:row>
      <xdr:rowOff>53848</xdr:rowOff>
    </xdr:to>
    <xdr:cxnSp macro="">
      <xdr:nvCxnSpPr>
        <xdr:cNvPr id="364" name="直線コネクタ 363"/>
        <xdr:cNvCxnSpPr/>
      </xdr:nvCxnSpPr>
      <xdr:spPr>
        <a:xfrm flipV="1">
          <a:off x="4826000" y="1278686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65" name="公債費最小値テキスト"/>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66" name="直線コネクタ 365"/>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14495</xdr:rowOff>
    </xdr:from>
    <xdr:ext cx="762000" cy="259045"/>
    <xdr:sp macro="" textlink="">
      <xdr:nvSpPr>
        <xdr:cNvPr id="367" name="公債費最大値テキスト"/>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99568</xdr:rowOff>
    </xdr:from>
    <xdr:to>
      <xdr:col>24</xdr:col>
      <xdr:colOff>114300</xdr:colOff>
      <xdr:row>74</xdr:row>
      <xdr:rowOff>99568</xdr:rowOff>
    </xdr:to>
    <xdr:cxnSp macro="">
      <xdr:nvCxnSpPr>
        <xdr:cNvPr id="368" name="直線コネクタ 367"/>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21844</xdr:rowOff>
    </xdr:from>
    <xdr:to>
      <xdr:col>24</xdr:col>
      <xdr:colOff>25400</xdr:colOff>
      <xdr:row>76</xdr:row>
      <xdr:rowOff>44704</xdr:rowOff>
    </xdr:to>
    <xdr:cxnSp macro="">
      <xdr:nvCxnSpPr>
        <xdr:cNvPr id="369" name="直線コネクタ 368"/>
        <xdr:cNvCxnSpPr/>
      </xdr:nvCxnSpPr>
      <xdr:spPr>
        <a:xfrm flipV="1">
          <a:off x="3987800" y="1305204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70" name="公債費平均値テキスト"/>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1" name="フローチャート: 判断 370"/>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44704</xdr:rowOff>
    </xdr:from>
    <xdr:to>
      <xdr:col>19</xdr:col>
      <xdr:colOff>187325</xdr:colOff>
      <xdr:row>76</xdr:row>
      <xdr:rowOff>99568</xdr:rowOff>
    </xdr:to>
    <xdr:cxnSp macro="">
      <xdr:nvCxnSpPr>
        <xdr:cNvPr id="372" name="直線コネクタ 371"/>
        <xdr:cNvCxnSpPr/>
      </xdr:nvCxnSpPr>
      <xdr:spPr>
        <a:xfrm flipV="1">
          <a:off x="3098800" y="130749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74" name="テキスト ボックス 373"/>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99568</xdr:rowOff>
    </xdr:from>
    <xdr:to>
      <xdr:col>15</xdr:col>
      <xdr:colOff>98425</xdr:colOff>
      <xdr:row>76</xdr:row>
      <xdr:rowOff>108713</xdr:rowOff>
    </xdr:to>
    <xdr:cxnSp macro="">
      <xdr:nvCxnSpPr>
        <xdr:cNvPr id="375" name="直線コネクタ 374"/>
        <xdr:cNvCxnSpPr/>
      </xdr:nvCxnSpPr>
      <xdr:spPr>
        <a:xfrm flipV="1">
          <a:off x="2209800" y="13129768"/>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6" name="フローチャート: 判断 375"/>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7" name="テキスト ボックス 376"/>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108713</xdr:rowOff>
    </xdr:from>
    <xdr:to>
      <xdr:col>11</xdr:col>
      <xdr:colOff>9525</xdr:colOff>
      <xdr:row>76</xdr:row>
      <xdr:rowOff>108713</xdr:rowOff>
    </xdr:to>
    <xdr:cxnSp macro="">
      <xdr:nvCxnSpPr>
        <xdr:cNvPr id="378" name="直線コネクタ 377"/>
        <xdr:cNvCxnSpPr/>
      </xdr:nvCxnSpPr>
      <xdr:spPr>
        <a:xfrm>
          <a:off x="1320800" y="131389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9" name="フローチャート: 判断 378"/>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80" name="テキスト ボックス 379"/>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81" name="フローチャート: 判断 380"/>
        <xdr:cNvSpPr/>
      </xdr:nvSpPr>
      <xdr:spPr>
        <a:xfrm>
          <a:off x="1270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132859</xdr:rowOff>
    </xdr:from>
    <xdr:ext cx="762000" cy="259045"/>
    <xdr:sp macro="" textlink="">
      <xdr:nvSpPr>
        <xdr:cNvPr id="382" name="テキスト ボックス 381"/>
        <xdr:cNvSpPr txBox="1"/>
      </xdr:nvSpPr>
      <xdr:spPr>
        <a:xfrm>
          <a:off x="939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142494</xdr:rowOff>
    </xdr:from>
    <xdr:to>
      <xdr:col>24</xdr:col>
      <xdr:colOff>76200</xdr:colOff>
      <xdr:row>76</xdr:row>
      <xdr:rowOff>72644</xdr:rowOff>
    </xdr:to>
    <xdr:sp macro="" textlink="">
      <xdr:nvSpPr>
        <xdr:cNvPr id="388" name="楕円 387"/>
        <xdr:cNvSpPr/>
      </xdr:nvSpPr>
      <xdr:spPr>
        <a:xfrm>
          <a:off x="47752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159021</xdr:rowOff>
    </xdr:from>
    <xdr:ext cx="762000" cy="259045"/>
    <xdr:sp macro="" textlink="">
      <xdr:nvSpPr>
        <xdr:cNvPr id="389" name="公債費該当値テキスト"/>
        <xdr:cNvSpPr txBox="1"/>
      </xdr:nvSpPr>
      <xdr:spPr>
        <a:xfrm>
          <a:off x="4914900" y="1284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165354</xdr:rowOff>
    </xdr:from>
    <xdr:to>
      <xdr:col>20</xdr:col>
      <xdr:colOff>38100</xdr:colOff>
      <xdr:row>76</xdr:row>
      <xdr:rowOff>95504</xdr:rowOff>
    </xdr:to>
    <xdr:sp macro="" textlink="">
      <xdr:nvSpPr>
        <xdr:cNvPr id="390" name="楕円 389"/>
        <xdr:cNvSpPr/>
      </xdr:nvSpPr>
      <xdr:spPr>
        <a:xfrm>
          <a:off x="3937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105681</xdr:rowOff>
    </xdr:from>
    <xdr:ext cx="736600" cy="259045"/>
    <xdr:sp macro="" textlink="">
      <xdr:nvSpPr>
        <xdr:cNvPr id="391" name="テキスト ボックス 390"/>
        <xdr:cNvSpPr txBox="1"/>
      </xdr:nvSpPr>
      <xdr:spPr>
        <a:xfrm>
          <a:off x="3606800" y="12792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48768</xdr:rowOff>
    </xdr:from>
    <xdr:to>
      <xdr:col>15</xdr:col>
      <xdr:colOff>149225</xdr:colOff>
      <xdr:row>76</xdr:row>
      <xdr:rowOff>150368</xdr:rowOff>
    </xdr:to>
    <xdr:sp macro="" textlink="">
      <xdr:nvSpPr>
        <xdr:cNvPr id="392" name="楕円 391"/>
        <xdr:cNvSpPr/>
      </xdr:nvSpPr>
      <xdr:spPr>
        <a:xfrm>
          <a:off x="3048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160545</xdr:rowOff>
    </xdr:from>
    <xdr:ext cx="762000" cy="259045"/>
    <xdr:sp macro="" textlink="">
      <xdr:nvSpPr>
        <xdr:cNvPr id="393" name="テキスト ボックス 392"/>
        <xdr:cNvSpPr txBox="1"/>
      </xdr:nvSpPr>
      <xdr:spPr>
        <a:xfrm>
          <a:off x="2717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57913</xdr:rowOff>
    </xdr:from>
    <xdr:to>
      <xdr:col>11</xdr:col>
      <xdr:colOff>60325</xdr:colOff>
      <xdr:row>76</xdr:row>
      <xdr:rowOff>159513</xdr:rowOff>
    </xdr:to>
    <xdr:sp macro="" textlink="">
      <xdr:nvSpPr>
        <xdr:cNvPr id="394" name="楕円 393"/>
        <xdr:cNvSpPr/>
      </xdr:nvSpPr>
      <xdr:spPr>
        <a:xfrm>
          <a:off x="2159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169689</xdr:rowOff>
    </xdr:from>
    <xdr:ext cx="762000" cy="259045"/>
    <xdr:sp macro="" textlink="">
      <xdr:nvSpPr>
        <xdr:cNvPr id="395" name="テキスト ボックス 394"/>
        <xdr:cNvSpPr txBox="1"/>
      </xdr:nvSpPr>
      <xdr:spPr>
        <a:xfrm>
          <a:off x="1828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57913</xdr:rowOff>
    </xdr:from>
    <xdr:to>
      <xdr:col>6</xdr:col>
      <xdr:colOff>171450</xdr:colOff>
      <xdr:row>76</xdr:row>
      <xdr:rowOff>159513</xdr:rowOff>
    </xdr:to>
    <xdr:sp macro="" textlink="">
      <xdr:nvSpPr>
        <xdr:cNvPr id="396" name="楕円 395"/>
        <xdr:cNvSpPr/>
      </xdr:nvSpPr>
      <xdr:spPr>
        <a:xfrm>
          <a:off x="1270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169689</xdr:rowOff>
    </xdr:from>
    <xdr:ext cx="762000" cy="259045"/>
    <xdr:sp macro="" textlink="">
      <xdr:nvSpPr>
        <xdr:cNvPr id="397" name="テキスト ボックス 396"/>
        <xdr:cNvSpPr txBox="1"/>
      </xdr:nvSpPr>
      <xdr:spPr>
        <a:xfrm>
          <a:off x="939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以外の経常収支比率については、下水道事業会計への負担金及び出資金を含む補助費等や、農業集落排水事業特別会計と医療３会計（国民健康保険、後期高齢者医療、介護保険）への繰出金により、類似団体平均を上回っています。今後も限られた財源を有効活用し、持続可能な市政運営を推進していき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58420</xdr:rowOff>
    </xdr:from>
    <xdr:to>
      <xdr:col>82</xdr:col>
      <xdr:colOff>107950</xdr:colOff>
      <xdr:row>81</xdr:row>
      <xdr:rowOff>24130</xdr:rowOff>
    </xdr:to>
    <xdr:cxnSp macro="">
      <xdr:nvCxnSpPr>
        <xdr:cNvPr id="421" name="直線コネクタ 420"/>
        <xdr:cNvCxnSpPr/>
      </xdr:nvCxnSpPr>
      <xdr:spPr>
        <a:xfrm flipV="1">
          <a:off x="16510000" y="125742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144797</xdr:rowOff>
    </xdr:from>
    <xdr:ext cx="762000" cy="259045"/>
    <xdr:sp macro="" textlink="">
      <xdr:nvSpPr>
        <xdr:cNvPr id="424" name="公債費以外最大値テキスト"/>
        <xdr:cNvSpPr txBox="1"/>
      </xdr:nvSpPr>
      <xdr:spPr>
        <a:xfrm>
          <a:off x="16598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58420</xdr:rowOff>
    </xdr:from>
    <xdr:to>
      <xdr:col>82</xdr:col>
      <xdr:colOff>196850</xdr:colOff>
      <xdr:row>73</xdr:row>
      <xdr:rowOff>58420</xdr:rowOff>
    </xdr:to>
    <xdr:cxnSp macro="">
      <xdr:nvCxnSpPr>
        <xdr:cNvPr id="425" name="直線コネクタ 424"/>
        <xdr:cNvCxnSpPr/>
      </xdr:nvCxnSpPr>
      <xdr:spPr>
        <a:xfrm>
          <a:off x="16421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41275</xdr:rowOff>
    </xdr:from>
    <xdr:to>
      <xdr:col>82</xdr:col>
      <xdr:colOff>107950</xdr:colOff>
      <xdr:row>76</xdr:row>
      <xdr:rowOff>58420</xdr:rowOff>
    </xdr:to>
    <xdr:cxnSp macro="">
      <xdr:nvCxnSpPr>
        <xdr:cNvPr id="426" name="直線コネクタ 425"/>
        <xdr:cNvCxnSpPr/>
      </xdr:nvCxnSpPr>
      <xdr:spPr>
        <a:xfrm>
          <a:off x="15671800" y="1307147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18432</xdr:rowOff>
    </xdr:from>
    <xdr:ext cx="762000" cy="259045"/>
    <xdr:sp macro="" textlink="">
      <xdr:nvSpPr>
        <xdr:cNvPr id="427" name="公債費以外平均値テキスト"/>
        <xdr:cNvSpPr txBox="1"/>
      </xdr:nvSpPr>
      <xdr:spPr>
        <a:xfrm>
          <a:off x="16598900" y="12877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1905</xdr:rowOff>
    </xdr:from>
    <xdr:to>
      <xdr:col>82</xdr:col>
      <xdr:colOff>158750</xdr:colOff>
      <xdr:row>76</xdr:row>
      <xdr:rowOff>103505</xdr:rowOff>
    </xdr:to>
    <xdr:sp macro="" textlink="">
      <xdr:nvSpPr>
        <xdr:cNvPr id="428" name="フローチャート: 判断 427"/>
        <xdr:cNvSpPr/>
      </xdr:nvSpPr>
      <xdr:spPr>
        <a:xfrm>
          <a:off x="164592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41275</xdr:rowOff>
    </xdr:from>
    <xdr:to>
      <xdr:col>78</xdr:col>
      <xdr:colOff>69850</xdr:colOff>
      <xdr:row>76</xdr:row>
      <xdr:rowOff>86995</xdr:rowOff>
    </xdr:to>
    <xdr:cxnSp macro="">
      <xdr:nvCxnSpPr>
        <xdr:cNvPr id="429" name="直線コネクタ 428"/>
        <xdr:cNvCxnSpPr/>
      </xdr:nvCxnSpPr>
      <xdr:spPr>
        <a:xfrm flipV="1">
          <a:off x="14782800" y="1307147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99060</xdr:rowOff>
    </xdr:from>
    <xdr:to>
      <xdr:col>78</xdr:col>
      <xdr:colOff>120650</xdr:colOff>
      <xdr:row>76</xdr:row>
      <xdr:rowOff>29211</xdr:rowOff>
    </xdr:to>
    <xdr:sp macro="" textlink="">
      <xdr:nvSpPr>
        <xdr:cNvPr id="430" name="フローチャート: 判断 429"/>
        <xdr:cNvSpPr/>
      </xdr:nvSpPr>
      <xdr:spPr>
        <a:xfrm>
          <a:off x="156210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39387</xdr:rowOff>
    </xdr:from>
    <xdr:ext cx="736600" cy="259045"/>
    <xdr:sp macro="" textlink="">
      <xdr:nvSpPr>
        <xdr:cNvPr id="431" name="テキスト ボックス 430"/>
        <xdr:cNvSpPr txBox="1"/>
      </xdr:nvSpPr>
      <xdr:spPr>
        <a:xfrm>
          <a:off x="15290800" y="1272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86995</xdr:rowOff>
    </xdr:from>
    <xdr:to>
      <xdr:col>73</xdr:col>
      <xdr:colOff>180975</xdr:colOff>
      <xdr:row>77</xdr:row>
      <xdr:rowOff>24130</xdr:rowOff>
    </xdr:to>
    <xdr:cxnSp macro="">
      <xdr:nvCxnSpPr>
        <xdr:cNvPr id="432" name="直線コネクタ 431"/>
        <xdr:cNvCxnSpPr/>
      </xdr:nvCxnSpPr>
      <xdr:spPr>
        <a:xfrm flipV="1">
          <a:off x="13893800" y="1311719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76200</xdr:rowOff>
    </xdr:from>
    <xdr:to>
      <xdr:col>74</xdr:col>
      <xdr:colOff>31750</xdr:colOff>
      <xdr:row>75</xdr:row>
      <xdr:rowOff>6350</xdr:rowOff>
    </xdr:to>
    <xdr:sp macro="" textlink="">
      <xdr:nvSpPr>
        <xdr:cNvPr id="433" name="フローチャート: 判断 432"/>
        <xdr:cNvSpPr/>
      </xdr:nvSpPr>
      <xdr:spPr>
        <a:xfrm>
          <a:off x="14732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16527</xdr:rowOff>
    </xdr:from>
    <xdr:ext cx="762000" cy="259045"/>
    <xdr:sp macro="" textlink="">
      <xdr:nvSpPr>
        <xdr:cNvPr id="434" name="テキスト ボックス 433"/>
        <xdr:cNvSpPr txBox="1"/>
      </xdr:nvSpPr>
      <xdr:spPr>
        <a:xfrm>
          <a:off x="14401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24130</xdr:rowOff>
    </xdr:from>
    <xdr:to>
      <xdr:col>69</xdr:col>
      <xdr:colOff>92075</xdr:colOff>
      <xdr:row>78</xdr:row>
      <xdr:rowOff>6986</xdr:rowOff>
    </xdr:to>
    <xdr:cxnSp macro="">
      <xdr:nvCxnSpPr>
        <xdr:cNvPr id="435" name="直線コネクタ 434"/>
        <xdr:cNvCxnSpPr/>
      </xdr:nvCxnSpPr>
      <xdr:spPr>
        <a:xfrm flipV="1">
          <a:off x="13004800" y="13225780"/>
          <a:ext cx="889000" cy="15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6" name="フローチャート: 判断 435"/>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96537</xdr:rowOff>
    </xdr:from>
    <xdr:ext cx="762000" cy="259045"/>
    <xdr:sp macro="" textlink="">
      <xdr:nvSpPr>
        <xdr:cNvPr id="437" name="テキスト ボックス 436"/>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8" name="フローチャート: 判断 437"/>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39" name="テキスト ボックス 438"/>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xdr:rowOff>
    </xdr:from>
    <xdr:to>
      <xdr:col>82</xdr:col>
      <xdr:colOff>158750</xdr:colOff>
      <xdr:row>76</xdr:row>
      <xdr:rowOff>109220</xdr:rowOff>
    </xdr:to>
    <xdr:sp macro="" textlink="">
      <xdr:nvSpPr>
        <xdr:cNvPr id="445" name="楕円 444"/>
        <xdr:cNvSpPr/>
      </xdr:nvSpPr>
      <xdr:spPr>
        <a:xfrm>
          <a:off x="16459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151147</xdr:rowOff>
    </xdr:from>
    <xdr:ext cx="762000" cy="259045"/>
    <xdr:sp macro="" textlink="">
      <xdr:nvSpPr>
        <xdr:cNvPr id="446" name="公債費以外該当値テキスト"/>
        <xdr:cNvSpPr txBox="1"/>
      </xdr:nvSpPr>
      <xdr:spPr>
        <a:xfrm>
          <a:off x="16598900" y="1300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161925</xdr:rowOff>
    </xdr:from>
    <xdr:to>
      <xdr:col>78</xdr:col>
      <xdr:colOff>120650</xdr:colOff>
      <xdr:row>76</xdr:row>
      <xdr:rowOff>92075</xdr:rowOff>
    </xdr:to>
    <xdr:sp macro="" textlink="">
      <xdr:nvSpPr>
        <xdr:cNvPr id="447" name="楕円 446"/>
        <xdr:cNvSpPr/>
      </xdr:nvSpPr>
      <xdr:spPr>
        <a:xfrm>
          <a:off x="15621000" y="1302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76852</xdr:rowOff>
    </xdr:from>
    <xdr:ext cx="736600" cy="259045"/>
    <xdr:sp macro="" textlink="">
      <xdr:nvSpPr>
        <xdr:cNvPr id="448" name="テキスト ボックス 447"/>
        <xdr:cNvSpPr txBox="1"/>
      </xdr:nvSpPr>
      <xdr:spPr>
        <a:xfrm>
          <a:off x="15290800" y="13107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36195</xdr:rowOff>
    </xdr:from>
    <xdr:to>
      <xdr:col>74</xdr:col>
      <xdr:colOff>31750</xdr:colOff>
      <xdr:row>76</xdr:row>
      <xdr:rowOff>137795</xdr:rowOff>
    </xdr:to>
    <xdr:sp macro="" textlink="">
      <xdr:nvSpPr>
        <xdr:cNvPr id="449" name="楕円 448"/>
        <xdr:cNvSpPr/>
      </xdr:nvSpPr>
      <xdr:spPr>
        <a:xfrm>
          <a:off x="14732000" y="1306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122572</xdr:rowOff>
    </xdr:from>
    <xdr:ext cx="762000" cy="259045"/>
    <xdr:sp macro="" textlink="">
      <xdr:nvSpPr>
        <xdr:cNvPr id="450" name="テキスト ボックス 449"/>
        <xdr:cNvSpPr txBox="1"/>
      </xdr:nvSpPr>
      <xdr:spPr>
        <a:xfrm>
          <a:off x="14401800" y="13152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144780</xdr:rowOff>
    </xdr:from>
    <xdr:to>
      <xdr:col>69</xdr:col>
      <xdr:colOff>142875</xdr:colOff>
      <xdr:row>77</xdr:row>
      <xdr:rowOff>74930</xdr:rowOff>
    </xdr:to>
    <xdr:sp macro="" textlink="">
      <xdr:nvSpPr>
        <xdr:cNvPr id="451" name="楕円 450"/>
        <xdr:cNvSpPr/>
      </xdr:nvSpPr>
      <xdr:spPr>
        <a:xfrm>
          <a:off x="13843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59707</xdr:rowOff>
    </xdr:from>
    <xdr:ext cx="762000" cy="259045"/>
    <xdr:sp macro="" textlink="">
      <xdr:nvSpPr>
        <xdr:cNvPr id="452" name="テキスト ボックス 451"/>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127636</xdr:rowOff>
    </xdr:from>
    <xdr:to>
      <xdr:col>65</xdr:col>
      <xdr:colOff>53975</xdr:colOff>
      <xdr:row>78</xdr:row>
      <xdr:rowOff>57786</xdr:rowOff>
    </xdr:to>
    <xdr:sp macro="" textlink="">
      <xdr:nvSpPr>
        <xdr:cNvPr id="453" name="楕円 452"/>
        <xdr:cNvSpPr/>
      </xdr:nvSpPr>
      <xdr:spPr>
        <a:xfrm>
          <a:off x="12954000" y="1332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42563</xdr:rowOff>
    </xdr:from>
    <xdr:ext cx="762000" cy="259045"/>
    <xdr:sp macro="" textlink="">
      <xdr:nvSpPr>
        <xdr:cNvPr id="454" name="テキスト ボックス 453"/>
        <xdr:cNvSpPr txBox="1"/>
      </xdr:nvSpPr>
      <xdr:spPr>
        <a:xfrm>
          <a:off x="12623800" y="13415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岐阜県可児市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52705</xdr:rowOff>
    </xdr:from>
    <xdr:to>
      <xdr:col>29</xdr:col>
      <xdr:colOff>127000</xdr:colOff>
      <xdr:row>19</xdr:row>
      <xdr:rowOff>10662</xdr:rowOff>
    </xdr:to>
    <xdr:cxnSp macro="">
      <xdr:nvCxnSpPr>
        <xdr:cNvPr id="45" name="直線コネクタ 44"/>
        <xdr:cNvCxnSpPr/>
      </xdr:nvCxnSpPr>
      <xdr:spPr bwMode="auto">
        <a:xfrm flipV="1">
          <a:off x="5651500" y="1986280"/>
          <a:ext cx="0" cy="1329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5256</xdr:rowOff>
    </xdr:from>
    <xdr:ext cx="762000" cy="259045"/>
    <xdr:sp macro="" textlink="">
      <xdr:nvSpPr>
        <xdr:cNvPr id="46" name="人口1人当たり決算額の推移最小値テキスト130"/>
        <xdr:cNvSpPr txBox="1"/>
      </xdr:nvSpPr>
      <xdr:spPr>
        <a:xfrm>
          <a:off x="5740400" y="331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10662</xdr:rowOff>
    </xdr:from>
    <xdr:to>
      <xdr:col>30</xdr:col>
      <xdr:colOff>25400</xdr:colOff>
      <xdr:row>19</xdr:row>
      <xdr:rowOff>10662</xdr:rowOff>
    </xdr:to>
    <xdr:cxnSp macro="">
      <xdr:nvCxnSpPr>
        <xdr:cNvPr id="47" name="直線コネクタ 46"/>
        <xdr:cNvCxnSpPr/>
      </xdr:nvCxnSpPr>
      <xdr:spPr bwMode="auto">
        <a:xfrm>
          <a:off x="5562600" y="33158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139082</xdr:rowOff>
    </xdr:from>
    <xdr:ext cx="762000" cy="259045"/>
    <xdr:sp macro="" textlink="">
      <xdr:nvSpPr>
        <xdr:cNvPr id="48" name="人口1人当たり決算額の推移最大値テキスト130"/>
        <xdr:cNvSpPr txBox="1"/>
      </xdr:nvSpPr>
      <xdr:spPr>
        <a:xfrm>
          <a:off x="5740400" y="172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52705</xdr:rowOff>
    </xdr:from>
    <xdr:to>
      <xdr:col>30</xdr:col>
      <xdr:colOff>25400</xdr:colOff>
      <xdr:row>11</xdr:row>
      <xdr:rowOff>52705</xdr:rowOff>
    </xdr:to>
    <xdr:cxnSp macro="">
      <xdr:nvCxnSpPr>
        <xdr:cNvPr id="49" name="直線コネクタ 48"/>
        <xdr:cNvCxnSpPr/>
      </xdr:nvCxnSpPr>
      <xdr:spPr bwMode="auto">
        <a:xfrm>
          <a:off x="5562600" y="1986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166529</xdr:rowOff>
    </xdr:from>
    <xdr:to>
      <xdr:col>29</xdr:col>
      <xdr:colOff>127000</xdr:colOff>
      <xdr:row>19</xdr:row>
      <xdr:rowOff>12776</xdr:rowOff>
    </xdr:to>
    <xdr:cxnSp macro="">
      <xdr:nvCxnSpPr>
        <xdr:cNvPr id="50" name="直線コネクタ 49"/>
        <xdr:cNvCxnSpPr/>
      </xdr:nvCxnSpPr>
      <xdr:spPr bwMode="auto">
        <a:xfrm flipV="1">
          <a:off x="5003800" y="3300254"/>
          <a:ext cx="647700" cy="176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109720</xdr:rowOff>
    </xdr:from>
    <xdr:ext cx="762000" cy="259045"/>
    <xdr:sp macro="" textlink="">
      <xdr:nvSpPr>
        <xdr:cNvPr id="51" name="人口1人当たり決算額の推移平均値テキスト130"/>
        <xdr:cNvSpPr txBox="1"/>
      </xdr:nvSpPr>
      <xdr:spPr>
        <a:xfrm>
          <a:off x="5740400" y="2557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93193</xdr:rowOff>
    </xdr:from>
    <xdr:to>
      <xdr:col>29</xdr:col>
      <xdr:colOff>177800</xdr:colOff>
      <xdr:row>16</xdr:row>
      <xdr:rowOff>23343</xdr:rowOff>
    </xdr:to>
    <xdr:sp macro="" textlink="">
      <xdr:nvSpPr>
        <xdr:cNvPr id="52" name="フローチャート: 判断 51"/>
        <xdr:cNvSpPr/>
      </xdr:nvSpPr>
      <xdr:spPr bwMode="auto">
        <a:xfrm>
          <a:off x="5600700" y="2712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5423</xdr:rowOff>
    </xdr:from>
    <xdr:to>
      <xdr:col>26</xdr:col>
      <xdr:colOff>50800</xdr:colOff>
      <xdr:row>19</xdr:row>
      <xdr:rowOff>12776</xdr:rowOff>
    </xdr:to>
    <xdr:cxnSp macro="">
      <xdr:nvCxnSpPr>
        <xdr:cNvPr id="53" name="直線コネクタ 52"/>
        <xdr:cNvCxnSpPr/>
      </xdr:nvCxnSpPr>
      <xdr:spPr bwMode="auto">
        <a:xfrm>
          <a:off x="4305300" y="3310598"/>
          <a:ext cx="698500" cy="7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128130</xdr:rowOff>
    </xdr:from>
    <xdr:to>
      <xdr:col>26</xdr:col>
      <xdr:colOff>101600</xdr:colOff>
      <xdr:row>16</xdr:row>
      <xdr:rowOff>58280</xdr:rowOff>
    </xdr:to>
    <xdr:sp macro="" textlink="">
      <xdr:nvSpPr>
        <xdr:cNvPr id="54" name="フローチャート: 判断 53"/>
        <xdr:cNvSpPr/>
      </xdr:nvSpPr>
      <xdr:spPr bwMode="auto">
        <a:xfrm>
          <a:off x="49530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68457</xdr:rowOff>
    </xdr:from>
    <xdr:ext cx="736600" cy="259045"/>
    <xdr:sp macro="" textlink="">
      <xdr:nvSpPr>
        <xdr:cNvPr id="55" name="テキスト ボックス 54"/>
        <xdr:cNvSpPr txBox="1"/>
      </xdr:nvSpPr>
      <xdr:spPr>
        <a:xfrm>
          <a:off x="4622800" y="2516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159309</xdr:rowOff>
    </xdr:from>
    <xdr:to>
      <xdr:col>22</xdr:col>
      <xdr:colOff>114300</xdr:colOff>
      <xdr:row>19</xdr:row>
      <xdr:rowOff>5423</xdr:rowOff>
    </xdr:to>
    <xdr:cxnSp macro="">
      <xdr:nvCxnSpPr>
        <xdr:cNvPr id="56" name="直線コネクタ 55"/>
        <xdr:cNvCxnSpPr/>
      </xdr:nvCxnSpPr>
      <xdr:spPr bwMode="auto">
        <a:xfrm>
          <a:off x="3606800" y="3293034"/>
          <a:ext cx="698500" cy="17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142780</xdr:rowOff>
    </xdr:from>
    <xdr:to>
      <xdr:col>22</xdr:col>
      <xdr:colOff>165100</xdr:colOff>
      <xdr:row>16</xdr:row>
      <xdr:rowOff>72930</xdr:rowOff>
    </xdr:to>
    <xdr:sp macro="" textlink="">
      <xdr:nvSpPr>
        <xdr:cNvPr id="57" name="フローチャート: 判断 56"/>
        <xdr:cNvSpPr/>
      </xdr:nvSpPr>
      <xdr:spPr bwMode="auto">
        <a:xfrm>
          <a:off x="42545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83107</xdr:rowOff>
    </xdr:from>
    <xdr:ext cx="762000" cy="259045"/>
    <xdr:sp macro="" textlink="">
      <xdr:nvSpPr>
        <xdr:cNvPr id="58" name="テキスト ボックス 57"/>
        <xdr:cNvSpPr txBox="1"/>
      </xdr:nvSpPr>
      <xdr:spPr>
        <a:xfrm>
          <a:off x="3924300" y="2531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159309</xdr:rowOff>
    </xdr:from>
    <xdr:to>
      <xdr:col>18</xdr:col>
      <xdr:colOff>177800</xdr:colOff>
      <xdr:row>19</xdr:row>
      <xdr:rowOff>8528</xdr:rowOff>
    </xdr:to>
    <xdr:cxnSp macro="">
      <xdr:nvCxnSpPr>
        <xdr:cNvPr id="59" name="直線コネクタ 58"/>
        <xdr:cNvCxnSpPr/>
      </xdr:nvCxnSpPr>
      <xdr:spPr bwMode="auto">
        <a:xfrm flipV="1">
          <a:off x="2908300" y="3293034"/>
          <a:ext cx="698500" cy="20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170955</xdr:rowOff>
    </xdr:from>
    <xdr:to>
      <xdr:col>19</xdr:col>
      <xdr:colOff>38100</xdr:colOff>
      <xdr:row>16</xdr:row>
      <xdr:rowOff>101105</xdr:rowOff>
    </xdr:to>
    <xdr:sp macro="" textlink="">
      <xdr:nvSpPr>
        <xdr:cNvPr id="60" name="フローチャート: 判断 59"/>
        <xdr:cNvSpPr/>
      </xdr:nvSpPr>
      <xdr:spPr bwMode="auto">
        <a:xfrm>
          <a:off x="3556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111282</xdr:rowOff>
    </xdr:from>
    <xdr:ext cx="762000" cy="259045"/>
    <xdr:sp macro="" textlink="">
      <xdr:nvSpPr>
        <xdr:cNvPr id="61" name="テキスト ボックス 60"/>
        <xdr:cNvSpPr txBox="1"/>
      </xdr:nvSpPr>
      <xdr:spPr>
        <a:xfrm>
          <a:off x="3225800" y="255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30918</xdr:rowOff>
    </xdr:from>
    <xdr:to>
      <xdr:col>15</xdr:col>
      <xdr:colOff>101600</xdr:colOff>
      <xdr:row>16</xdr:row>
      <xdr:rowOff>132518</xdr:rowOff>
    </xdr:to>
    <xdr:sp macro="" textlink="">
      <xdr:nvSpPr>
        <xdr:cNvPr id="62" name="フローチャート: 判断 61"/>
        <xdr:cNvSpPr/>
      </xdr:nvSpPr>
      <xdr:spPr bwMode="auto">
        <a:xfrm>
          <a:off x="2857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142695</xdr:rowOff>
    </xdr:from>
    <xdr:ext cx="762000" cy="259045"/>
    <xdr:sp macro="" textlink="">
      <xdr:nvSpPr>
        <xdr:cNvPr id="63" name="テキスト ボックス 62"/>
        <xdr:cNvSpPr txBox="1"/>
      </xdr:nvSpPr>
      <xdr:spPr>
        <a:xfrm>
          <a:off x="2527300" y="259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115729</xdr:rowOff>
    </xdr:from>
    <xdr:to>
      <xdr:col>29</xdr:col>
      <xdr:colOff>177800</xdr:colOff>
      <xdr:row>19</xdr:row>
      <xdr:rowOff>45879</xdr:rowOff>
    </xdr:to>
    <xdr:sp macro="" textlink="">
      <xdr:nvSpPr>
        <xdr:cNvPr id="69" name="楕円 68"/>
        <xdr:cNvSpPr/>
      </xdr:nvSpPr>
      <xdr:spPr bwMode="auto">
        <a:xfrm>
          <a:off x="5600700" y="3249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24306</xdr:rowOff>
    </xdr:from>
    <xdr:ext cx="762000" cy="259045"/>
    <xdr:sp macro="" textlink="">
      <xdr:nvSpPr>
        <xdr:cNvPr id="70" name="人口1人当たり決算額の推移該当値テキスト130"/>
        <xdr:cNvSpPr txBox="1"/>
      </xdr:nvSpPr>
      <xdr:spPr>
        <a:xfrm>
          <a:off x="5740400" y="3158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133426</xdr:rowOff>
    </xdr:from>
    <xdr:to>
      <xdr:col>26</xdr:col>
      <xdr:colOff>101600</xdr:colOff>
      <xdr:row>19</xdr:row>
      <xdr:rowOff>63576</xdr:rowOff>
    </xdr:to>
    <xdr:sp macro="" textlink="">
      <xdr:nvSpPr>
        <xdr:cNvPr id="71" name="楕円 70"/>
        <xdr:cNvSpPr/>
      </xdr:nvSpPr>
      <xdr:spPr bwMode="auto">
        <a:xfrm>
          <a:off x="4953000" y="3267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48353</xdr:rowOff>
    </xdr:from>
    <xdr:ext cx="736600" cy="259045"/>
    <xdr:sp macro="" textlink="">
      <xdr:nvSpPr>
        <xdr:cNvPr id="72" name="テキスト ボックス 71"/>
        <xdr:cNvSpPr txBox="1"/>
      </xdr:nvSpPr>
      <xdr:spPr>
        <a:xfrm>
          <a:off x="4622800" y="3353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126073</xdr:rowOff>
    </xdr:from>
    <xdr:to>
      <xdr:col>22</xdr:col>
      <xdr:colOff>165100</xdr:colOff>
      <xdr:row>19</xdr:row>
      <xdr:rowOff>56223</xdr:rowOff>
    </xdr:to>
    <xdr:sp macro="" textlink="">
      <xdr:nvSpPr>
        <xdr:cNvPr id="73" name="楕円 72"/>
        <xdr:cNvSpPr/>
      </xdr:nvSpPr>
      <xdr:spPr bwMode="auto">
        <a:xfrm>
          <a:off x="4254500" y="3259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41000</xdr:rowOff>
    </xdr:from>
    <xdr:ext cx="762000" cy="259045"/>
    <xdr:sp macro="" textlink="">
      <xdr:nvSpPr>
        <xdr:cNvPr id="74" name="テキスト ボックス 73"/>
        <xdr:cNvSpPr txBox="1"/>
      </xdr:nvSpPr>
      <xdr:spPr>
        <a:xfrm>
          <a:off x="3924300" y="3346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108509</xdr:rowOff>
    </xdr:from>
    <xdr:to>
      <xdr:col>19</xdr:col>
      <xdr:colOff>38100</xdr:colOff>
      <xdr:row>19</xdr:row>
      <xdr:rowOff>38659</xdr:rowOff>
    </xdr:to>
    <xdr:sp macro="" textlink="">
      <xdr:nvSpPr>
        <xdr:cNvPr id="75" name="楕円 74"/>
        <xdr:cNvSpPr/>
      </xdr:nvSpPr>
      <xdr:spPr bwMode="auto">
        <a:xfrm>
          <a:off x="3556000" y="3242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23436</xdr:rowOff>
    </xdr:from>
    <xdr:ext cx="762000" cy="259045"/>
    <xdr:sp macro="" textlink="">
      <xdr:nvSpPr>
        <xdr:cNvPr id="76" name="テキスト ボックス 75"/>
        <xdr:cNvSpPr txBox="1"/>
      </xdr:nvSpPr>
      <xdr:spPr>
        <a:xfrm>
          <a:off x="3225800" y="3328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129178</xdr:rowOff>
    </xdr:from>
    <xdr:to>
      <xdr:col>15</xdr:col>
      <xdr:colOff>101600</xdr:colOff>
      <xdr:row>19</xdr:row>
      <xdr:rowOff>59328</xdr:rowOff>
    </xdr:to>
    <xdr:sp macro="" textlink="">
      <xdr:nvSpPr>
        <xdr:cNvPr id="77" name="楕円 76"/>
        <xdr:cNvSpPr/>
      </xdr:nvSpPr>
      <xdr:spPr bwMode="auto">
        <a:xfrm>
          <a:off x="2857500" y="3262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44105</xdr:rowOff>
    </xdr:from>
    <xdr:ext cx="762000" cy="259045"/>
    <xdr:sp macro="" textlink="">
      <xdr:nvSpPr>
        <xdr:cNvPr id="78" name="テキスト ボックス 77"/>
        <xdr:cNvSpPr txBox="1"/>
      </xdr:nvSpPr>
      <xdr:spPr>
        <a:xfrm>
          <a:off x="2527300" y="3349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15541</xdr:rowOff>
    </xdr:from>
    <xdr:to>
      <xdr:col>29</xdr:col>
      <xdr:colOff>127000</xdr:colOff>
      <xdr:row>37</xdr:row>
      <xdr:rowOff>260045</xdr:rowOff>
    </xdr:to>
    <xdr:cxnSp macro="">
      <xdr:nvCxnSpPr>
        <xdr:cNvPr id="108" name="直線コネクタ 107"/>
        <xdr:cNvCxnSpPr/>
      </xdr:nvCxnSpPr>
      <xdr:spPr bwMode="auto">
        <a:xfrm flipV="1">
          <a:off x="5651500" y="5940091"/>
          <a:ext cx="0" cy="14446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270222</xdr:rowOff>
    </xdr:from>
    <xdr:ext cx="762000" cy="259045"/>
    <xdr:sp macro="" textlink="">
      <xdr:nvSpPr>
        <xdr:cNvPr id="109" name="人口1人当たり決算額の推移最小値テキスト445"/>
        <xdr:cNvSpPr txBox="1"/>
      </xdr:nvSpPr>
      <xdr:spPr>
        <a:xfrm>
          <a:off x="5740400" y="7394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260045</xdr:rowOff>
    </xdr:from>
    <xdr:to>
      <xdr:col>30</xdr:col>
      <xdr:colOff>25400</xdr:colOff>
      <xdr:row>37</xdr:row>
      <xdr:rowOff>260045</xdr:rowOff>
    </xdr:to>
    <xdr:cxnSp macro="">
      <xdr:nvCxnSpPr>
        <xdr:cNvPr id="110" name="直線コネクタ 109"/>
        <xdr:cNvCxnSpPr/>
      </xdr:nvCxnSpPr>
      <xdr:spPr bwMode="auto">
        <a:xfrm>
          <a:off x="5562600" y="73847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273368</xdr:rowOff>
    </xdr:from>
    <xdr:ext cx="762000" cy="259045"/>
    <xdr:sp macro="" textlink="">
      <xdr:nvSpPr>
        <xdr:cNvPr id="111" name="人口1人当たり決算額の推移最大値テキスト445"/>
        <xdr:cNvSpPr txBox="1"/>
      </xdr:nvSpPr>
      <xdr:spPr>
        <a:xfrm>
          <a:off x="5740400" y="5683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15541</xdr:rowOff>
    </xdr:from>
    <xdr:to>
      <xdr:col>30</xdr:col>
      <xdr:colOff>25400</xdr:colOff>
      <xdr:row>33</xdr:row>
      <xdr:rowOff>15541</xdr:rowOff>
    </xdr:to>
    <xdr:cxnSp macro="">
      <xdr:nvCxnSpPr>
        <xdr:cNvPr id="112" name="直線コネクタ 111"/>
        <xdr:cNvCxnSpPr/>
      </xdr:nvCxnSpPr>
      <xdr:spPr bwMode="auto">
        <a:xfrm>
          <a:off x="5562600" y="5940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227160</xdr:rowOff>
    </xdr:from>
    <xdr:to>
      <xdr:col>29</xdr:col>
      <xdr:colOff>127000</xdr:colOff>
      <xdr:row>37</xdr:row>
      <xdr:rowOff>260045</xdr:rowOff>
    </xdr:to>
    <xdr:cxnSp macro="">
      <xdr:nvCxnSpPr>
        <xdr:cNvPr id="113" name="直線コネクタ 112"/>
        <xdr:cNvCxnSpPr/>
      </xdr:nvCxnSpPr>
      <xdr:spPr bwMode="auto">
        <a:xfrm>
          <a:off x="5003800" y="7351860"/>
          <a:ext cx="647700" cy="328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304933</xdr:rowOff>
    </xdr:from>
    <xdr:ext cx="762000" cy="259045"/>
    <xdr:sp macro="" textlink="">
      <xdr:nvSpPr>
        <xdr:cNvPr id="114" name="人口1人当たり決算額の推移平均値テキスト445"/>
        <xdr:cNvSpPr txBox="1"/>
      </xdr:nvSpPr>
      <xdr:spPr>
        <a:xfrm>
          <a:off x="5740400" y="6572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116956</xdr:rowOff>
    </xdr:from>
    <xdr:to>
      <xdr:col>29</xdr:col>
      <xdr:colOff>177800</xdr:colOff>
      <xdr:row>35</xdr:row>
      <xdr:rowOff>218556</xdr:rowOff>
    </xdr:to>
    <xdr:sp macro="" textlink="">
      <xdr:nvSpPr>
        <xdr:cNvPr id="115" name="フローチャート: 判断 114"/>
        <xdr:cNvSpPr/>
      </xdr:nvSpPr>
      <xdr:spPr bwMode="auto">
        <a:xfrm>
          <a:off x="5600700" y="6727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138920</xdr:rowOff>
    </xdr:from>
    <xdr:to>
      <xdr:col>26</xdr:col>
      <xdr:colOff>50800</xdr:colOff>
      <xdr:row>37</xdr:row>
      <xdr:rowOff>227160</xdr:rowOff>
    </xdr:to>
    <xdr:cxnSp macro="">
      <xdr:nvCxnSpPr>
        <xdr:cNvPr id="116" name="直線コネクタ 115"/>
        <xdr:cNvCxnSpPr/>
      </xdr:nvCxnSpPr>
      <xdr:spPr bwMode="auto">
        <a:xfrm>
          <a:off x="4305300" y="7263620"/>
          <a:ext cx="698500" cy="88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124500</xdr:rowOff>
    </xdr:from>
    <xdr:to>
      <xdr:col>26</xdr:col>
      <xdr:colOff>101600</xdr:colOff>
      <xdr:row>35</xdr:row>
      <xdr:rowOff>226100</xdr:rowOff>
    </xdr:to>
    <xdr:sp macro="" textlink="">
      <xdr:nvSpPr>
        <xdr:cNvPr id="117" name="フローチャート: 判断 116"/>
        <xdr:cNvSpPr/>
      </xdr:nvSpPr>
      <xdr:spPr bwMode="auto">
        <a:xfrm>
          <a:off x="4953000" y="67348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236277</xdr:rowOff>
    </xdr:from>
    <xdr:ext cx="736600" cy="259045"/>
    <xdr:sp macro="" textlink="">
      <xdr:nvSpPr>
        <xdr:cNvPr id="118" name="テキスト ボックス 117"/>
        <xdr:cNvSpPr txBox="1"/>
      </xdr:nvSpPr>
      <xdr:spPr>
        <a:xfrm>
          <a:off x="4622800" y="650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130397</xdr:rowOff>
    </xdr:from>
    <xdr:to>
      <xdr:col>22</xdr:col>
      <xdr:colOff>114300</xdr:colOff>
      <xdr:row>37</xdr:row>
      <xdr:rowOff>138920</xdr:rowOff>
    </xdr:to>
    <xdr:cxnSp macro="">
      <xdr:nvCxnSpPr>
        <xdr:cNvPr id="119" name="直線コネクタ 118"/>
        <xdr:cNvCxnSpPr/>
      </xdr:nvCxnSpPr>
      <xdr:spPr bwMode="auto">
        <a:xfrm>
          <a:off x="3606800" y="7255097"/>
          <a:ext cx="698500" cy="85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137988</xdr:rowOff>
    </xdr:from>
    <xdr:to>
      <xdr:col>22</xdr:col>
      <xdr:colOff>165100</xdr:colOff>
      <xdr:row>35</xdr:row>
      <xdr:rowOff>239588</xdr:rowOff>
    </xdr:to>
    <xdr:sp macro="" textlink="">
      <xdr:nvSpPr>
        <xdr:cNvPr id="120" name="フローチャート: 判断 119"/>
        <xdr:cNvSpPr/>
      </xdr:nvSpPr>
      <xdr:spPr bwMode="auto">
        <a:xfrm>
          <a:off x="4254500" y="6748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249765</xdr:rowOff>
    </xdr:from>
    <xdr:ext cx="762000" cy="259045"/>
    <xdr:sp macro="" textlink="">
      <xdr:nvSpPr>
        <xdr:cNvPr id="121" name="テキスト ボックス 120"/>
        <xdr:cNvSpPr txBox="1"/>
      </xdr:nvSpPr>
      <xdr:spPr>
        <a:xfrm>
          <a:off x="3924300" y="651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101233</xdr:rowOff>
    </xdr:from>
    <xdr:to>
      <xdr:col>18</xdr:col>
      <xdr:colOff>177800</xdr:colOff>
      <xdr:row>37</xdr:row>
      <xdr:rowOff>130397</xdr:rowOff>
    </xdr:to>
    <xdr:cxnSp macro="">
      <xdr:nvCxnSpPr>
        <xdr:cNvPr id="122" name="直線コネクタ 121"/>
        <xdr:cNvCxnSpPr/>
      </xdr:nvCxnSpPr>
      <xdr:spPr bwMode="auto">
        <a:xfrm>
          <a:off x="2908300" y="7225933"/>
          <a:ext cx="698500" cy="291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196084</xdr:rowOff>
    </xdr:from>
    <xdr:to>
      <xdr:col>19</xdr:col>
      <xdr:colOff>38100</xdr:colOff>
      <xdr:row>35</xdr:row>
      <xdr:rowOff>297684</xdr:rowOff>
    </xdr:to>
    <xdr:sp macro="" textlink="">
      <xdr:nvSpPr>
        <xdr:cNvPr id="123" name="フローチャート: 判断 122"/>
        <xdr:cNvSpPr/>
      </xdr:nvSpPr>
      <xdr:spPr bwMode="auto">
        <a:xfrm>
          <a:off x="3556000" y="6806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307861</xdr:rowOff>
    </xdr:from>
    <xdr:ext cx="762000" cy="259045"/>
    <xdr:sp macro="" textlink="">
      <xdr:nvSpPr>
        <xdr:cNvPr id="124" name="テキスト ボックス 123"/>
        <xdr:cNvSpPr txBox="1"/>
      </xdr:nvSpPr>
      <xdr:spPr>
        <a:xfrm>
          <a:off x="3225800" y="657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196770</xdr:rowOff>
    </xdr:from>
    <xdr:to>
      <xdr:col>15</xdr:col>
      <xdr:colOff>101600</xdr:colOff>
      <xdr:row>35</xdr:row>
      <xdr:rowOff>298370</xdr:rowOff>
    </xdr:to>
    <xdr:sp macro="" textlink="">
      <xdr:nvSpPr>
        <xdr:cNvPr id="125" name="フローチャート: 判断 124"/>
        <xdr:cNvSpPr/>
      </xdr:nvSpPr>
      <xdr:spPr bwMode="auto">
        <a:xfrm>
          <a:off x="2857500" y="6807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308547</xdr:rowOff>
    </xdr:from>
    <xdr:ext cx="762000" cy="259045"/>
    <xdr:sp macro="" textlink="">
      <xdr:nvSpPr>
        <xdr:cNvPr id="126" name="テキスト ボックス 125"/>
        <xdr:cNvSpPr txBox="1"/>
      </xdr:nvSpPr>
      <xdr:spPr>
        <a:xfrm>
          <a:off x="2527300" y="657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209245</xdr:rowOff>
    </xdr:from>
    <xdr:to>
      <xdr:col>29</xdr:col>
      <xdr:colOff>177800</xdr:colOff>
      <xdr:row>37</xdr:row>
      <xdr:rowOff>310845</xdr:rowOff>
    </xdr:to>
    <xdr:sp macro="" textlink="">
      <xdr:nvSpPr>
        <xdr:cNvPr id="132" name="楕円 131"/>
        <xdr:cNvSpPr/>
      </xdr:nvSpPr>
      <xdr:spPr bwMode="auto">
        <a:xfrm>
          <a:off x="5600700" y="7333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117822</xdr:rowOff>
    </xdr:from>
    <xdr:ext cx="762000" cy="259045"/>
    <xdr:sp macro="" textlink="">
      <xdr:nvSpPr>
        <xdr:cNvPr id="133" name="人口1人当たり決算額の推移該当値テキスト445"/>
        <xdr:cNvSpPr txBox="1"/>
      </xdr:nvSpPr>
      <xdr:spPr>
        <a:xfrm>
          <a:off x="5740400" y="7242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176360</xdr:rowOff>
    </xdr:from>
    <xdr:to>
      <xdr:col>26</xdr:col>
      <xdr:colOff>101600</xdr:colOff>
      <xdr:row>37</xdr:row>
      <xdr:rowOff>277960</xdr:rowOff>
    </xdr:to>
    <xdr:sp macro="" textlink="">
      <xdr:nvSpPr>
        <xdr:cNvPr id="134" name="楕円 133"/>
        <xdr:cNvSpPr/>
      </xdr:nvSpPr>
      <xdr:spPr bwMode="auto">
        <a:xfrm>
          <a:off x="4953000" y="7301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262737</xdr:rowOff>
    </xdr:from>
    <xdr:ext cx="736600" cy="259045"/>
    <xdr:sp macro="" textlink="">
      <xdr:nvSpPr>
        <xdr:cNvPr id="135" name="テキスト ボックス 134"/>
        <xdr:cNvSpPr txBox="1"/>
      </xdr:nvSpPr>
      <xdr:spPr>
        <a:xfrm>
          <a:off x="4622800" y="7387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88120</xdr:rowOff>
    </xdr:from>
    <xdr:to>
      <xdr:col>22</xdr:col>
      <xdr:colOff>165100</xdr:colOff>
      <xdr:row>37</xdr:row>
      <xdr:rowOff>189720</xdr:rowOff>
    </xdr:to>
    <xdr:sp macro="" textlink="">
      <xdr:nvSpPr>
        <xdr:cNvPr id="136" name="楕円 135"/>
        <xdr:cNvSpPr/>
      </xdr:nvSpPr>
      <xdr:spPr bwMode="auto">
        <a:xfrm>
          <a:off x="4254500" y="7212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174497</xdr:rowOff>
    </xdr:from>
    <xdr:ext cx="762000" cy="259045"/>
    <xdr:sp macro="" textlink="">
      <xdr:nvSpPr>
        <xdr:cNvPr id="137" name="テキスト ボックス 136"/>
        <xdr:cNvSpPr txBox="1"/>
      </xdr:nvSpPr>
      <xdr:spPr>
        <a:xfrm>
          <a:off x="3924300" y="729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79597</xdr:rowOff>
    </xdr:from>
    <xdr:to>
      <xdr:col>19</xdr:col>
      <xdr:colOff>38100</xdr:colOff>
      <xdr:row>37</xdr:row>
      <xdr:rowOff>181197</xdr:rowOff>
    </xdr:to>
    <xdr:sp macro="" textlink="">
      <xdr:nvSpPr>
        <xdr:cNvPr id="138" name="楕円 137"/>
        <xdr:cNvSpPr/>
      </xdr:nvSpPr>
      <xdr:spPr bwMode="auto">
        <a:xfrm>
          <a:off x="3556000" y="7204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165974</xdr:rowOff>
    </xdr:from>
    <xdr:ext cx="762000" cy="259045"/>
    <xdr:sp macro="" textlink="">
      <xdr:nvSpPr>
        <xdr:cNvPr id="139" name="テキスト ボックス 138"/>
        <xdr:cNvSpPr txBox="1"/>
      </xdr:nvSpPr>
      <xdr:spPr>
        <a:xfrm>
          <a:off x="3225800" y="7290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50433</xdr:rowOff>
    </xdr:from>
    <xdr:to>
      <xdr:col>15</xdr:col>
      <xdr:colOff>101600</xdr:colOff>
      <xdr:row>37</xdr:row>
      <xdr:rowOff>152033</xdr:rowOff>
    </xdr:to>
    <xdr:sp macro="" textlink="">
      <xdr:nvSpPr>
        <xdr:cNvPr id="140" name="楕円 139"/>
        <xdr:cNvSpPr/>
      </xdr:nvSpPr>
      <xdr:spPr bwMode="auto">
        <a:xfrm>
          <a:off x="2857500" y="71751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136810</xdr:rowOff>
    </xdr:from>
    <xdr:ext cx="762000" cy="259045"/>
    <xdr:sp macro="" textlink="">
      <xdr:nvSpPr>
        <xdr:cNvPr id="141" name="テキスト ボックス 140"/>
        <xdr:cNvSpPr txBox="1"/>
      </xdr:nvSpPr>
      <xdr:spPr>
        <a:xfrm>
          <a:off x="2527300" y="7261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岐阜県可児市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100,207
91,443
87.57
38,478,695
35,377,652
2,810,100
20,911,291
19,618,549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109144</xdr:rowOff>
    </xdr:from>
    <xdr:to>
      <xdr:col>24</xdr:col>
      <xdr:colOff>62865</xdr:colOff>
      <xdr:row>38</xdr:row>
      <xdr:rowOff>106915</xdr:rowOff>
    </xdr:to>
    <xdr:cxnSp macro="">
      <xdr:nvCxnSpPr>
        <xdr:cNvPr id="56" name="直線コネクタ 55"/>
        <xdr:cNvCxnSpPr/>
      </xdr:nvCxnSpPr>
      <xdr:spPr>
        <a:xfrm flipV="1">
          <a:off x="4633595" y="5252644"/>
          <a:ext cx="1270" cy="1369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110742</xdr:rowOff>
    </xdr:from>
    <xdr:ext cx="534377" cy="259045"/>
    <xdr:sp macro="" textlink="">
      <xdr:nvSpPr>
        <xdr:cNvPr id="57" name="人件費最小値テキスト"/>
        <xdr:cNvSpPr txBox="1"/>
      </xdr:nvSpPr>
      <xdr:spPr>
        <a:xfrm>
          <a:off x="4686300" y="662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106915</xdr:rowOff>
    </xdr:from>
    <xdr:to>
      <xdr:col>24</xdr:col>
      <xdr:colOff>152400</xdr:colOff>
      <xdr:row>38</xdr:row>
      <xdr:rowOff>106915</xdr:rowOff>
    </xdr:to>
    <xdr:cxnSp macro="">
      <xdr:nvCxnSpPr>
        <xdr:cNvPr id="58" name="直線コネクタ 57"/>
        <xdr:cNvCxnSpPr/>
      </xdr:nvCxnSpPr>
      <xdr:spPr>
        <a:xfrm>
          <a:off x="4546600" y="66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55821</xdr:rowOff>
    </xdr:from>
    <xdr:ext cx="599010" cy="259045"/>
    <xdr:sp macro="" textlink="">
      <xdr:nvSpPr>
        <xdr:cNvPr id="59" name="人件費最大値テキスト"/>
        <xdr:cNvSpPr txBox="1"/>
      </xdr:nvSpPr>
      <xdr:spPr>
        <a:xfrm>
          <a:off x="4686300" y="5027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109144</xdr:rowOff>
    </xdr:from>
    <xdr:to>
      <xdr:col>24</xdr:col>
      <xdr:colOff>152400</xdr:colOff>
      <xdr:row>30</xdr:row>
      <xdr:rowOff>109144</xdr:rowOff>
    </xdr:to>
    <xdr:cxnSp macro="">
      <xdr:nvCxnSpPr>
        <xdr:cNvPr id="60" name="直線コネクタ 59"/>
        <xdr:cNvCxnSpPr/>
      </xdr:nvCxnSpPr>
      <xdr:spPr>
        <a:xfrm>
          <a:off x="4546600" y="525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106915</xdr:rowOff>
    </xdr:from>
    <xdr:to>
      <xdr:col>24</xdr:col>
      <xdr:colOff>63500</xdr:colOff>
      <xdr:row>38</xdr:row>
      <xdr:rowOff>110763</xdr:rowOff>
    </xdr:to>
    <xdr:cxnSp macro="">
      <xdr:nvCxnSpPr>
        <xdr:cNvPr id="61" name="直線コネクタ 60"/>
        <xdr:cNvCxnSpPr/>
      </xdr:nvCxnSpPr>
      <xdr:spPr>
        <a:xfrm flipV="1">
          <a:off x="3797300" y="6622015"/>
          <a:ext cx="838200" cy="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57980</xdr:rowOff>
    </xdr:from>
    <xdr:ext cx="534377" cy="259045"/>
    <xdr:sp macro="" textlink="">
      <xdr:nvSpPr>
        <xdr:cNvPr id="62" name="人件費平均値テキスト"/>
        <xdr:cNvSpPr txBox="1"/>
      </xdr:nvSpPr>
      <xdr:spPr>
        <a:xfrm>
          <a:off x="4686300" y="5887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35103</xdr:rowOff>
    </xdr:from>
    <xdr:to>
      <xdr:col>24</xdr:col>
      <xdr:colOff>114300</xdr:colOff>
      <xdr:row>35</xdr:row>
      <xdr:rowOff>136703</xdr:rowOff>
    </xdr:to>
    <xdr:sp macro="" textlink="">
      <xdr:nvSpPr>
        <xdr:cNvPr id="63" name="フローチャート: 判断 62"/>
        <xdr:cNvSpPr/>
      </xdr:nvSpPr>
      <xdr:spPr>
        <a:xfrm>
          <a:off x="4584700" y="603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110763</xdr:rowOff>
    </xdr:from>
    <xdr:to>
      <xdr:col>19</xdr:col>
      <xdr:colOff>177800</xdr:colOff>
      <xdr:row>38</xdr:row>
      <xdr:rowOff>116669</xdr:rowOff>
    </xdr:to>
    <xdr:cxnSp macro="">
      <xdr:nvCxnSpPr>
        <xdr:cNvPr id="64" name="直線コネクタ 63"/>
        <xdr:cNvCxnSpPr/>
      </xdr:nvCxnSpPr>
      <xdr:spPr>
        <a:xfrm flipV="1">
          <a:off x="2908300" y="6625863"/>
          <a:ext cx="889000" cy="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42247</xdr:rowOff>
    </xdr:from>
    <xdr:to>
      <xdr:col>20</xdr:col>
      <xdr:colOff>38100</xdr:colOff>
      <xdr:row>35</xdr:row>
      <xdr:rowOff>143847</xdr:rowOff>
    </xdr:to>
    <xdr:sp macro="" textlink="">
      <xdr:nvSpPr>
        <xdr:cNvPr id="65" name="フローチャート: 判断 64"/>
        <xdr:cNvSpPr/>
      </xdr:nvSpPr>
      <xdr:spPr>
        <a:xfrm>
          <a:off x="37465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160374</xdr:rowOff>
    </xdr:from>
    <xdr:ext cx="534377" cy="259045"/>
    <xdr:sp macro="" textlink="">
      <xdr:nvSpPr>
        <xdr:cNvPr id="66" name="テキスト ボックス 65"/>
        <xdr:cNvSpPr txBox="1"/>
      </xdr:nvSpPr>
      <xdr:spPr>
        <a:xfrm>
          <a:off x="3530111" y="581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104019</xdr:rowOff>
    </xdr:from>
    <xdr:to>
      <xdr:col>15</xdr:col>
      <xdr:colOff>50800</xdr:colOff>
      <xdr:row>38</xdr:row>
      <xdr:rowOff>116669</xdr:rowOff>
    </xdr:to>
    <xdr:cxnSp macro="">
      <xdr:nvCxnSpPr>
        <xdr:cNvPr id="67" name="直線コネクタ 66"/>
        <xdr:cNvCxnSpPr/>
      </xdr:nvCxnSpPr>
      <xdr:spPr>
        <a:xfrm>
          <a:off x="2019300" y="6619119"/>
          <a:ext cx="889000" cy="1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63278</xdr:rowOff>
    </xdr:from>
    <xdr:to>
      <xdr:col>15</xdr:col>
      <xdr:colOff>101600</xdr:colOff>
      <xdr:row>35</xdr:row>
      <xdr:rowOff>164878</xdr:rowOff>
    </xdr:to>
    <xdr:sp macro="" textlink="">
      <xdr:nvSpPr>
        <xdr:cNvPr id="68" name="フローチャート: 判断 67"/>
        <xdr:cNvSpPr/>
      </xdr:nvSpPr>
      <xdr:spPr>
        <a:xfrm>
          <a:off x="2857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9955</xdr:rowOff>
    </xdr:from>
    <xdr:ext cx="534377" cy="259045"/>
    <xdr:sp macro="" textlink="">
      <xdr:nvSpPr>
        <xdr:cNvPr id="69" name="テキスト ボックス 68"/>
        <xdr:cNvSpPr txBox="1"/>
      </xdr:nvSpPr>
      <xdr:spPr>
        <a:xfrm>
          <a:off x="2641111" y="583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104019</xdr:rowOff>
    </xdr:from>
    <xdr:to>
      <xdr:col>10</xdr:col>
      <xdr:colOff>114300</xdr:colOff>
      <xdr:row>39</xdr:row>
      <xdr:rowOff>72130</xdr:rowOff>
    </xdr:to>
    <xdr:cxnSp macro="">
      <xdr:nvCxnSpPr>
        <xdr:cNvPr id="70" name="直線コネクタ 69"/>
        <xdr:cNvCxnSpPr/>
      </xdr:nvCxnSpPr>
      <xdr:spPr>
        <a:xfrm flipV="1">
          <a:off x="1130300" y="6619119"/>
          <a:ext cx="889000" cy="13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96577</xdr:rowOff>
    </xdr:from>
    <xdr:to>
      <xdr:col>10</xdr:col>
      <xdr:colOff>165100</xdr:colOff>
      <xdr:row>36</xdr:row>
      <xdr:rowOff>26727</xdr:rowOff>
    </xdr:to>
    <xdr:sp macro="" textlink="">
      <xdr:nvSpPr>
        <xdr:cNvPr id="71" name="フローチャート: 判断 70"/>
        <xdr:cNvSpPr/>
      </xdr:nvSpPr>
      <xdr:spPr>
        <a:xfrm>
          <a:off x="1968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43254</xdr:rowOff>
    </xdr:from>
    <xdr:ext cx="534377" cy="259045"/>
    <xdr:sp macro="" textlink="">
      <xdr:nvSpPr>
        <xdr:cNvPr id="72" name="テキスト ボックス 71"/>
        <xdr:cNvSpPr txBox="1"/>
      </xdr:nvSpPr>
      <xdr:spPr>
        <a:xfrm>
          <a:off x="1752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64154</xdr:rowOff>
    </xdr:from>
    <xdr:to>
      <xdr:col>6</xdr:col>
      <xdr:colOff>38100</xdr:colOff>
      <xdr:row>36</xdr:row>
      <xdr:rowOff>165754</xdr:rowOff>
    </xdr:to>
    <xdr:sp macro="" textlink="">
      <xdr:nvSpPr>
        <xdr:cNvPr id="73" name="フローチャート: 判断 72"/>
        <xdr:cNvSpPr/>
      </xdr:nvSpPr>
      <xdr:spPr>
        <a:xfrm>
          <a:off x="1079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10831</xdr:rowOff>
    </xdr:from>
    <xdr:ext cx="534377" cy="259045"/>
    <xdr:sp macro="" textlink="">
      <xdr:nvSpPr>
        <xdr:cNvPr id="74" name="テキスト ボックス 73"/>
        <xdr:cNvSpPr txBox="1"/>
      </xdr:nvSpPr>
      <xdr:spPr>
        <a:xfrm>
          <a:off x="863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56115</xdr:rowOff>
    </xdr:from>
    <xdr:to>
      <xdr:col>24</xdr:col>
      <xdr:colOff>114300</xdr:colOff>
      <xdr:row>38</xdr:row>
      <xdr:rowOff>157715</xdr:rowOff>
    </xdr:to>
    <xdr:sp macro="" textlink="">
      <xdr:nvSpPr>
        <xdr:cNvPr id="80" name="楕円 79"/>
        <xdr:cNvSpPr/>
      </xdr:nvSpPr>
      <xdr:spPr>
        <a:xfrm>
          <a:off x="4584700" y="65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142492</xdr:rowOff>
    </xdr:from>
    <xdr:ext cx="534377" cy="259045"/>
    <xdr:sp macro="" textlink="">
      <xdr:nvSpPr>
        <xdr:cNvPr id="81" name="人件費該当値テキスト"/>
        <xdr:cNvSpPr txBox="1"/>
      </xdr:nvSpPr>
      <xdr:spPr>
        <a:xfrm>
          <a:off x="4686300" y="648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59963</xdr:rowOff>
    </xdr:from>
    <xdr:to>
      <xdr:col>20</xdr:col>
      <xdr:colOff>38100</xdr:colOff>
      <xdr:row>38</xdr:row>
      <xdr:rowOff>161563</xdr:rowOff>
    </xdr:to>
    <xdr:sp macro="" textlink="">
      <xdr:nvSpPr>
        <xdr:cNvPr id="82" name="楕円 81"/>
        <xdr:cNvSpPr/>
      </xdr:nvSpPr>
      <xdr:spPr>
        <a:xfrm>
          <a:off x="3746500" y="657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152690</xdr:rowOff>
    </xdr:from>
    <xdr:ext cx="534377" cy="259045"/>
    <xdr:sp macro="" textlink="">
      <xdr:nvSpPr>
        <xdr:cNvPr id="83" name="テキスト ボックス 82"/>
        <xdr:cNvSpPr txBox="1"/>
      </xdr:nvSpPr>
      <xdr:spPr>
        <a:xfrm>
          <a:off x="3530111" y="666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65869</xdr:rowOff>
    </xdr:from>
    <xdr:to>
      <xdr:col>15</xdr:col>
      <xdr:colOff>101600</xdr:colOff>
      <xdr:row>38</xdr:row>
      <xdr:rowOff>167469</xdr:rowOff>
    </xdr:to>
    <xdr:sp macro="" textlink="">
      <xdr:nvSpPr>
        <xdr:cNvPr id="84" name="楕円 83"/>
        <xdr:cNvSpPr/>
      </xdr:nvSpPr>
      <xdr:spPr>
        <a:xfrm>
          <a:off x="2857500" y="658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158596</xdr:rowOff>
    </xdr:from>
    <xdr:ext cx="534377" cy="259045"/>
    <xdr:sp macro="" textlink="">
      <xdr:nvSpPr>
        <xdr:cNvPr id="85" name="テキスト ボックス 84"/>
        <xdr:cNvSpPr txBox="1"/>
      </xdr:nvSpPr>
      <xdr:spPr>
        <a:xfrm>
          <a:off x="2641111" y="667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53219</xdr:rowOff>
    </xdr:from>
    <xdr:to>
      <xdr:col>10</xdr:col>
      <xdr:colOff>165100</xdr:colOff>
      <xdr:row>38</xdr:row>
      <xdr:rowOff>154819</xdr:rowOff>
    </xdr:to>
    <xdr:sp macro="" textlink="">
      <xdr:nvSpPr>
        <xdr:cNvPr id="86" name="楕円 85"/>
        <xdr:cNvSpPr/>
      </xdr:nvSpPr>
      <xdr:spPr>
        <a:xfrm>
          <a:off x="1968500" y="656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145946</xdr:rowOff>
    </xdr:from>
    <xdr:ext cx="534377" cy="259045"/>
    <xdr:sp macro="" textlink="">
      <xdr:nvSpPr>
        <xdr:cNvPr id="87" name="テキスト ボックス 86"/>
        <xdr:cNvSpPr txBox="1"/>
      </xdr:nvSpPr>
      <xdr:spPr>
        <a:xfrm>
          <a:off x="1752111" y="666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21330</xdr:rowOff>
    </xdr:from>
    <xdr:to>
      <xdr:col>6</xdr:col>
      <xdr:colOff>38100</xdr:colOff>
      <xdr:row>39</xdr:row>
      <xdr:rowOff>122930</xdr:rowOff>
    </xdr:to>
    <xdr:sp macro="" textlink="">
      <xdr:nvSpPr>
        <xdr:cNvPr id="88" name="楕円 87"/>
        <xdr:cNvSpPr/>
      </xdr:nvSpPr>
      <xdr:spPr>
        <a:xfrm>
          <a:off x="1079500" y="6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114057</xdr:rowOff>
    </xdr:from>
    <xdr:ext cx="534377" cy="259045"/>
    <xdr:sp macro="" textlink="">
      <xdr:nvSpPr>
        <xdr:cNvPr id="89" name="テキスト ボックス 88"/>
        <xdr:cNvSpPr txBox="1"/>
      </xdr:nvSpPr>
      <xdr:spPr>
        <a:xfrm>
          <a:off x="863111" y="680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20937</xdr:rowOff>
    </xdr:from>
    <xdr:to>
      <xdr:col>24</xdr:col>
      <xdr:colOff>62865</xdr:colOff>
      <xdr:row>59</xdr:row>
      <xdr:rowOff>11368</xdr:rowOff>
    </xdr:to>
    <xdr:cxnSp macro="">
      <xdr:nvCxnSpPr>
        <xdr:cNvPr id="116" name="直線コネクタ 115"/>
        <xdr:cNvCxnSpPr/>
      </xdr:nvCxnSpPr>
      <xdr:spPr>
        <a:xfrm flipV="1">
          <a:off x="4633595" y="8593437"/>
          <a:ext cx="1270" cy="153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15195</xdr:rowOff>
    </xdr:from>
    <xdr:ext cx="534377" cy="259045"/>
    <xdr:sp macro="" textlink="">
      <xdr:nvSpPr>
        <xdr:cNvPr id="117" name="物件費最小値テキスト"/>
        <xdr:cNvSpPr txBox="1"/>
      </xdr:nvSpPr>
      <xdr:spPr>
        <a:xfrm>
          <a:off x="4686300" y="1013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11368</xdr:rowOff>
    </xdr:from>
    <xdr:to>
      <xdr:col>24</xdr:col>
      <xdr:colOff>152400</xdr:colOff>
      <xdr:row>59</xdr:row>
      <xdr:rowOff>11368</xdr:rowOff>
    </xdr:to>
    <xdr:cxnSp macro="">
      <xdr:nvCxnSpPr>
        <xdr:cNvPr id="118" name="直線コネクタ 117"/>
        <xdr:cNvCxnSpPr/>
      </xdr:nvCxnSpPr>
      <xdr:spPr>
        <a:xfrm>
          <a:off x="4546600" y="1012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139064</xdr:rowOff>
    </xdr:from>
    <xdr:ext cx="599010" cy="259045"/>
    <xdr:sp macro="" textlink="">
      <xdr:nvSpPr>
        <xdr:cNvPr id="119" name="物件費最大値テキスト"/>
        <xdr:cNvSpPr txBox="1"/>
      </xdr:nvSpPr>
      <xdr:spPr>
        <a:xfrm>
          <a:off x="4686300" y="836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20937</xdr:rowOff>
    </xdr:from>
    <xdr:to>
      <xdr:col>24</xdr:col>
      <xdr:colOff>152400</xdr:colOff>
      <xdr:row>50</xdr:row>
      <xdr:rowOff>20937</xdr:rowOff>
    </xdr:to>
    <xdr:cxnSp macro="">
      <xdr:nvCxnSpPr>
        <xdr:cNvPr id="120" name="直線コネクタ 119"/>
        <xdr:cNvCxnSpPr/>
      </xdr:nvCxnSpPr>
      <xdr:spPr>
        <a:xfrm>
          <a:off x="4546600" y="859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164846</xdr:rowOff>
    </xdr:from>
    <xdr:to>
      <xdr:col>24</xdr:col>
      <xdr:colOff>63500</xdr:colOff>
      <xdr:row>58</xdr:row>
      <xdr:rowOff>4815</xdr:rowOff>
    </xdr:to>
    <xdr:cxnSp macro="">
      <xdr:nvCxnSpPr>
        <xdr:cNvPr id="121" name="直線コネクタ 120"/>
        <xdr:cNvCxnSpPr/>
      </xdr:nvCxnSpPr>
      <xdr:spPr>
        <a:xfrm>
          <a:off x="3797300" y="9937496"/>
          <a:ext cx="838200" cy="11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119114</xdr:rowOff>
    </xdr:from>
    <xdr:ext cx="534377" cy="259045"/>
    <xdr:sp macro="" textlink="">
      <xdr:nvSpPr>
        <xdr:cNvPr id="122" name="物件費平均値テキスト"/>
        <xdr:cNvSpPr txBox="1"/>
      </xdr:nvSpPr>
      <xdr:spPr>
        <a:xfrm>
          <a:off x="4686300" y="9548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96237</xdr:rowOff>
    </xdr:from>
    <xdr:to>
      <xdr:col>24</xdr:col>
      <xdr:colOff>114300</xdr:colOff>
      <xdr:row>57</xdr:row>
      <xdr:rowOff>26387</xdr:rowOff>
    </xdr:to>
    <xdr:sp macro="" textlink="">
      <xdr:nvSpPr>
        <xdr:cNvPr id="123" name="フローチャート: 判断 122"/>
        <xdr:cNvSpPr/>
      </xdr:nvSpPr>
      <xdr:spPr>
        <a:xfrm>
          <a:off x="4584700" y="969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163224</xdr:rowOff>
    </xdr:from>
    <xdr:to>
      <xdr:col>19</xdr:col>
      <xdr:colOff>177800</xdr:colOff>
      <xdr:row>57</xdr:row>
      <xdr:rowOff>164846</xdr:rowOff>
    </xdr:to>
    <xdr:cxnSp macro="">
      <xdr:nvCxnSpPr>
        <xdr:cNvPr id="124" name="直線コネクタ 123"/>
        <xdr:cNvCxnSpPr/>
      </xdr:nvCxnSpPr>
      <xdr:spPr>
        <a:xfrm>
          <a:off x="2908300" y="9935874"/>
          <a:ext cx="889000" cy="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82554</xdr:rowOff>
    </xdr:from>
    <xdr:to>
      <xdr:col>20</xdr:col>
      <xdr:colOff>38100</xdr:colOff>
      <xdr:row>57</xdr:row>
      <xdr:rowOff>12704</xdr:rowOff>
    </xdr:to>
    <xdr:sp macro="" textlink="">
      <xdr:nvSpPr>
        <xdr:cNvPr id="125" name="フローチャート: 判断 124"/>
        <xdr:cNvSpPr/>
      </xdr:nvSpPr>
      <xdr:spPr>
        <a:xfrm>
          <a:off x="37465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29231</xdr:rowOff>
    </xdr:from>
    <xdr:ext cx="534377" cy="259045"/>
    <xdr:sp macro="" textlink="">
      <xdr:nvSpPr>
        <xdr:cNvPr id="126" name="テキスト ボックス 125"/>
        <xdr:cNvSpPr txBox="1"/>
      </xdr:nvSpPr>
      <xdr:spPr>
        <a:xfrm>
          <a:off x="3530111" y="945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163224</xdr:rowOff>
    </xdr:from>
    <xdr:to>
      <xdr:col>15</xdr:col>
      <xdr:colOff>50800</xdr:colOff>
      <xdr:row>58</xdr:row>
      <xdr:rowOff>27501</xdr:rowOff>
    </xdr:to>
    <xdr:cxnSp macro="">
      <xdr:nvCxnSpPr>
        <xdr:cNvPr id="127" name="直線コネクタ 126"/>
        <xdr:cNvCxnSpPr/>
      </xdr:nvCxnSpPr>
      <xdr:spPr>
        <a:xfrm flipV="1">
          <a:off x="2019300" y="9935874"/>
          <a:ext cx="889000" cy="3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127947</xdr:rowOff>
    </xdr:from>
    <xdr:to>
      <xdr:col>15</xdr:col>
      <xdr:colOff>101600</xdr:colOff>
      <xdr:row>57</xdr:row>
      <xdr:rowOff>58097</xdr:rowOff>
    </xdr:to>
    <xdr:sp macro="" textlink="">
      <xdr:nvSpPr>
        <xdr:cNvPr id="128" name="フローチャート: 判断 127"/>
        <xdr:cNvSpPr/>
      </xdr:nvSpPr>
      <xdr:spPr>
        <a:xfrm>
          <a:off x="2857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74624</xdr:rowOff>
    </xdr:from>
    <xdr:ext cx="534377" cy="259045"/>
    <xdr:sp macro="" textlink="">
      <xdr:nvSpPr>
        <xdr:cNvPr id="129" name="テキスト ボックス 128"/>
        <xdr:cNvSpPr txBox="1"/>
      </xdr:nvSpPr>
      <xdr:spPr>
        <a:xfrm>
          <a:off x="2641111" y="950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26097</xdr:rowOff>
    </xdr:from>
    <xdr:to>
      <xdr:col>10</xdr:col>
      <xdr:colOff>114300</xdr:colOff>
      <xdr:row>58</xdr:row>
      <xdr:rowOff>27501</xdr:rowOff>
    </xdr:to>
    <xdr:cxnSp macro="">
      <xdr:nvCxnSpPr>
        <xdr:cNvPr id="130" name="直線コネクタ 129"/>
        <xdr:cNvCxnSpPr/>
      </xdr:nvCxnSpPr>
      <xdr:spPr>
        <a:xfrm>
          <a:off x="1130300" y="9970197"/>
          <a:ext cx="889000" cy="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410</xdr:rowOff>
    </xdr:from>
    <xdr:to>
      <xdr:col>10</xdr:col>
      <xdr:colOff>165100</xdr:colOff>
      <xdr:row>57</xdr:row>
      <xdr:rowOff>102010</xdr:rowOff>
    </xdr:to>
    <xdr:sp macro="" textlink="">
      <xdr:nvSpPr>
        <xdr:cNvPr id="131" name="フローチャート: 判断 130"/>
        <xdr:cNvSpPr/>
      </xdr:nvSpPr>
      <xdr:spPr>
        <a:xfrm>
          <a:off x="1968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118537</xdr:rowOff>
    </xdr:from>
    <xdr:ext cx="534377" cy="259045"/>
    <xdr:sp macro="" textlink="">
      <xdr:nvSpPr>
        <xdr:cNvPr id="132" name="テキスト ボックス 131"/>
        <xdr:cNvSpPr txBox="1"/>
      </xdr:nvSpPr>
      <xdr:spPr>
        <a:xfrm>
          <a:off x="1752111" y="95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15171</xdr:rowOff>
    </xdr:from>
    <xdr:to>
      <xdr:col>6</xdr:col>
      <xdr:colOff>38100</xdr:colOff>
      <xdr:row>57</xdr:row>
      <xdr:rowOff>116771</xdr:rowOff>
    </xdr:to>
    <xdr:sp macro="" textlink="">
      <xdr:nvSpPr>
        <xdr:cNvPr id="133" name="フローチャート: 判断 132"/>
        <xdr:cNvSpPr/>
      </xdr:nvSpPr>
      <xdr:spPr>
        <a:xfrm>
          <a:off x="1079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133298</xdr:rowOff>
    </xdr:from>
    <xdr:ext cx="534377" cy="259045"/>
    <xdr:sp macro="" textlink="">
      <xdr:nvSpPr>
        <xdr:cNvPr id="134" name="テキスト ボックス 133"/>
        <xdr:cNvSpPr txBox="1"/>
      </xdr:nvSpPr>
      <xdr:spPr>
        <a:xfrm>
          <a:off x="863111" y="956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125465</xdr:rowOff>
    </xdr:from>
    <xdr:to>
      <xdr:col>24</xdr:col>
      <xdr:colOff>114300</xdr:colOff>
      <xdr:row>58</xdr:row>
      <xdr:rowOff>55615</xdr:rowOff>
    </xdr:to>
    <xdr:sp macro="" textlink="">
      <xdr:nvSpPr>
        <xdr:cNvPr id="140" name="楕円 139"/>
        <xdr:cNvSpPr/>
      </xdr:nvSpPr>
      <xdr:spPr>
        <a:xfrm>
          <a:off x="4584700" y="989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103892</xdr:rowOff>
    </xdr:from>
    <xdr:ext cx="534377" cy="259045"/>
    <xdr:sp macro="" textlink="">
      <xdr:nvSpPr>
        <xdr:cNvPr id="141" name="物件費該当値テキスト"/>
        <xdr:cNvSpPr txBox="1"/>
      </xdr:nvSpPr>
      <xdr:spPr>
        <a:xfrm>
          <a:off x="4686300" y="987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114046</xdr:rowOff>
    </xdr:from>
    <xdr:to>
      <xdr:col>20</xdr:col>
      <xdr:colOff>38100</xdr:colOff>
      <xdr:row>58</xdr:row>
      <xdr:rowOff>44196</xdr:rowOff>
    </xdr:to>
    <xdr:sp macro="" textlink="">
      <xdr:nvSpPr>
        <xdr:cNvPr id="142" name="楕円 141"/>
        <xdr:cNvSpPr/>
      </xdr:nvSpPr>
      <xdr:spPr>
        <a:xfrm>
          <a:off x="3746500" y="988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35323</xdr:rowOff>
    </xdr:from>
    <xdr:ext cx="534377" cy="259045"/>
    <xdr:sp macro="" textlink="">
      <xdr:nvSpPr>
        <xdr:cNvPr id="143" name="テキスト ボックス 142"/>
        <xdr:cNvSpPr txBox="1"/>
      </xdr:nvSpPr>
      <xdr:spPr>
        <a:xfrm>
          <a:off x="3530111" y="997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112424</xdr:rowOff>
    </xdr:from>
    <xdr:to>
      <xdr:col>15</xdr:col>
      <xdr:colOff>101600</xdr:colOff>
      <xdr:row>58</xdr:row>
      <xdr:rowOff>42574</xdr:rowOff>
    </xdr:to>
    <xdr:sp macro="" textlink="">
      <xdr:nvSpPr>
        <xdr:cNvPr id="144" name="楕円 143"/>
        <xdr:cNvSpPr/>
      </xdr:nvSpPr>
      <xdr:spPr>
        <a:xfrm>
          <a:off x="2857500" y="988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33701</xdr:rowOff>
    </xdr:from>
    <xdr:ext cx="534377" cy="259045"/>
    <xdr:sp macro="" textlink="">
      <xdr:nvSpPr>
        <xdr:cNvPr id="145" name="テキスト ボックス 144"/>
        <xdr:cNvSpPr txBox="1"/>
      </xdr:nvSpPr>
      <xdr:spPr>
        <a:xfrm>
          <a:off x="2641111" y="997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148151</xdr:rowOff>
    </xdr:from>
    <xdr:to>
      <xdr:col>10</xdr:col>
      <xdr:colOff>165100</xdr:colOff>
      <xdr:row>58</xdr:row>
      <xdr:rowOff>78301</xdr:rowOff>
    </xdr:to>
    <xdr:sp macro="" textlink="">
      <xdr:nvSpPr>
        <xdr:cNvPr id="146" name="楕円 145"/>
        <xdr:cNvSpPr/>
      </xdr:nvSpPr>
      <xdr:spPr>
        <a:xfrm>
          <a:off x="1968500" y="992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69428</xdr:rowOff>
    </xdr:from>
    <xdr:ext cx="534377" cy="259045"/>
    <xdr:sp macro="" textlink="">
      <xdr:nvSpPr>
        <xdr:cNvPr id="147" name="テキスト ボックス 146"/>
        <xdr:cNvSpPr txBox="1"/>
      </xdr:nvSpPr>
      <xdr:spPr>
        <a:xfrm>
          <a:off x="1752111" y="1001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146747</xdr:rowOff>
    </xdr:from>
    <xdr:to>
      <xdr:col>6</xdr:col>
      <xdr:colOff>38100</xdr:colOff>
      <xdr:row>58</xdr:row>
      <xdr:rowOff>76897</xdr:rowOff>
    </xdr:to>
    <xdr:sp macro="" textlink="">
      <xdr:nvSpPr>
        <xdr:cNvPr id="148" name="楕円 147"/>
        <xdr:cNvSpPr/>
      </xdr:nvSpPr>
      <xdr:spPr>
        <a:xfrm>
          <a:off x="1079500" y="991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68024</xdr:rowOff>
    </xdr:from>
    <xdr:ext cx="534377" cy="259045"/>
    <xdr:sp macro="" textlink="">
      <xdr:nvSpPr>
        <xdr:cNvPr id="149" name="テキスト ボックス 148"/>
        <xdr:cNvSpPr txBox="1"/>
      </xdr:nvSpPr>
      <xdr:spPr>
        <a:xfrm>
          <a:off x="863111" y="1001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58044</xdr:rowOff>
    </xdr:from>
    <xdr:to>
      <xdr:col>24</xdr:col>
      <xdr:colOff>62865</xdr:colOff>
      <xdr:row>78</xdr:row>
      <xdr:rowOff>102622</xdr:rowOff>
    </xdr:to>
    <xdr:cxnSp macro="">
      <xdr:nvCxnSpPr>
        <xdr:cNvPr id="171" name="直線コネクタ 170"/>
        <xdr:cNvCxnSpPr/>
      </xdr:nvCxnSpPr>
      <xdr:spPr>
        <a:xfrm flipV="1">
          <a:off x="4633595" y="12402444"/>
          <a:ext cx="1270" cy="1073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106449</xdr:rowOff>
    </xdr:from>
    <xdr:ext cx="378565" cy="259045"/>
    <xdr:sp macro="" textlink="">
      <xdr:nvSpPr>
        <xdr:cNvPr id="172" name="維持補修費最小値テキスト"/>
        <xdr:cNvSpPr txBox="1"/>
      </xdr:nvSpPr>
      <xdr:spPr>
        <a:xfrm>
          <a:off x="4686300" y="13479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102622</xdr:rowOff>
    </xdr:from>
    <xdr:to>
      <xdr:col>24</xdr:col>
      <xdr:colOff>152400</xdr:colOff>
      <xdr:row>78</xdr:row>
      <xdr:rowOff>102622</xdr:rowOff>
    </xdr:to>
    <xdr:cxnSp macro="">
      <xdr:nvCxnSpPr>
        <xdr:cNvPr id="173" name="直線コネクタ 172"/>
        <xdr:cNvCxnSpPr/>
      </xdr:nvCxnSpPr>
      <xdr:spPr>
        <a:xfrm>
          <a:off x="4546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4721</xdr:rowOff>
    </xdr:from>
    <xdr:ext cx="534377" cy="259045"/>
    <xdr:sp macro="" textlink="">
      <xdr:nvSpPr>
        <xdr:cNvPr id="174" name="維持補修費最大値テキスト"/>
        <xdr:cNvSpPr txBox="1"/>
      </xdr:nvSpPr>
      <xdr:spPr>
        <a:xfrm>
          <a:off x="4686300" y="1217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58044</xdr:rowOff>
    </xdr:from>
    <xdr:to>
      <xdr:col>24</xdr:col>
      <xdr:colOff>152400</xdr:colOff>
      <xdr:row>72</xdr:row>
      <xdr:rowOff>58044</xdr:rowOff>
    </xdr:to>
    <xdr:cxnSp macro="">
      <xdr:nvCxnSpPr>
        <xdr:cNvPr id="175" name="直線コネクタ 174"/>
        <xdr:cNvCxnSpPr/>
      </xdr:nvCxnSpPr>
      <xdr:spPr>
        <a:xfrm>
          <a:off x="4546600" y="124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31069</xdr:rowOff>
    </xdr:from>
    <xdr:to>
      <xdr:col>24</xdr:col>
      <xdr:colOff>63500</xdr:colOff>
      <xdr:row>78</xdr:row>
      <xdr:rowOff>60925</xdr:rowOff>
    </xdr:to>
    <xdr:cxnSp macro="">
      <xdr:nvCxnSpPr>
        <xdr:cNvPr id="176" name="直線コネクタ 175"/>
        <xdr:cNvCxnSpPr/>
      </xdr:nvCxnSpPr>
      <xdr:spPr>
        <a:xfrm flipV="1">
          <a:off x="3797300" y="13404169"/>
          <a:ext cx="838200" cy="2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48272</xdr:rowOff>
    </xdr:from>
    <xdr:ext cx="469744" cy="259045"/>
    <xdr:sp macro="" textlink="">
      <xdr:nvSpPr>
        <xdr:cNvPr id="177" name="維持補修費平均値テキスト"/>
        <xdr:cNvSpPr txBox="1"/>
      </xdr:nvSpPr>
      <xdr:spPr>
        <a:xfrm>
          <a:off x="4686300" y="13078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25395</xdr:rowOff>
    </xdr:from>
    <xdr:to>
      <xdr:col>24</xdr:col>
      <xdr:colOff>114300</xdr:colOff>
      <xdr:row>77</xdr:row>
      <xdr:rowOff>126995</xdr:rowOff>
    </xdr:to>
    <xdr:sp macro="" textlink="">
      <xdr:nvSpPr>
        <xdr:cNvPr id="178" name="フローチャート: 判断 177"/>
        <xdr:cNvSpPr/>
      </xdr:nvSpPr>
      <xdr:spPr>
        <a:xfrm>
          <a:off x="4584700" y="1322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52192</xdr:rowOff>
    </xdr:from>
    <xdr:to>
      <xdr:col>19</xdr:col>
      <xdr:colOff>177800</xdr:colOff>
      <xdr:row>78</xdr:row>
      <xdr:rowOff>60925</xdr:rowOff>
    </xdr:to>
    <xdr:cxnSp macro="">
      <xdr:nvCxnSpPr>
        <xdr:cNvPr id="179" name="直線コネクタ 178"/>
        <xdr:cNvCxnSpPr/>
      </xdr:nvCxnSpPr>
      <xdr:spPr>
        <a:xfrm>
          <a:off x="2908300" y="13425292"/>
          <a:ext cx="889000" cy="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165024</xdr:rowOff>
    </xdr:from>
    <xdr:to>
      <xdr:col>20</xdr:col>
      <xdr:colOff>38100</xdr:colOff>
      <xdr:row>77</xdr:row>
      <xdr:rowOff>95174</xdr:rowOff>
    </xdr:to>
    <xdr:sp macro="" textlink="">
      <xdr:nvSpPr>
        <xdr:cNvPr id="180" name="フローチャート: 判断 179"/>
        <xdr:cNvSpPr/>
      </xdr:nvSpPr>
      <xdr:spPr>
        <a:xfrm>
          <a:off x="3746500" y="1319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111701</xdr:rowOff>
    </xdr:from>
    <xdr:ext cx="469744" cy="259045"/>
    <xdr:sp macro="" textlink="">
      <xdr:nvSpPr>
        <xdr:cNvPr id="181" name="テキスト ボックス 180"/>
        <xdr:cNvSpPr txBox="1"/>
      </xdr:nvSpPr>
      <xdr:spPr>
        <a:xfrm>
          <a:off x="3562428" y="1297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48671</xdr:rowOff>
    </xdr:from>
    <xdr:to>
      <xdr:col>15</xdr:col>
      <xdr:colOff>50800</xdr:colOff>
      <xdr:row>78</xdr:row>
      <xdr:rowOff>52192</xdr:rowOff>
    </xdr:to>
    <xdr:cxnSp macro="">
      <xdr:nvCxnSpPr>
        <xdr:cNvPr id="182" name="直線コネクタ 181"/>
        <xdr:cNvCxnSpPr/>
      </xdr:nvCxnSpPr>
      <xdr:spPr>
        <a:xfrm>
          <a:off x="2019300" y="13421771"/>
          <a:ext cx="889000" cy="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295</xdr:rowOff>
    </xdr:from>
    <xdr:to>
      <xdr:col>15</xdr:col>
      <xdr:colOff>101600</xdr:colOff>
      <xdr:row>77</xdr:row>
      <xdr:rowOff>101895</xdr:rowOff>
    </xdr:to>
    <xdr:sp macro="" textlink="">
      <xdr:nvSpPr>
        <xdr:cNvPr id="183" name="フローチャート: 判断 182"/>
        <xdr:cNvSpPr/>
      </xdr:nvSpPr>
      <xdr:spPr>
        <a:xfrm>
          <a:off x="2857500" y="132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118422</xdr:rowOff>
    </xdr:from>
    <xdr:ext cx="469744" cy="259045"/>
    <xdr:sp macro="" textlink="">
      <xdr:nvSpPr>
        <xdr:cNvPr id="184" name="テキスト ボックス 183"/>
        <xdr:cNvSpPr txBox="1"/>
      </xdr:nvSpPr>
      <xdr:spPr>
        <a:xfrm>
          <a:off x="2673428" y="1297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47803</xdr:rowOff>
    </xdr:from>
    <xdr:to>
      <xdr:col>10</xdr:col>
      <xdr:colOff>114300</xdr:colOff>
      <xdr:row>78</xdr:row>
      <xdr:rowOff>48671</xdr:rowOff>
    </xdr:to>
    <xdr:cxnSp macro="">
      <xdr:nvCxnSpPr>
        <xdr:cNvPr id="185" name="直線コネクタ 184"/>
        <xdr:cNvCxnSpPr/>
      </xdr:nvCxnSpPr>
      <xdr:spPr>
        <a:xfrm>
          <a:off x="1130300" y="13420903"/>
          <a:ext cx="8890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37281</xdr:rowOff>
    </xdr:from>
    <xdr:to>
      <xdr:col>10</xdr:col>
      <xdr:colOff>165100</xdr:colOff>
      <xdr:row>77</xdr:row>
      <xdr:rowOff>138881</xdr:rowOff>
    </xdr:to>
    <xdr:sp macro="" textlink="">
      <xdr:nvSpPr>
        <xdr:cNvPr id="186" name="フローチャート: 判断 185"/>
        <xdr:cNvSpPr/>
      </xdr:nvSpPr>
      <xdr:spPr>
        <a:xfrm>
          <a:off x="1968500" y="1323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155408</xdr:rowOff>
    </xdr:from>
    <xdr:ext cx="469744" cy="259045"/>
    <xdr:sp macro="" textlink="">
      <xdr:nvSpPr>
        <xdr:cNvPr id="187" name="テキスト ボックス 186"/>
        <xdr:cNvSpPr txBox="1"/>
      </xdr:nvSpPr>
      <xdr:spPr>
        <a:xfrm>
          <a:off x="1784428" y="1301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82499</xdr:rowOff>
    </xdr:from>
    <xdr:to>
      <xdr:col>6</xdr:col>
      <xdr:colOff>38100</xdr:colOff>
      <xdr:row>78</xdr:row>
      <xdr:rowOff>12649</xdr:rowOff>
    </xdr:to>
    <xdr:sp macro="" textlink="">
      <xdr:nvSpPr>
        <xdr:cNvPr id="188" name="フローチャート: 判断 187"/>
        <xdr:cNvSpPr/>
      </xdr:nvSpPr>
      <xdr:spPr>
        <a:xfrm>
          <a:off x="1079500" y="132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29176</xdr:rowOff>
    </xdr:from>
    <xdr:ext cx="469744" cy="259045"/>
    <xdr:sp macro="" textlink="">
      <xdr:nvSpPr>
        <xdr:cNvPr id="189" name="テキスト ボックス 188"/>
        <xdr:cNvSpPr txBox="1"/>
      </xdr:nvSpPr>
      <xdr:spPr>
        <a:xfrm>
          <a:off x="895428" y="1305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151719</xdr:rowOff>
    </xdr:from>
    <xdr:to>
      <xdr:col>24</xdr:col>
      <xdr:colOff>114300</xdr:colOff>
      <xdr:row>78</xdr:row>
      <xdr:rowOff>81869</xdr:rowOff>
    </xdr:to>
    <xdr:sp macro="" textlink="">
      <xdr:nvSpPr>
        <xdr:cNvPr id="195" name="楕円 194"/>
        <xdr:cNvSpPr/>
      </xdr:nvSpPr>
      <xdr:spPr>
        <a:xfrm>
          <a:off x="4584700" y="1335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66646</xdr:rowOff>
    </xdr:from>
    <xdr:ext cx="469744" cy="259045"/>
    <xdr:sp macro="" textlink="">
      <xdr:nvSpPr>
        <xdr:cNvPr id="196" name="維持補修費該当値テキスト"/>
        <xdr:cNvSpPr txBox="1"/>
      </xdr:nvSpPr>
      <xdr:spPr>
        <a:xfrm>
          <a:off x="4686300" y="1326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10125</xdr:rowOff>
    </xdr:from>
    <xdr:to>
      <xdr:col>20</xdr:col>
      <xdr:colOff>38100</xdr:colOff>
      <xdr:row>78</xdr:row>
      <xdr:rowOff>111725</xdr:rowOff>
    </xdr:to>
    <xdr:sp macro="" textlink="">
      <xdr:nvSpPr>
        <xdr:cNvPr id="197" name="楕円 196"/>
        <xdr:cNvSpPr/>
      </xdr:nvSpPr>
      <xdr:spPr>
        <a:xfrm>
          <a:off x="3746500" y="1338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102852</xdr:rowOff>
    </xdr:from>
    <xdr:ext cx="469744" cy="259045"/>
    <xdr:sp macro="" textlink="">
      <xdr:nvSpPr>
        <xdr:cNvPr id="198" name="テキスト ボックス 197"/>
        <xdr:cNvSpPr txBox="1"/>
      </xdr:nvSpPr>
      <xdr:spPr>
        <a:xfrm>
          <a:off x="3562428" y="1347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1392</xdr:rowOff>
    </xdr:from>
    <xdr:to>
      <xdr:col>15</xdr:col>
      <xdr:colOff>101600</xdr:colOff>
      <xdr:row>78</xdr:row>
      <xdr:rowOff>102992</xdr:rowOff>
    </xdr:to>
    <xdr:sp macro="" textlink="">
      <xdr:nvSpPr>
        <xdr:cNvPr id="199" name="楕円 198"/>
        <xdr:cNvSpPr/>
      </xdr:nvSpPr>
      <xdr:spPr>
        <a:xfrm>
          <a:off x="2857500" y="1337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94119</xdr:rowOff>
    </xdr:from>
    <xdr:ext cx="469744" cy="259045"/>
    <xdr:sp macro="" textlink="">
      <xdr:nvSpPr>
        <xdr:cNvPr id="200" name="テキスト ボックス 199"/>
        <xdr:cNvSpPr txBox="1"/>
      </xdr:nvSpPr>
      <xdr:spPr>
        <a:xfrm>
          <a:off x="2673428" y="13467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169321</xdr:rowOff>
    </xdr:from>
    <xdr:to>
      <xdr:col>10</xdr:col>
      <xdr:colOff>165100</xdr:colOff>
      <xdr:row>78</xdr:row>
      <xdr:rowOff>99471</xdr:rowOff>
    </xdr:to>
    <xdr:sp macro="" textlink="">
      <xdr:nvSpPr>
        <xdr:cNvPr id="201" name="楕円 200"/>
        <xdr:cNvSpPr/>
      </xdr:nvSpPr>
      <xdr:spPr>
        <a:xfrm>
          <a:off x="1968500" y="1337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90598</xdr:rowOff>
    </xdr:from>
    <xdr:ext cx="469744" cy="259045"/>
    <xdr:sp macro="" textlink="">
      <xdr:nvSpPr>
        <xdr:cNvPr id="202" name="テキスト ボックス 201"/>
        <xdr:cNvSpPr txBox="1"/>
      </xdr:nvSpPr>
      <xdr:spPr>
        <a:xfrm>
          <a:off x="1784428" y="1346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168453</xdr:rowOff>
    </xdr:from>
    <xdr:to>
      <xdr:col>6</xdr:col>
      <xdr:colOff>38100</xdr:colOff>
      <xdr:row>78</xdr:row>
      <xdr:rowOff>98603</xdr:rowOff>
    </xdr:to>
    <xdr:sp macro="" textlink="">
      <xdr:nvSpPr>
        <xdr:cNvPr id="203" name="楕円 202"/>
        <xdr:cNvSpPr/>
      </xdr:nvSpPr>
      <xdr:spPr>
        <a:xfrm>
          <a:off x="1079500" y="1337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89730</xdr:rowOff>
    </xdr:from>
    <xdr:ext cx="469744" cy="259045"/>
    <xdr:sp macro="" textlink="">
      <xdr:nvSpPr>
        <xdr:cNvPr id="204" name="テキスト ボックス 203"/>
        <xdr:cNvSpPr txBox="1"/>
      </xdr:nvSpPr>
      <xdr:spPr>
        <a:xfrm>
          <a:off x="895428" y="1346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28397</xdr:rowOff>
    </xdr:from>
    <xdr:to>
      <xdr:col>24</xdr:col>
      <xdr:colOff>62865</xdr:colOff>
      <xdr:row>98</xdr:row>
      <xdr:rowOff>68605</xdr:rowOff>
    </xdr:to>
    <xdr:cxnSp macro="">
      <xdr:nvCxnSpPr>
        <xdr:cNvPr id="229" name="直線コネクタ 228"/>
        <xdr:cNvCxnSpPr/>
      </xdr:nvCxnSpPr>
      <xdr:spPr>
        <a:xfrm flipV="1">
          <a:off x="4633595" y="15630347"/>
          <a:ext cx="1270" cy="1240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72432</xdr:rowOff>
    </xdr:from>
    <xdr:ext cx="534377" cy="259045"/>
    <xdr:sp macro="" textlink="">
      <xdr:nvSpPr>
        <xdr:cNvPr id="230" name="扶助費最小値テキスト"/>
        <xdr:cNvSpPr txBox="1"/>
      </xdr:nvSpPr>
      <xdr:spPr>
        <a:xfrm>
          <a:off x="4686300" y="1687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68605</xdr:rowOff>
    </xdr:from>
    <xdr:to>
      <xdr:col>24</xdr:col>
      <xdr:colOff>152400</xdr:colOff>
      <xdr:row>98</xdr:row>
      <xdr:rowOff>68605</xdr:rowOff>
    </xdr:to>
    <xdr:cxnSp macro="">
      <xdr:nvCxnSpPr>
        <xdr:cNvPr id="231" name="直線コネクタ 230"/>
        <xdr:cNvCxnSpPr/>
      </xdr:nvCxnSpPr>
      <xdr:spPr>
        <a:xfrm>
          <a:off x="4546600" y="1687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146524</xdr:rowOff>
    </xdr:from>
    <xdr:ext cx="599010" cy="259045"/>
    <xdr:sp macro="" textlink="">
      <xdr:nvSpPr>
        <xdr:cNvPr id="232" name="扶助費最大値テキスト"/>
        <xdr:cNvSpPr txBox="1"/>
      </xdr:nvSpPr>
      <xdr:spPr>
        <a:xfrm>
          <a:off x="4686300" y="1540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28397</xdr:rowOff>
    </xdr:from>
    <xdr:to>
      <xdr:col>24</xdr:col>
      <xdr:colOff>152400</xdr:colOff>
      <xdr:row>91</xdr:row>
      <xdr:rowOff>28397</xdr:rowOff>
    </xdr:to>
    <xdr:cxnSp macro="">
      <xdr:nvCxnSpPr>
        <xdr:cNvPr id="233" name="直線コネクタ 232"/>
        <xdr:cNvCxnSpPr/>
      </xdr:nvCxnSpPr>
      <xdr:spPr>
        <a:xfrm>
          <a:off x="4546600" y="15630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45086</xdr:rowOff>
    </xdr:from>
    <xdr:to>
      <xdr:col>24</xdr:col>
      <xdr:colOff>63500</xdr:colOff>
      <xdr:row>97</xdr:row>
      <xdr:rowOff>101067</xdr:rowOff>
    </xdr:to>
    <xdr:cxnSp macro="">
      <xdr:nvCxnSpPr>
        <xdr:cNvPr id="234" name="直線コネクタ 233"/>
        <xdr:cNvCxnSpPr/>
      </xdr:nvCxnSpPr>
      <xdr:spPr>
        <a:xfrm flipV="1">
          <a:off x="3797300" y="16675736"/>
          <a:ext cx="838200" cy="5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102176</xdr:rowOff>
    </xdr:from>
    <xdr:ext cx="599010" cy="259045"/>
    <xdr:sp macro="" textlink="">
      <xdr:nvSpPr>
        <xdr:cNvPr id="235" name="扶助費平均値テキスト"/>
        <xdr:cNvSpPr txBox="1"/>
      </xdr:nvSpPr>
      <xdr:spPr>
        <a:xfrm>
          <a:off x="4686300" y="162184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79299</xdr:rowOff>
    </xdr:from>
    <xdr:to>
      <xdr:col>24</xdr:col>
      <xdr:colOff>114300</xdr:colOff>
      <xdr:row>96</xdr:row>
      <xdr:rowOff>9449</xdr:rowOff>
    </xdr:to>
    <xdr:sp macro="" textlink="">
      <xdr:nvSpPr>
        <xdr:cNvPr id="236" name="フローチャート: 判断 235"/>
        <xdr:cNvSpPr/>
      </xdr:nvSpPr>
      <xdr:spPr>
        <a:xfrm>
          <a:off x="4584700" y="1636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135661</xdr:rowOff>
    </xdr:from>
    <xdr:to>
      <xdr:col>19</xdr:col>
      <xdr:colOff>177800</xdr:colOff>
      <xdr:row>97</xdr:row>
      <xdr:rowOff>101067</xdr:rowOff>
    </xdr:to>
    <xdr:cxnSp macro="">
      <xdr:nvCxnSpPr>
        <xdr:cNvPr id="237" name="直線コネクタ 236"/>
        <xdr:cNvCxnSpPr/>
      </xdr:nvCxnSpPr>
      <xdr:spPr>
        <a:xfrm>
          <a:off x="2908300" y="16594861"/>
          <a:ext cx="889000" cy="136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10058</xdr:rowOff>
    </xdr:from>
    <xdr:to>
      <xdr:col>20</xdr:col>
      <xdr:colOff>38100</xdr:colOff>
      <xdr:row>96</xdr:row>
      <xdr:rowOff>111658</xdr:rowOff>
    </xdr:to>
    <xdr:sp macro="" textlink="">
      <xdr:nvSpPr>
        <xdr:cNvPr id="238" name="フローチャート: 判断 237"/>
        <xdr:cNvSpPr/>
      </xdr:nvSpPr>
      <xdr:spPr>
        <a:xfrm>
          <a:off x="3746500" y="1646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128185</xdr:rowOff>
    </xdr:from>
    <xdr:ext cx="534377" cy="259045"/>
    <xdr:sp macro="" textlink="">
      <xdr:nvSpPr>
        <xdr:cNvPr id="239" name="テキスト ボックス 238"/>
        <xdr:cNvSpPr txBox="1"/>
      </xdr:nvSpPr>
      <xdr:spPr>
        <a:xfrm>
          <a:off x="3530111" y="1624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135661</xdr:rowOff>
    </xdr:from>
    <xdr:to>
      <xdr:col>15</xdr:col>
      <xdr:colOff>50800</xdr:colOff>
      <xdr:row>98</xdr:row>
      <xdr:rowOff>62700</xdr:rowOff>
    </xdr:to>
    <xdr:cxnSp macro="">
      <xdr:nvCxnSpPr>
        <xdr:cNvPr id="240" name="直線コネクタ 239"/>
        <xdr:cNvCxnSpPr/>
      </xdr:nvCxnSpPr>
      <xdr:spPr>
        <a:xfrm flipV="1">
          <a:off x="2019300" y="16594861"/>
          <a:ext cx="889000" cy="26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29744</xdr:rowOff>
    </xdr:from>
    <xdr:to>
      <xdr:col>15</xdr:col>
      <xdr:colOff>101600</xdr:colOff>
      <xdr:row>95</xdr:row>
      <xdr:rowOff>131344</xdr:rowOff>
    </xdr:to>
    <xdr:sp macro="" textlink="">
      <xdr:nvSpPr>
        <xdr:cNvPr id="241" name="フローチャート: 判断 240"/>
        <xdr:cNvSpPr/>
      </xdr:nvSpPr>
      <xdr:spPr>
        <a:xfrm>
          <a:off x="2857500" y="16317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147871</xdr:rowOff>
    </xdr:from>
    <xdr:ext cx="599010" cy="259045"/>
    <xdr:sp macro="" textlink="">
      <xdr:nvSpPr>
        <xdr:cNvPr id="242" name="テキスト ボックス 241"/>
        <xdr:cNvSpPr txBox="1"/>
      </xdr:nvSpPr>
      <xdr:spPr>
        <a:xfrm>
          <a:off x="2608795" y="16092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62700</xdr:rowOff>
    </xdr:from>
    <xdr:to>
      <xdr:col>10</xdr:col>
      <xdr:colOff>114300</xdr:colOff>
      <xdr:row>98</xdr:row>
      <xdr:rowOff>118859</xdr:rowOff>
    </xdr:to>
    <xdr:cxnSp macro="">
      <xdr:nvCxnSpPr>
        <xdr:cNvPr id="243" name="直線コネクタ 242"/>
        <xdr:cNvCxnSpPr/>
      </xdr:nvCxnSpPr>
      <xdr:spPr>
        <a:xfrm flipV="1">
          <a:off x="1130300" y="16864800"/>
          <a:ext cx="889000" cy="5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158268</xdr:rowOff>
    </xdr:from>
    <xdr:to>
      <xdr:col>10</xdr:col>
      <xdr:colOff>165100</xdr:colOff>
      <xdr:row>97</xdr:row>
      <xdr:rowOff>88418</xdr:rowOff>
    </xdr:to>
    <xdr:sp macro="" textlink="">
      <xdr:nvSpPr>
        <xdr:cNvPr id="244" name="フローチャート: 判断 243"/>
        <xdr:cNvSpPr/>
      </xdr:nvSpPr>
      <xdr:spPr>
        <a:xfrm>
          <a:off x="1968500" y="1661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104945</xdr:rowOff>
    </xdr:from>
    <xdr:ext cx="534377" cy="259045"/>
    <xdr:sp macro="" textlink="">
      <xdr:nvSpPr>
        <xdr:cNvPr id="245" name="テキスト ボックス 244"/>
        <xdr:cNvSpPr txBox="1"/>
      </xdr:nvSpPr>
      <xdr:spPr>
        <a:xfrm>
          <a:off x="1752111" y="1639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31483</xdr:rowOff>
    </xdr:from>
    <xdr:to>
      <xdr:col>6</xdr:col>
      <xdr:colOff>38100</xdr:colOff>
      <xdr:row>97</xdr:row>
      <xdr:rowOff>133083</xdr:rowOff>
    </xdr:to>
    <xdr:sp macro="" textlink="">
      <xdr:nvSpPr>
        <xdr:cNvPr id="246" name="フローチャート: 判断 245"/>
        <xdr:cNvSpPr/>
      </xdr:nvSpPr>
      <xdr:spPr>
        <a:xfrm>
          <a:off x="1079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149610</xdr:rowOff>
    </xdr:from>
    <xdr:ext cx="534377" cy="259045"/>
    <xdr:sp macro="" textlink="">
      <xdr:nvSpPr>
        <xdr:cNvPr id="247" name="テキスト ボックス 246"/>
        <xdr:cNvSpPr txBox="1"/>
      </xdr:nvSpPr>
      <xdr:spPr>
        <a:xfrm>
          <a:off x="863111" y="1643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165736</xdr:rowOff>
    </xdr:from>
    <xdr:to>
      <xdr:col>24</xdr:col>
      <xdr:colOff>114300</xdr:colOff>
      <xdr:row>97</xdr:row>
      <xdr:rowOff>95886</xdr:rowOff>
    </xdr:to>
    <xdr:sp macro="" textlink="">
      <xdr:nvSpPr>
        <xdr:cNvPr id="253" name="楕円 252"/>
        <xdr:cNvSpPr/>
      </xdr:nvSpPr>
      <xdr:spPr>
        <a:xfrm>
          <a:off x="4584700" y="1662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144163</xdr:rowOff>
    </xdr:from>
    <xdr:ext cx="534377" cy="259045"/>
    <xdr:sp macro="" textlink="">
      <xdr:nvSpPr>
        <xdr:cNvPr id="254" name="扶助費該当値テキスト"/>
        <xdr:cNvSpPr txBox="1"/>
      </xdr:nvSpPr>
      <xdr:spPr>
        <a:xfrm>
          <a:off x="4686300" y="1660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50267</xdr:rowOff>
    </xdr:from>
    <xdr:to>
      <xdr:col>20</xdr:col>
      <xdr:colOff>38100</xdr:colOff>
      <xdr:row>97</xdr:row>
      <xdr:rowOff>151867</xdr:rowOff>
    </xdr:to>
    <xdr:sp macro="" textlink="">
      <xdr:nvSpPr>
        <xdr:cNvPr id="255" name="楕円 254"/>
        <xdr:cNvSpPr/>
      </xdr:nvSpPr>
      <xdr:spPr>
        <a:xfrm>
          <a:off x="3746500" y="1668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142994</xdr:rowOff>
    </xdr:from>
    <xdr:ext cx="534377" cy="259045"/>
    <xdr:sp macro="" textlink="">
      <xdr:nvSpPr>
        <xdr:cNvPr id="256" name="テキスト ボックス 255"/>
        <xdr:cNvSpPr txBox="1"/>
      </xdr:nvSpPr>
      <xdr:spPr>
        <a:xfrm>
          <a:off x="3530111" y="1677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84861</xdr:rowOff>
    </xdr:from>
    <xdr:to>
      <xdr:col>15</xdr:col>
      <xdr:colOff>101600</xdr:colOff>
      <xdr:row>97</xdr:row>
      <xdr:rowOff>15011</xdr:rowOff>
    </xdr:to>
    <xdr:sp macro="" textlink="">
      <xdr:nvSpPr>
        <xdr:cNvPr id="257" name="楕円 256"/>
        <xdr:cNvSpPr/>
      </xdr:nvSpPr>
      <xdr:spPr>
        <a:xfrm>
          <a:off x="2857500" y="1654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6138</xdr:rowOff>
    </xdr:from>
    <xdr:ext cx="534377" cy="259045"/>
    <xdr:sp macro="" textlink="">
      <xdr:nvSpPr>
        <xdr:cNvPr id="258" name="テキスト ボックス 257"/>
        <xdr:cNvSpPr txBox="1"/>
      </xdr:nvSpPr>
      <xdr:spPr>
        <a:xfrm>
          <a:off x="2641111" y="1663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11900</xdr:rowOff>
    </xdr:from>
    <xdr:to>
      <xdr:col>10</xdr:col>
      <xdr:colOff>165100</xdr:colOff>
      <xdr:row>98</xdr:row>
      <xdr:rowOff>113500</xdr:rowOff>
    </xdr:to>
    <xdr:sp macro="" textlink="">
      <xdr:nvSpPr>
        <xdr:cNvPr id="259" name="楕円 258"/>
        <xdr:cNvSpPr/>
      </xdr:nvSpPr>
      <xdr:spPr>
        <a:xfrm>
          <a:off x="1968500" y="168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104627</xdr:rowOff>
    </xdr:from>
    <xdr:ext cx="534377" cy="259045"/>
    <xdr:sp macro="" textlink="">
      <xdr:nvSpPr>
        <xdr:cNvPr id="260" name="テキスト ボックス 259"/>
        <xdr:cNvSpPr txBox="1"/>
      </xdr:nvSpPr>
      <xdr:spPr>
        <a:xfrm>
          <a:off x="1752111" y="1690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68059</xdr:rowOff>
    </xdr:from>
    <xdr:to>
      <xdr:col>6</xdr:col>
      <xdr:colOff>38100</xdr:colOff>
      <xdr:row>98</xdr:row>
      <xdr:rowOff>169659</xdr:rowOff>
    </xdr:to>
    <xdr:sp macro="" textlink="">
      <xdr:nvSpPr>
        <xdr:cNvPr id="261" name="楕円 260"/>
        <xdr:cNvSpPr/>
      </xdr:nvSpPr>
      <xdr:spPr>
        <a:xfrm>
          <a:off x="1079500" y="1687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160786</xdr:rowOff>
    </xdr:from>
    <xdr:ext cx="534377" cy="259045"/>
    <xdr:sp macro="" textlink="">
      <xdr:nvSpPr>
        <xdr:cNvPr id="262" name="テキスト ボックス 261"/>
        <xdr:cNvSpPr txBox="1"/>
      </xdr:nvSpPr>
      <xdr:spPr>
        <a:xfrm>
          <a:off x="863111" y="1696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166947</xdr:rowOff>
    </xdr:from>
    <xdr:to>
      <xdr:col>54</xdr:col>
      <xdr:colOff>189865</xdr:colOff>
      <xdr:row>39</xdr:row>
      <xdr:rowOff>98999</xdr:rowOff>
    </xdr:to>
    <xdr:cxnSp macro="">
      <xdr:nvCxnSpPr>
        <xdr:cNvPr id="289" name="直線コネクタ 288"/>
        <xdr:cNvCxnSpPr/>
      </xdr:nvCxnSpPr>
      <xdr:spPr>
        <a:xfrm flipV="1">
          <a:off x="10475595" y="5824797"/>
          <a:ext cx="1270" cy="96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102826</xdr:rowOff>
    </xdr:from>
    <xdr:ext cx="534377" cy="259045"/>
    <xdr:sp macro="" textlink="">
      <xdr:nvSpPr>
        <xdr:cNvPr id="290" name="補助費等最小値テキスト"/>
        <xdr:cNvSpPr txBox="1"/>
      </xdr:nvSpPr>
      <xdr:spPr>
        <a:xfrm>
          <a:off x="10528300" y="678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98999</xdr:rowOff>
    </xdr:from>
    <xdr:to>
      <xdr:col>55</xdr:col>
      <xdr:colOff>88900</xdr:colOff>
      <xdr:row>39</xdr:row>
      <xdr:rowOff>98999</xdr:rowOff>
    </xdr:to>
    <xdr:cxnSp macro="">
      <xdr:nvCxnSpPr>
        <xdr:cNvPr id="291" name="直線コネクタ 290"/>
        <xdr:cNvCxnSpPr/>
      </xdr:nvCxnSpPr>
      <xdr:spPr>
        <a:xfrm>
          <a:off x="10388600" y="678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113624</xdr:rowOff>
    </xdr:from>
    <xdr:ext cx="599010" cy="259045"/>
    <xdr:sp macro="" textlink="">
      <xdr:nvSpPr>
        <xdr:cNvPr id="292" name="補助費等最大値テキスト"/>
        <xdr:cNvSpPr txBox="1"/>
      </xdr:nvSpPr>
      <xdr:spPr>
        <a:xfrm>
          <a:off x="10528300" y="5600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166947</xdr:rowOff>
    </xdr:from>
    <xdr:to>
      <xdr:col>55</xdr:col>
      <xdr:colOff>88900</xdr:colOff>
      <xdr:row>33</xdr:row>
      <xdr:rowOff>166947</xdr:rowOff>
    </xdr:to>
    <xdr:cxnSp macro="">
      <xdr:nvCxnSpPr>
        <xdr:cNvPr id="293" name="直線コネクタ 292"/>
        <xdr:cNvCxnSpPr/>
      </xdr:nvCxnSpPr>
      <xdr:spPr>
        <a:xfrm>
          <a:off x="10388600" y="582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54987</xdr:rowOff>
    </xdr:from>
    <xdr:to>
      <xdr:col>55</xdr:col>
      <xdr:colOff>0</xdr:colOff>
      <xdr:row>38</xdr:row>
      <xdr:rowOff>48358</xdr:rowOff>
    </xdr:to>
    <xdr:cxnSp macro="">
      <xdr:nvCxnSpPr>
        <xdr:cNvPr id="294" name="直線コネクタ 293"/>
        <xdr:cNvCxnSpPr/>
      </xdr:nvCxnSpPr>
      <xdr:spPr>
        <a:xfrm>
          <a:off x="9639300" y="6398637"/>
          <a:ext cx="838200" cy="16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34565</xdr:rowOff>
    </xdr:from>
    <xdr:ext cx="534377" cy="259045"/>
    <xdr:sp macro="" textlink="">
      <xdr:nvSpPr>
        <xdr:cNvPr id="295" name="補助費等平均値テキスト"/>
        <xdr:cNvSpPr txBox="1"/>
      </xdr:nvSpPr>
      <xdr:spPr>
        <a:xfrm>
          <a:off x="10528300" y="6206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11688</xdr:rowOff>
    </xdr:from>
    <xdr:to>
      <xdr:col>55</xdr:col>
      <xdr:colOff>50800</xdr:colOff>
      <xdr:row>37</xdr:row>
      <xdr:rowOff>113288</xdr:rowOff>
    </xdr:to>
    <xdr:sp macro="" textlink="">
      <xdr:nvSpPr>
        <xdr:cNvPr id="296" name="フローチャート: 判断 295"/>
        <xdr:cNvSpPr/>
      </xdr:nvSpPr>
      <xdr:spPr>
        <a:xfrm>
          <a:off x="10426700" y="63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54987</xdr:rowOff>
    </xdr:from>
    <xdr:to>
      <xdr:col>50</xdr:col>
      <xdr:colOff>114300</xdr:colOff>
      <xdr:row>38</xdr:row>
      <xdr:rowOff>91956</xdr:rowOff>
    </xdr:to>
    <xdr:cxnSp macro="">
      <xdr:nvCxnSpPr>
        <xdr:cNvPr id="297" name="直線コネクタ 296"/>
        <xdr:cNvCxnSpPr/>
      </xdr:nvCxnSpPr>
      <xdr:spPr>
        <a:xfrm flipV="1">
          <a:off x="8750300" y="6398637"/>
          <a:ext cx="889000" cy="20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8944</xdr:rowOff>
    </xdr:from>
    <xdr:to>
      <xdr:col>50</xdr:col>
      <xdr:colOff>165100</xdr:colOff>
      <xdr:row>37</xdr:row>
      <xdr:rowOff>110544</xdr:rowOff>
    </xdr:to>
    <xdr:sp macro="" textlink="">
      <xdr:nvSpPr>
        <xdr:cNvPr id="298" name="フローチャート: 判断 297"/>
        <xdr:cNvSpPr/>
      </xdr:nvSpPr>
      <xdr:spPr>
        <a:xfrm>
          <a:off x="9588500" y="635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101671</xdr:rowOff>
    </xdr:from>
    <xdr:ext cx="534377" cy="259045"/>
    <xdr:sp macro="" textlink="">
      <xdr:nvSpPr>
        <xdr:cNvPr id="299" name="テキスト ボックス 298"/>
        <xdr:cNvSpPr txBox="1"/>
      </xdr:nvSpPr>
      <xdr:spPr>
        <a:xfrm>
          <a:off x="9372111" y="644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13480</xdr:rowOff>
    </xdr:from>
    <xdr:to>
      <xdr:col>45</xdr:col>
      <xdr:colOff>177800</xdr:colOff>
      <xdr:row>38</xdr:row>
      <xdr:rowOff>91956</xdr:rowOff>
    </xdr:to>
    <xdr:cxnSp macro="">
      <xdr:nvCxnSpPr>
        <xdr:cNvPr id="300" name="直線コネクタ 299"/>
        <xdr:cNvCxnSpPr/>
      </xdr:nvCxnSpPr>
      <xdr:spPr>
        <a:xfrm>
          <a:off x="7861300" y="5328430"/>
          <a:ext cx="889000" cy="127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43485</xdr:rowOff>
    </xdr:from>
    <xdr:to>
      <xdr:col>46</xdr:col>
      <xdr:colOff>38100</xdr:colOff>
      <xdr:row>37</xdr:row>
      <xdr:rowOff>145085</xdr:rowOff>
    </xdr:to>
    <xdr:sp macro="" textlink="">
      <xdr:nvSpPr>
        <xdr:cNvPr id="301" name="フローチャート: 判断 300"/>
        <xdr:cNvSpPr/>
      </xdr:nvSpPr>
      <xdr:spPr>
        <a:xfrm>
          <a:off x="86995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161612</xdr:rowOff>
    </xdr:from>
    <xdr:ext cx="534377" cy="259045"/>
    <xdr:sp macro="" textlink="">
      <xdr:nvSpPr>
        <xdr:cNvPr id="302" name="テキスト ボックス 301"/>
        <xdr:cNvSpPr txBox="1"/>
      </xdr:nvSpPr>
      <xdr:spPr>
        <a:xfrm>
          <a:off x="8483111" y="616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13480</xdr:rowOff>
    </xdr:from>
    <xdr:to>
      <xdr:col>41</xdr:col>
      <xdr:colOff>50800</xdr:colOff>
      <xdr:row>38</xdr:row>
      <xdr:rowOff>84803</xdr:rowOff>
    </xdr:to>
    <xdr:cxnSp macro="">
      <xdr:nvCxnSpPr>
        <xdr:cNvPr id="303" name="直線コネクタ 302"/>
        <xdr:cNvCxnSpPr/>
      </xdr:nvCxnSpPr>
      <xdr:spPr>
        <a:xfrm flipV="1">
          <a:off x="6972300" y="5328430"/>
          <a:ext cx="889000" cy="127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149675</xdr:rowOff>
    </xdr:from>
    <xdr:to>
      <xdr:col>41</xdr:col>
      <xdr:colOff>101600</xdr:colOff>
      <xdr:row>31</xdr:row>
      <xdr:rowOff>79825</xdr:rowOff>
    </xdr:to>
    <xdr:sp macro="" textlink="">
      <xdr:nvSpPr>
        <xdr:cNvPr id="304" name="フローチャート: 判断 303"/>
        <xdr:cNvSpPr/>
      </xdr:nvSpPr>
      <xdr:spPr>
        <a:xfrm>
          <a:off x="7810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70952</xdr:rowOff>
    </xdr:from>
    <xdr:ext cx="599010" cy="259045"/>
    <xdr:sp macro="" textlink="">
      <xdr:nvSpPr>
        <xdr:cNvPr id="305" name="テキスト ボックス 304"/>
        <xdr:cNvSpPr txBox="1"/>
      </xdr:nvSpPr>
      <xdr:spPr>
        <a:xfrm>
          <a:off x="7561795" y="5385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8705</xdr:rowOff>
    </xdr:from>
    <xdr:to>
      <xdr:col>36</xdr:col>
      <xdr:colOff>165100</xdr:colOff>
      <xdr:row>38</xdr:row>
      <xdr:rowOff>110305</xdr:rowOff>
    </xdr:to>
    <xdr:sp macro="" textlink="">
      <xdr:nvSpPr>
        <xdr:cNvPr id="306" name="フローチャート: 判断 305"/>
        <xdr:cNvSpPr/>
      </xdr:nvSpPr>
      <xdr:spPr>
        <a:xfrm>
          <a:off x="6921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126832</xdr:rowOff>
    </xdr:from>
    <xdr:ext cx="534377" cy="259045"/>
    <xdr:sp macro="" textlink="">
      <xdr:nvSpPr>
        <xdr:cNvPr id="307" name="テキスト ボックス 306"/>
        <xdr:cNvSpPr txBox="1"/>
      </xdr:nvSpPr>
      <xdr:spPr>
        <a:xfrm>
          <a:off x="6705111" y="62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169008</xdr:rowOff>
    </xdr:from>
    <xdr:to>
      <xdr:col>55</xdr:col>
      <xdr:colOff>50800</xdr:colOff>
      <xdr:row>38</xdr:row>
      <xdr:rowOff>99158</xdr:rowOff>
    </xdr:to>
    <xdr:sp macro="" textlink="">
      <xdr:nvSpPr>
        <xdr:cNvPr id="313" name="楕円 312"/>
        <xdr:cNvSpPr/>
      </xdr:nvSpPr>
      <xdr:spPr>
        <a:xfrm>
          <a:off x="10426700" y="651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147435</xdr:rowOff>
    </xdr:from>
    <xdr:ext cx="534377" cy="259045"/>
    <xdr:sp macro="" textlink="">
      <xdr:nvSpPr>
        <xdr:cNvPr id="314" name="補助費等該当値テキスト"/>
        <xdr:cNvSpPr txBox="1"/>
      </xdr:nvSpPr>
      <xdr:spPr>
        <a:xfrm>
          <a:off x="10528300" y="6491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4187</xdr:rowOff>
    </xdr:from>
    <xdr:to>
      <xdr:col>50</xdr:col>
      <xdr:colOff>165100</xdr:colOff>
      <xdr:row>37</xdr:row>
      <xdr:rowOff>105787</xdr:rowOff>
    </xdr:to>
    <xdr:sp macro="" textlink="">
      <xdr:nvSpPr>
        <xdr:cNvPr id="315" name="楕円 314"/>
        <xdr:cNvSpPr/>
      </xdr:nvSpPr>
      <xdr:spPr>
        <a:xfrm>
          <a:off x="9588500" y="634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122314</xdr:rowOff>
    </xdr:from>
    <xdr:ext cx="534377" cy="259045"/>
    <xdr:sp macro="" textlink="">
      <xdr:nvSpPr>
        <xdr:cNvPr id="316" name="テキスト ボックス 315"/>
        <xdr:cNvSpPr txBox="1"/>
      </xdr:nvSpPr>
      <xdr:spPr>
        <a:xfrm>
          <a:off x="9372111" y="612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41156</xdr:rowOff>
    </xdr:from>
    <xdr:to>
      <xdr:col>46</xdr:col>
      <xdr:colOff>38100</xdr:colOff>
      <xdr:row>38</xdr:row>
      <xdr:rowOff>142756</xdr:rowOff>
    </xdr:to>
    <xdr:sp macro="" textlink="">
      <xdr:nvSpPr>
        <xdr:cNvPr id="317" name="楕円 316"/>
        <xdr:cNvSpPr/>
      </xdr:nvSpPr>
      <xdr:spPr>
        <a:xfrm>
          <a:off x="8699500" y="655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133883</xdr:rowOff>
    </xdr:from>
    <xdr:ext cx="534377" cy="259045"/>
    <xdr:sp macro="" textlink="">
      <xdr:nvSpPr>
        <xdr:cNvPr id="318" name="テキスト ボックス 317"/>
        <xdr:cNvSpPr txBox="1"/>
      </xdr:nvSpPr>
      <xdr:spPr>
        <a:xfrm>
          <a:off x="8483111" y="664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134130</xdr:rowOff>
    </xdr:from>
    <xdr:to>
      <xdr:col>41</xdr:col>
      <xdr:colOff>101600</xdr:colOff>
      <xdr:row>31</xdr:row>
      <xdr:rowOff>64280</xdr:rowOff>
    </xdr:to>
    <xdr:sp macro="" textlink="">
      <xdr:nvSpPr>
        <xdr:cNvPr id="319" name="楕円 318"/>
        <xdr:cNvSpPr/>
      </xdr:nvSpPr>
      <xdr:spPr>
        <a:xfrm>
          <a:off x="7810500" y="527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80807</xdr:rowOff>
    </xdr:from>
    <xdr:ext cx="599010" cy="259045"/>
    <xdr:sp macro="" textlink="">
      <xdr:nvSpPr>
        <xdr:cNvPr id="320" name="テキスト ボックス 319"/>
        <xdr:cNvSpPr txBox="1"/>
      </xdr:nvSpPr>
      <xdr:spPr>
        <a:xfrm>
          <a:off x="7561795" y="5052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34003</xdr:rowOff>
    </xdr:from>
    <xdr:to>
      <xdr:col>36</xdr:col>
      <xdr:colOff>165100</xdr:colOff>
      <xdr:row>38</xdr:row>
      <xdr:rowOff>135603</xdr:rowOff>
    </xdr:to>
    <xdr:sp macro="" textlink="">
      <xdr:nvSpPr>
        <xdr:cNvPr id="321" name="楕円 320"/>
        <xdr:cNvSpPr/>
      </xdr:nvSpPr>
      <xdr:spPr>
        <a:xfrm>
          <a:off x="6921500" y="654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126730</xdr:rowOff>
    </xdr:from>
    <xdr:ext cx="534377" cy="259045"/>
    <xdr:sp macro="" textlink="">
      <xdr:nvSpPr>
        <xdr:cNvPr id="322" name="テキスト ボックス 321"/>
        <xdr:cNvSpPr txBox="1"/>
      </xdr:nvSpPr>
      <xdr:spPr>
        <a:xfrm>
          <a:off x="6705111" y="664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99521</xdr:rowOff>
    </xdr:from>
    <xdr:to>
      <xdr:col>54</xdr:col>
      <xdr:colOff>189865</xdr:colOff>
      <xdr:row>58</xdr:row>
      <xdr:rowOff>82310</xdr:rowOff>
    </xdr:to>
    <xdr:cxnSp macro="">
      <xdr:nvCxnSpPr>
        <xdr:cNvPr id="348" name="直線コネクタ 347"/>
        <xdr:cNvCxnSpPr/>
      </xdr:nvCxnSpPr>
      <xdr:spPr>
        <a:xfrm flipV="1">
          <a:off x="10475595" y="8672021"/>
          <a:ext cx="1270" cy="1354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86137</xdr:rowOff>
    </xdr:from>
    <xdr:ext cx="534377" cy="259045"/>
    <xdr:sp macro="" textlink="">
      <xdr:nvSpPr>
        <xdr:cNvPr id="349" name="普通建設事業費最小値テキスト"/>
        <xdr:cNvSpPr txBox="1"/>
      </xdr:nvSpPr>
      <xdr:spPr>
        <a:xfrm>
          <a:off x="10528300" y="1003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82310</xdr:rowOff>
    </xdr:from>
    <xdr:to>
      <xdr:col>55</xdr:col>
      <xdr:colOff>88900</xdr:colOff>
      <xdr:row>58</xdr:row>
      <xdr:rowOff>82310</xdr:rowOff>
    </xdr:to>
    <xdr:cxnSp macro="">
      <xdr:nvCxnSpPr>
        <xdr:cNvPr id="350" name="直線コネクタ 349"/>
        <xdr:cNvCxnSpPr/>
      </xdr:nvCxnSpPr>
      <xdr:spPr>
        <a:xfrm>
          <a:off x="10388600" y="1002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46198</xdr:rowOff>
    </xdr:from>
    <xdr:ext cx="599010" cy="259045"/>
    <xdr:sp macro="" textlink="">
      <xdr:nvSpPr>
        <xdr:cNvPr id="351" name="普通建設事業費最大値テキスト"/>
        <xdr:cNvSpPr txBox="1"/>
      </xdr:nvSpPr>
      <xdr:spPr>
        <a:xfrm>
          <a:off x="10528300" y="844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99521</xdr:rowOff>
    </xdr:from>
    <xdr:to>
      <xdr:col>55</xdr:col>
      <xdr:colOff>88900</xdr:colOff>
      <xdr:row>50</xdr:row>
      <xdr:rowOff>99521</xdr:rowOff>
    </xdr:to>
    <xdr:cxnSp macro="">
      <xdr:nvCxnSpPr>
        <xdr:cNvPr id="352" name="直線コネクタ 351"/>
        <xdr:cNvCxnSpPr/>
      </xdr:nvCxnSpPr>
      <xdr:spPr>
        <a:xfrm>
          <a:off x="10388600" y="867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144142</xdr:rowOff>
    </xdr:from>
    <xdr:to>
      <xdr:col>55</xdr:col>
      <xdr:colOff>0</xdr:colOff>
      <xdr:row>58</xdr:row>
      <xdr:rowOff>92184</xdr:rowOff>
    </xdr:to>
    <xdr:cxnSp macro="">
      <xdr:nvCxnSpPr>
        <xdr:cNvPr id="353" name="直線コネクタ 352"/>
        <xdr:cNvCxnSpPr/>
      </xdr:nvCxnSpPr>
      <xdr:spPr>
        <a:xfrm flipV="1">
          <a:off x="9639300" y="9916792"/>
          <a:ext cx="838200" cy="11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10692</xdr:rowOff>
    </xdr:from>
    <xdr:ext cx="534377" cy="259045"/>
    <xdr:sp macro="" textlink="">
      <xdr:nvSpPr>
        <xdr:cNvPr id="354" name="普通建設事業費平均値テキスト"/>
        <xdr:cNvSpPr txBox="1"/>
      </xdr:nvSpPr>
      <xdr:spPr>
        <a:xfrm>
          <a:off x="10528300" y="94404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159265</xdr:rowOff>
    </xdr:from>
    <xdr:to>
      <xdr:col>55</xdr:col>
      <xdr:colOff>50800</xdr:colOff>
      <xdr:row>56</xdr:row>
      <xdr:rowOff>89415</xdr:rowOff>
    </xdr:to>
    <xdr:sp macro="" textlink="">
      <xdr:nvSpPr>
        <xdr:cNvPr id="355" name="フローチャート: 判断 354"/>
        <xdr:cNvSpPr/>
      </xdr:nvSpPr>
      <xdr:spPr>
        <a:xfrm>
          <a:off x="10426700" y="958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169831</xdr:rowOff>
    </xdr:from>
    <xdr:to>
      <xdr:col>50</xdr:col>
      <xdr:colOff>114300</xdr:colOff>
      <xdr:row>58</xdr:row>
      <xdr:rowOff>92184</xdr:rowOff>
    </xdr:to>
    <xdr:cxnSp macro="">
      <xdr:nvCxnSpPr>
        <xdr:cNvPr id="356" name="直線コネクタ 355"/>
        <xdr:cNvCxnSpPr/>
      </xdr:nvCxnSpPr>
      <xdr:spPr>
        <a:xfrm>
          <a:off x="8750300" y="9942481"/>
          <a:ext cx="889000" cy="9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145876</xdr:rowOff>
    </xdr:from>
    <xdr:to>
      <xdr:col>50</xdr:col>
      <xdr:colOff>165100</xdr:colOff>
      <xdr:row>56</xdr:row>
      <xdr:rowOff>76026</xdr:rowOff>
    </xdr:to>
    <xdr:sp macro="" textlink="">
      <xdr:nvSpPr>
        <xdr:cNvPr id="357" name="フローチャート: 判断 356"/>
        <xdr:cNvSpPr/>
      </xdr:nvSpPr>
      <xdr:spPr>
        <a:xfrm>
          <a:off x="95885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92553</xdr:rowOff>
    </xdr:from>
    <xdr:ext cx="534377" cy="259045"/>
    <xdr:sp macro="" textlink="">
      <xdr:nvSpPr>
        <xdr:cNvPr id="358" name="テキスト ボックス 357"/>
        <xdr:cNvSpPr txBox="1"/>
      </xdr:nvSpPr>
      <xdr:spPr>
        <a:xfrm>
          <a:off x="9372111" y="935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70597</xdr:rowOff>
    </xdr:from>
    <xdr:to>
      <xdr:col>45</xdr:col>
      <xdr:colOff>177800</xdr:colOff>
      <xdr:row>57</xdr:row>
      <xdr:rowOff>169831</xdr:rowOff>
    </xdr:to>
    <xdr:cxnSp macro="">
      <xdr:nvCxnSpPr>
        <xdr:cNvPr id="359" name="直線コネクタ 358"/>
        <xdr:cNvCxnSpPr/>
      </xdr:nvCxnSpPr>
      <xdr:spPr>
        <a:xfrm>
          <a:off x="7861300" y="9843247"/>
          <a:ext cx="889000" cy="99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143601</xdr:rowOff>
    </xdr:from>
    <xdr:to>
      <xdr:col>46</xdr:col>
      <xdr:colOff>38100</xdr:colOff>
      <xdr:row>56</xdr:row>
      <xdr:rowOff>73751</xdr:rowOff>
    </xdr:to>
    <xdr:sp macro="" textlink="">
      <xdr:nvSpPr>
        <xdr:cNvPr id="360" name="フローチャート: 判断 359"/>
        <xdr:cNvSpPr/>
      </xdr:nvSpPr>
      <xdr:spPr>
        <a:xfrm>
          <a:off x="8699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90278</xdr:rowOff>
    </xdr:from>
    <xdr:ext cx="534377" cy="259045"/>
    <xdr:sp macro="" textlink="">
      <xdr:nvSpPr>
        <xdr:cNvPr id="361" name="テキスト ボックス 360"/>
        <xdr:cNvSpPr txBox="1"/>
      </xdr:nvSpPr>
      <xdr:spPr>
        <a:xfrm>
          <a:off x="8483111" y="934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26521</xdr:rowOff>
    </xdr:from>
    <xdr:to>
      <xdr:col>41</xdr:col>
      <xdr:colOff>50800</xdr:colOff>
      <xdr:row>57</xdr:row>
      <xdr:rowOff>70597</xdr:rowOff>
    </xdr:to>
    <xdr:cxnSp macro="">
      <xdr:nvCxnSpPr>
        <xdr:cNvPr id="362" name="直線コネクタ 361"/>
        <xdr:cNvCxnSpPr/>
      </xdr:nvCxnSpPr>
      <xdr:spPr>
        <a:xfrm>
          <a:off x="6972300" y="9627721"/>
          <a:ext cx="889000" cy="215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39239</xdr:rowOff>
    </xdr:from>
    <xdr:to>
      <xdr:col>41</xdr:col>
      <xdr:colOff>101600</xdr:colOff>
      <xdr:row>55</xdr:row>
      <xdr:rowOff>140839</xdr:rowOff>
    </xdr:to>
    <xdr:sp macro="" textlink="">
      <xdr:nvSpPr>
        <xdr:cNvPr id="363" name="フローチャート: 判断 362"/>
        <xdr:cNvSpPr/>
      </xdr:nvSpPr>
      <xdr:spPr>
        <a:xfrm>
          <a:off x="7810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157366</xdr:rowOff>
    </xdr:from>
    <xdr:ext cx="534377" cy="259045"/>
    <xdr:sp macro="" textlink="">
      <xdr:nvSpPr>
        <xdr:cNvPr id="364" name="テキスト ボックス 363"/>
        <xdr:cNvSpPr txBox="1"/>
      </xdr:nvSpPr>
      <xdr:spPr>
        <a:xfrm>
          <a:off x="7594111" y="924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54795</xdr:rowOff>
    </xdr:from>
    <xdr:to>
      <xdr:col>36</xdr:col>
      <xdr:colOff>165100</xdr:colOff>
      <xdr:row>55</xdr:row>
      <xdr:rowOff>156395</xdr:rowOff>
    </xdr:to>
    <xdr:sp macro="" textlink="">
      <xdr:nvSpPr>
        <xdr:cNvPr id="365" name="フローチャート: 判断 364"/>
        <xdr:cNvSpPr/>
      </xdr:nvSpPr>
      <xdr:spPr>
        <a:xfrm>
          <a:off x="6921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1472</xdr:rowOff>
    </xdr:from>
    <xdr:ext cx="534377" cy="259045"/>
    <xdr:sp macro="" textlink="">
      <xdr:nvSpPr>
        <xdr:cNvPr id="366" name="テキスト ボックス 365"/>
        <xdr:cNvSpPr txBox="1"/>
      </xdr:nvSpPr>
      <xdr:spPr>
        <a:xfrm>
          <a:off x="6705111" y="925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93342</xdr:rowOff>
    </xdr:from>
    <xdr:to>
      <xdr:col>55</xdr:col>
      <xdr:colOff>50800</xdr:colOff>
      <xdr:row>58</xdr:row>
      <xdr:rowOff>23492</xdr:rowOff>
    </xdr:to>
    <xdr:sp macro="" textlink="">
      <xdr:nvSpPr>
        <xdr:cNvPr id="372" name="楕円 371"/>
        <xdr:cNvSpPr/>
      </xdr:nvSpPr>
      <xdr:spPr>
        <a:xfrm>
          <a:off x="10426700" y="986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8269</xdr:rowOff>
    </xdr:from>
    <xdr:ext cx="534377" cy="259045"/>
    <xdr:sp macro="" textlink="">
      <xdr:nvSpPr>
        <xdr:cNvPr id="373" name="普通建設事業費該当値テキスト"/>
        <xdr:cNvSpPr txBox="1"/>
      </xdr:nvSpPr>
      <xdr:spPr>
        <a:xfrm>
          <a:off x="10528300" y="978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41384</xdr:rowOff>
    </xdr:from>
    <xdr:to>
      <xdr:col>50</xdr:col>
      <xdr:colOff>165100</xdr:colOff>
      <xdr:row>58</xdr:row>
      <xdr:rowOff>142984</xdr:rowOff>
    </xdr:to>
    <xdr:sp macro="" textlink="">
      <xdr:nvSpPr>
        <xdr:cNvPr id="374" name="楕円 373"/>
        <xdr:cNvSpPr/>
      </xdr:nvSpPr>
      <xdr:spPr>
        <a:xfrm>
          <a:off x="9588500" y="998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134111</xdr:rowOff>
    </xdr:from>
    <xdr:ext cx="534377" cy="259045"/>
    <xdr:sp macro="" textlink="">
      <xdr:nvSpPr>
        <xdr:cNvPr id="375" name="テキスト ボックス 374"/>
        <xdr:cNvSpPr txBox="1"/>
      </xdr:nvSpPr>
      <xdr:spPr>
        <a:xfrm>
          <a:off x="9372111" y="100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119031</xdr:rowOff>
    </xdr:from>
    <xdr:to>
      <xdr:col>46</xdr:col>
      <xdr:colOff>38100</xdr:colOff>
      <xdr:row>58</xdr:row>
      <xdr:rowOff>49181</xdr:rowOff>
    </xdr:to>
    <xdr:sp macro="" textlink="">
      <xdr:nvSpPr>
        <xdr:cNvPr id="376" name="楕円 375"/>
        <xdr:cNvSpPr/>
      </xdr:nvSpPr>
      <xdr:spPr>
        <a:xfrm>
          <a:off x="8699500" y="989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40308</xdr:rowOff>
    </xdr:from>
    <xdr:ext cx="534377" cy="259045"/>
    <xdr:sp macro="" textlink="">
      <xdr:nvSpPr>
        <xdr:cNvPr id="377" name="テキスト ボックス 376"/>
        <xdr:cNvSpPr txBox="1"/>
      </xdr:nvSpPr>
      <xdr:spPr>
        <a:xfrm>
          <a:off x="8483111" y="998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19797</xdr:rowOff>
    </xdr:from>
    <xdr:to>
      <xdr:col>41</xdr:col>
      <xdr:colOff>101600</xdr:colOff>
      <xdr:row>57</xdr:row>
      <xdr:rowOff>121397</xdr:rowOff>
    </xdr:to>
    <xdr:sp macro="" textlink="">
      <xdr:nvSpPr>
        <xdr:cNvPr id="378" name="楕円 377"/>
        <xdr:cNvSpPr/>
      </xdr:nvSpPr>
      <xdr:spPr>
        <a:xfrm>
          <a:off x="7810500" y="979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112524</xdr:rowOff>
    </xdr:from>
    <xdr:ext cx="534377" cy="259045"/>
    <xdr:sp macro="" textlink="">
      <xdr:nvSpPr>
        <xdr:cNvPr id="379" name="テキスト ボックス 378"/>
        <xdr:cNvSpPr txBox="1"/>
      </xdr:nvSpPr>
      <xdr:spPr>
        <a:xfrm>
          <a:off x="7594111" y="988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147171</xdr:rowOff>
    </xdr:from>
    <xdr:to>
      <xdr:col>36</xdr:col>
      <xdr:colOff>165100</xdr:colOff>
      <xdr:row>56</xdr:row>
      <xdr:rowOff>77321</xdr:rowOff>
    </xdr:to>
    <xdr:sp macro="" textlink="">
      <xdr:nvSpPr>
        <xdr:cNvPr id="380" name="楕円 379"/>
        <xdr:cNvSpPr/>
      </xdr:nvSpPr>
      <xdr:spPr>
        <a:xfrm>
          <a:off x="6921500" y="957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68448</xdr:rowOff>
    </xdr:from>
    <xdr:ext cx="534377" cy="259045"/>
    <xdr:sp macro="" textlink="">
      <xdr:nvSpPr>
        <xdr:cNvPr id="381" name="テキスト ボックス 380"/>
        <xdr:cNvSpPr txBox="1"/>
      </xdr:nvSpPr>
      <xdr:spPr>
        <a:xfrm>
          <a:off x="6705111" y="966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89998</xdr:rowOff>
    </xdr:from>
    <xdr:to>
      <xdr:col>54</xdr:col>
      <xdr:colOff>189865</xdr:colOff>
      <xdr:row>79</xdr:row>
      <xdr:rowOff>44450</xdr:rowOff>
    </xdr:to>
    <xdr:cxnSp macro="">
      <xdr:nvCxnSpPr>
        <xdr:cNvPr id="405" name="直線コネクタ 404"/>
        <xdr:cNvCxnSpPr/>
      </xdr:nvCxnSpPr>
      <xdr:spPr>
        <a:xfrm flipV="1">
          <a:off x="10475595" y="12262948"/>
          <a:ext cx="1270" cy="132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36675</xdr:rowOff>
    </xdr:from>
    <xdr:ext cx="534377" cy="259045"/>
    <xdr:sp macro="" textlink="">
      <xdr:nvSpPr>
        <xdr:cNvPr id="408" name="普通建設事業費 （ うち新規整備　）最大値テキスト"/>
        <xdr:cNvSpPr txBox="1"/>
      </xdr:nvSpPr>
      <xdr:spPr>
        <a:xfrm>
          <a:off x="10528300" y="120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89998</xdr:rowOff>
    </xdr:from>
    <xdr:to>
      <xdr:col>55</xdr:col>
      <xdr:colOff>88900</xdr:colOff>
      <xdr:row>71</xdr:row>
      <xdr:rowOff>89998</xdr:rowOff>
    </xdr:to>
    <xdr:cxnSp macro="">
      <xdr:nvCxnSpPr>
        <xdr:cNvPr id="409" name="直線コネクタ 408"/>
        <xdr:cNvCxnSpPr/>
      </xdr:nvCxnSpPr>
      <xdr:spPr>
        <a:xfrm>
          <a:off x="10388600" y="1226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133414</xdr:rowOff>
    </xdr:from>
    <xdr:to>
      <xdr:col>55</xdr:col>
      <xdr:colOff>0</xdr:colOff>
      <xdr:row>78</xdr:row>
      <xdr:rowOff>147092</xdr:rowOff>
    </xdr:to>
    <xdr:cxnSp macro="">
      <xdr:nvCxnSpPr>
        <xdr:cNvPr id="410" name="直線コネクタ 409"/>
        <xdr:cNvCxnSpPr/>
      </xdr:nvCxnSpPr>
      <xdr:spPr>
        <a:xfrm flipV="1">
          <a:off x="9639300" y="13506514"/>
          <a:ext cx="838200" cy="1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171384</xdr:rowOff>
    </xdr:from>
    <xdr:ext cx="469744" cy="259045"/>
    <xdr:sp macro="" textlink="">
      <xdr:nvSpPr>
        <xdr:cNvPr id="411" name="普通建設事業費 （ うち新規整備　）平均値テキスト"/>
        <xdr:cNvSpPr txBox="1"/>
      </xdr:nvSpPr>
      <xdr:spPr>
        <a:xfrm>
          <a:off x="10528300" y="13201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148507</xdr:rowOff>
    </xdr:from>
    <xdr:to>
      <xdr:col>55</xdr:col>
      <xdr:colOff>50800</xdr:colOff>
      <xdr:row>78</xdr:row>
      <xdr:rowOff>78657</xdr:rowOff>
    </xdr:to>
    <xdr:sp macro="" textlink="">
      <xdr:nvSpPr>
        <xdr:cNvPr id="412" name="フローチャート: 判断 411"/>
        <xdr:cNvSpPr/>
      </xdr:nvSpPr>
      <xdr:spPr>
        <a:xfrm>
          <a:off x="10426700" y="1335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133986</xdr:rowOff>
    </xdr:from>
    <xdr:to>
      <xdr:col>50</xdr:col>
      <xdr:colOff>114300</xdr:colOff>
      <xdr:row>78</xdr:row>
      <xdr:rowOff>147092</xdr:rowOff>
    </xdr:to>
    <xdr:cxnSp macro="">
      <xdr:nvCxnSpPr>
        <xdr:cNvPr id="413" name="直線コネクタ 412"/>
        <xdr:cNvCxnSpPr/>
      </xdr:nvCxnSpPr>
      <xdr:spPr>
        <a:xfrm>
          <a:off x="8750300" y="13507086"/>
          <a:ext cx="889000" cy="1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122219</xdr:rowOff>
    </xdr:from>
    <xdr:to>
      <xdr:col>50</xdr:col>
      <xdr:colOff>165100</xdr:colOff>
      <xdr:row>78</xdr:row>
      <xdr:rowOff>52369</xdr:rowOff>
    </xdr:to>
    <xdr:sp macro="" textlink="">
      <xdr:nvSpPr>
        <xdr:cNvPr id="414" name="フローチャート: 判断 413"/>
        <xdr:cNvSpPr/>
      </xdr:nvSpPr>
      <xdr:spPr>
        <a:xfrm>
          <a:off x="9588500" y="133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68896</xdr:rowOff>
    </xdr:from>
    <xdr:ext cx="534377" cy="259045"/>
    <xdr:sp macro="" textlink="">
      <xdr:nvSpPr>
        <xdr:cNvPr id="415" name="テキスト ボックス 414"/>
        <xdr:cNvSpPr txBox="1"/>
      </xdr:nvSpPr>
      <xdr:spPr>
        <a:xfrm>
          <a:off x="9372111" y="130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118326</xdr:rowOff>
    </xdr:from>
    <xdr:to>
      <xdr:col>45</xdr:col>
      <xdr:colOff>177800</xdr:colOff>
      <xdr:row>78</xdr:row>
      <xdr:rowOff>133986</xdr:rowOff>
    </xdr:to>
    <xdr:cxnSp macro="">
      <xdr:nvCxnSpPr>
        <xdr:cNvPr id="416" name="直線コネクタ 415"/>
        <xdr:cNvCxnSpPr/>
      </xdr:nvCxnSpPr>
      <xdr:spPr>
        <a:xfrm>
          <a:off x="7861300" y="13491426"/>
          <a:ext cx="889000" cy="1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89472</xdr:rowOff>
    </xdr:from>
    <xdr:to>
      <xdr:col>46</xdr:col>
      <xdr:colOff>38100</xdr:colOff>
      <xdr:row>78</xdr:row>
      <xdr:rowOff>19622</xdr:rowOff>
    </xdr:to>
    <xdr:sp macro="" textlink="">
      <xdr:nvSpPr>
        <xdr:cNvPr id="417" name="フローチャート: 判断 416"/>
        <xdr:cNvSpPr/>
      </xdr:nvSpPr>
      <xdr:spPr>
        <a:xfrm>
          <a:off x="8699500" y="1329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36149</xdr:rowOff>
    </xdr:from>
    <xdr:ext cx="534377" cy="259045"/>
    <xdr:sp macro="" textlink="">
      <xdr:nvSpPr>
        <xdr:cNvPr id="418" name="テキスト ボックス 417"/>
        <xdr:cNvSpPr txBox="1"/>
      </xdr:nvSpPr>
      <xdr:spPr>
        <a:xfrm>
          <a:off x="8483111" y="1306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102972</xdr:rowOff>
    </xdr:from>
    <xdr:to>
      <xdr:col>41</xdr:col>
      <xdr:colOff>50800</xdr:colOff>
      <xdr:row>78</xdr:row>
      <xdr:rowOff>118326</xdr:rowOff>
    </xdr:to>
    <xdr:cxnSp macro="">
      <xdr:nvCxnSpPr>
        <xdr:cNvPr id="419" name="直線コネクタ 418"/>
        <xdr:cNvCxnSpPr/>
      </xdr:nvCxnSpPr>
      <xdr:spPr>
        <a:xfrm>
          <a:off x="6972300" y="13304622"/>
          <a:ext cx="889000" cy="18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154718</xdr:rowOff>
    </xdr:from>
    <xdr:to>
      <xdr:col>41</xdr:col>
      <xdr:colOff>101600</xdr:colOff>
      <xdr:row>77</xdr:row>
      <xdr:rowOff>84868</xdr:rowOff>
    </xdr:to>
    <xdr:sp macro="" textlink="">
      <xdr:nvSpPr>
        <xdr:cNvPr id="420" name="フローチャート: 判断 419"/>
        <xdr:cNvSpPr/>
      </xdr:nvSpPr>
      <xdr:spPr>
        <a:xfrm>
          <a:off x="7810500" y="1318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101395</xdr:rowOff>
    </xdr:from>
    <xdr:ext cx="534377" cy="259045"/>
    <xdr:sp macro="" textlink="">
      <xdr:nvSpPr>
        <xdr:cNvPr id="421" name="テキスト ボックス 420"/>
        <xdr:cNvSpPr txBox="1"/>
      </xdr:nvSpPr>
      <xdr:spPr>
        <a:xfrm>
          <a:off x="7594111" y="1296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5062</xdr:rowOff>
    </xdr:from>
    <xdr:to>
      <xdr:col>36</xdr:col>
      <xdr:colOff>165100</xdr:colOff>
      <xdr:row>77</xdr:row>
      <xdr:rowOff>106662</xdr:rowOff>
    </xdr:to>
    <xdr:sp macro="" textlink="">
      <xdr:nvSpPr>
        <xdr:cNvPr id="422" name="フローチャート: 判断 421"/>
        <xdr:cNvSpPr/>
      </xdr:nvSpPr>
      <xdr:spPr>
        <a:xfrm>
          <a:off x="6921500" y="1320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123189</xdr:rowOff>
    </xdr:from>
    <xdr:ext cx="534377" cy="259045"/>
    <xdr:sp macro="" textlink="">
      <xdr:nvSpPr>
        <xdr:cNvPr id="423" name="テキスト ボックス 422"/>
        <xdr:cNvSpPr txBox="1"/>
      </xdr:nvSpPr>
      <xdr:spPr>
        <a:xfrm>
          <a:off x="6705111" y="1298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82614</xdr:rowOff>
    </xdr:from>
    <xdr:to>
      <xdr:col>55</xdr:col>
      <xdr:colOff>50800</xdr:colOff>
      <xdr:row>79</xdr:row>
      <xdr:rowOff>12764</xdr:rowOff>
    </xdr:to>
    <xdr:sp macro="" textlink="">
      <xdr:nvSpPr>
        <xdr:cNvPr id="429" name="楕円 428"/>
        <xdr:cNvSpPr/>
      </xdr:nvSpPr>
      <xdr:spPr>
        <a:xfrm>
          <a:off x="10426700" y="1345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168991</xdr:rowOff>
    </xdr:from>
    <xdr:ext cx="469744" cy="259045"/>
    <xdr:sp macro="" textlink="">
      <xdr:nvSpPr>
        <xdr:cNvPr id="430" name="普通建設事業費 （ うち新規整備　）該当値テキスト"/>
        <xdr:cNvSpPr txBox="1"/>
      </xdr:nvSpPr>
      <xdr:spPr>
        <a:xfrm>
          <a:off x="10528300" y="1337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96292</xdr:rowOff>
    </xdr:from>
    <xdr:to>
      <xdr:col>50</xdr:col>
      <xdr:colOff>165100</xdr:colOff>
      <xdr:row>79</xdr:row>
      <xdr:rowOff>26442</xdr:rowOff>
    </xdr:to>
    <xdr:sp macro="" textlink="">
      <xdr:nvSpPr>
        <xdr:cNvPr id="431" name="楕円 430"/>
        <xdr:cNvSpPr/>
      </xdr:nvSpPr>
      <xdr:spPr>
        <a:xfrm>
          <a:off x="9588500" y="1346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17569</xdr:rowOff>
    </xdr:from>
    <xdr:ext cx="469744" cy="259045"/>
    <xdr:sp macro="" textlink="">
      <xdr:nvSpPr>
        <xdr:cNvPr id="432" name="テキスト ボックス 431"/>
        <xdr:cNvSpPr txBox="1"/>
      </xdr:nvSpPr>
      <xdr:spPr>
        <a:xfrm>
          <a:off x="9404428" y="1356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83186</xdr:rowOff>
    </xdr:from>
    <xdr:to>
      <xdr:col>46</xdr:col>
      <xdr:colOff>38100</xdr:colOff>
      <xdr:row>79</xdr:row>
      <xdr:rowOff>13336</xdr:rowOff>
    </xdr:to>
    <xdr:sp macro="" textlink="">
      <xdr:nvSpPr>
        <xdr:cNvPr id="433" name="楕円 432"/>
        <xdr:cNvSpPr/>
      </xdr:nvSpPr>
      <xdr:spPr>
        <a:xfrm>
          <a:off x="8699500" y="1345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4463</xdr:rowOff>
    </xdr:from>
    <xdr:ext cx="469744" cy="259045"/>
    <xdr:sp macro="" textlink="">
      <xdr:nvSpPr>
        <xdr:cNvPr id="434" name="テキスト ボックス 433"/>
        <xdr:cNvSpPr txBox="1"/>
      </xdr:nvSpPr>
      <xdr:spPr>
        <a:xfrm>
          <a:off x="8515428" y="1354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67526</xdr:rowOff>
    </xdr:from>
    <xdr:to>
      <xdr:col>41</xdr:col>
      <xdr:colOff>101600</xdr:colOff>
      <xdr:row>78</xdr:row>
      <xdr:rowOff>169126</xdr:rowOff>
    </xdr:to>
    <xdr:sp macro="" textlink="">
      <xdr:nvSpPr>
        <xdr:cNvPr id="435" name="楕円 434"/>
        <xdr:cNvSpPr/>
      </xdr:nvSpPr>
      <xdr:spPr>
        <a:xfrm>
          <a:off x="7810500" y="1344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160253</xdr:rowOff>
    </xdr:from>
    <xdr:ext cx="469744" cy="259045"/>
    <xdr:sp macro="" textlink="">
      <xdr:nvSpPr>
        <xdr:cNvPr id="436" name="テキスト ボックス 435"/>
        <xdr:cNvSpPr txBox="1"/>
      </xdr:nvSpPr>
      <xdr:spPr>
        <a:xfrm>
          <a:off x="7626428" y="1353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52172</xdr:rowOff>
    </xdr:from>
    <xdr:to>
      <xdr:col>36</xdr:col>
      <xdr:colOff>165100</xdr:colOff>
      <xdr:row>77</xdr:row>
      <xdr:rowOff>153772</xdr:rowOff>
    </xdr:to>
    <xdr:sp macro="" textlink="">
      <xdr:nvSpPr>
        <xdr:cNvPr id="437" name="楕円 436"/>
        <xdr:cNvSpPr/>
      </xdr:nvSpPr>
      <xdr:spPr>
        <a:xfrm>
          <a:off x="6921500" y="1325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144899</xdr:rowOff>
    </xdr:from>
    <xdr:ext cx="534377" cy="259045"/>
    <xdr:sp macro="" textlink="">
      <xdr:nvSpPr>
        <xdr:cNvPr id="438" name="テキスト ボックス 437"/>
        <xdr:cNvSpPr txBox="1"/>
      </xdr:nvSpPr>
      <xdr:spPr>
        <a:xfrm>
          <a:off x="6705111" y="1334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126442</xdr:rowOff>
    </xdr:from>
    <xdr:to>
      <xdr:col>54</xdr:col>
      <xdr:colOff>189865</xdr:colOff>
      <xdr:row>98</xdr:row>
      <xdr:rowOff>116509</xdr:rowOff>
    </xdr:to>
    <xdr:cxnSp macro="">
      <xdr:nvCxnSpPr>
        <xdr:cNvPr id="462" name="直線コネクタ 461"/>
        <xdr:cNvCxnSpPr/>
      </xdr:nvCxnSpPr>
      <xdr:spPr>
        <a:xfrm flipV="1">
          <a:off x="10475595" y="15556942"/>
          <a:ext cx="1270" cy="1361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120336</xdr:rowOff>
    </xdr:from>
    <xdr:ext cx="469744" cy="259045"/>
    <xdr:sp macro="" textlink="">
      <xdr:nvSpPr>
        <xdr:cNvPr id="463" name="普通建設事業費 （ うち更新整備　）最小値テキスト"/>
        <xdr:cNvSpPr txBox="1"/>
      </xdr:nvSpPr>
      <xdr:spPr>
        <a:xfrm>
          <a:off x="10528300" y="1692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116509</xdr:rowOff>
    </xdr:from>
    <xdr:to>
      <xdr:col>55</xdr:col>
      <xdr:colOff>88900</xdr:colOff>
      <xdr:row>98</xdr:row>
      <xdr:rowOff>116509</xdr:rowOff>
    </xdr:to>
    <xdr:cxnSp macro="">
      <xdr:nvCxnSpPr>
        <xdr:cNvPr id="464" name="直線コネクタ 463"/>
        <xdr:cNvCxnSpPr/>
      </xdr:nvCxnSpPr>
      <xdr:spPr>
        <a:xfrm>
          <a:off x="10388600" y="1691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73119</xdr:rowOff>
    </xdr:from>
    <xdr:ext cx="599010" cy="259045"/>
    <xdr:sp macro="" textlink="">
      <xdr:nvSpPr>
        <xdr:cNvPr id="465" name="普通建設事業費 （ うち更新整備　）最大値テキスト"/>
        <xdr:cNvSpPr txBox="1"/>
      </xdr:nvSpPr>
      <xdr:spPr>
        <a:xfrm>
          <a:off x="10528300" y="1533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126442</xdr:rowOff>
    </xdr:from>
    <xdr:to>
      <xdr:col>55</xdr:col>
      <xdr:colOff>88900</xdr:colOff>
      <xdr:row>90</xdr:row>
      <xdr:rowOff>126442</xdr:rowOff>
    </xdr:to>
    <xdr:cxnSp macro="">
      <xdr:nvCxnSpPr>
        <xdr:cNvPr id="466" name="直線コネクタ 465"/>
        <xdr:cNvCxnSpPr/>
      </xdr:nvCxnSpPr>
      <xdr:spPr>
        <a:xfrm>
          <a:off x="10388600" y="15556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113995</xdr:rowOff>
    </xdr:from>
    <xdr:to>
      <xdr:col>55</xdr:col>
      <xdr:colOff>0</xdr:colOff>
      <xdr:row>98</xdr:row>
      <xdr:rowOff>84417</xdr:rowOff>
    </xdr:to>
    <xdr:cxnSp macro="">
      <xdr:nvCxnSpPr>
        <xdr:cNvPr id="467" name="直線コネクタ 466"/>
        <xdr:cNvCxnSpPr/>
      </xdr:nvCxnSpPr>
      <xdr:spPr>
        <a:xfrm flipV="1">
          <a:off x="9639300" y="16744645"/>
          <a:ext cx="838200" cy="14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98035</xdr:rowOff>
    </xdr:from>
    <xdr:ext cx="534377" cy="259045"/>
    <xdr:sp macro="" textlink="">
      <xdr:nvSpPr>
        <xdr:cNvPr id="468" name="普通建設事業費 （ うち更新整備　）平均値テキスト"/>
        <xdr:cNvSpPr txBox="1"/>
      </xdr:nvSpPr>
      <xdr:spPr>
        <a:xfrm>
          <a:off x="10528300" y="16385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75158</xdr:rowOff>
    </xdr:from>
    <xdr:to>
      <xdr:col>55</xdr:col>
      <xdr:colOff>50800</xdr:colOff>
      <xdr:row>97</xdr:row>
      <xdr:rowOff>5308</xdr:rowOff>
    </xdr:to>
    <xdr:sp macro="" textlink="">
      <xdr:nvSpPr>
        <xdr:cNvPr id="469" name="フローチャート: 判断 468"/>
        <xdr:cNvSpPr/>
      </xdr:nvSpPr>
      <xdr:spPr>
        <a:xfrm>
          <a:off x="10426700" y="16534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159716</xdr:rowOff>
    </xdr:from>
    <xdr:to>
      <xdr:col>50</xdr:col>
      <xdr:colOff>114300</xdr:colOff>
      <xdr:row>98</xdr:row>
      <xdr:rowOff>84417</xdr:rowOff>
    </xdr:to>
    <xdr:cxnSp macro="">
      <xdr:nvCxnSpPr>
        <xdr:cNvPr id="470" name="直線コネクタ 469"/>
        <xdr:cNvCxnSpPr/>
      </xdr:nvCxnSpPr>
      <xdr:spPr>
        <a:xfrm>
          <a:off x="8750300" y="16790366"/>
          <a:ext cx="889000" cy="96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80747</xdr:rowOff>
    </xdr:from>
    <xdr:to>
      <xdr:col>50</xdr:col>
      <xdr:colOff>165100</xdr:colOff>
      <xdr:row>97</xdr:row>
      <xdr:rowOff>10897</xdr:rowOff>
    </xdr:to>
    <xdr:sp macro="" textlink="">
      <xdr:nvSpPr>
        <xdr:cNvPr id="471" name="フローチャート: 判断 470"/>
        <xdr:cNvSpPr/>
      </xdr:nvSpPr>
      <xdr:spPr>
        <a:xfrm>
          <a:off x="9588500" y="165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27424</xdr:rowOff>
    </xdr:from>
    <xdr:ext cx="534377" cy="259045"/>
    <xdr:sp macro="" textlink="">
      <xdr:nvSpPr>
        <xdr:cNvPr id="472" name="テキスト ボックス 471"/>
        <xdr:cNvSpPr txBox="1"/>
      </xdr:nvSpPr>
      <xdr:spPr>
        <a:xfrm>
          <a:off x="9372111" y="1631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57138</xdr:rowOff>
    </xdr:from>
    <xdr:to>
      <xdr:col>45</xdr:col>
      <xdr:colOff>177800</xdr:colOff>
      <xdr:row>97</xdr:row>
      <xdr:rowOff>159716</xdr:rowOff>
    </xdr:to>
    <xdr:cxnSp macro="">
      <xdr:nvCxnSpPr>
        <xdr:cNvPr id="473" name="直線コネクタ 472"/>
        <xdr:cNvCxnSpPr/>
      </xdr:nvCxnSpPr>
      <xdr:spPr>
        <a:xfrm>
          <a:off x="7861300" y="16687788"/>
          <a:ext cx="889000" cy="10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97650</xdr:rowOff>
    </xdr:from>
    <xdr:to>
      <xdr:col>46</xdr:col>
      <xdr:colOff>38100</xdr:colOff>
      <xdr:row>97</xdr:row>
      <xdr:rowOff>27800</xdr:rowOff>
    </xdr:to>
    <xdr:sp macro="" textlink="">
      <xdr:nvSpPr>
        <xdr:cNvPr id="474" name="フローチャート: 判断 473"/>
        <xdr:cNvSpPr/>
      </xdr:nvSpPr>
      <xdr:spPr>
        <a:xfrm>
          <a:off x="86995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44327</xdr:rowOff>
    </xdr:from>
    <xdr:ext cx="534377" cy="259045"/>
    <xdr:sp macro="" textlink="">
      <xdr:nvSpPr>
        <xdr:cNvPr id="475" name="テキスト ボックス 474"/>
        <xdr:cNvSpPr txBox="1"/>
      </xdr:nvSpPr>
      <xdr:spPr>
        <a:xfrm>
          <a:off x="8483111" y="1633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57138</xdr:rowOff>
    </xdr:from>
    <xdr:to>
      <xdr:col>41</xdr:col>
      <xdr:colOff>50800</xdr:colOff>
      <xdr:row>98</xdr:row>
      <xdr:rowOff>8750</xdr:rowOff>
    </xdr:to>
    <xdr:cxnSp macro="">
      <xdr:nvCxnSpPr>
        <xdr:cNvPr id="476" name="直線コネクタ 475"/>
        <xdr:cNvCxnSpPr/>
      </xdr:nvCxnSpPr>
      <xdr:spPr>
        <a:xfrm flipV="1">
          <a:off x="6972300" y="16687788"/>
          <a:ext cx="889000" cy="12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43002</xdr:rowOff>
    </xdr:from>
    <xdr:to>
      <xdr:col>41</xdr:col>
      <xdr:colOff>101600</xdr:colOff>
      <xdr:row>96</xdr:row>
      <xdr:rowOff>144602</xdr:rowOff>
    </xdr:to>
    <xdr:sp macro="" textlink="">
      <xdr:nvSpPr>
        <xdr:cNvPr id="477" name="フローチャート: 判断 476"/>
        <xdr:cNvSpPr/>
      </xdr:nvSpPr>
      <xdr:spPr>
        <a:xfrm>
          <a:off x="7810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161129</xdr:rowOff>
    </xdr:from>
    <xdr:ext cx="534377" cy="259045"/>
    <xdr:sp macro="" textlink="">
      <xdr:nvSpPr>
        <xdr:cNvPr id="478" name="テキスト ボックス 477"/>
        <xdr:cNvSpPr txBox="1"/>
      </xdr:nvSpPr>
      <xdr:spPr>
        <a:xfrm>
          <a:off x="7594111" y="1627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65532</xdr:rowOff>
    </xdr:from>
    <xdr:to>
      <xdr:col>36</xdr:col>
      <xdr:colOff>165100</xdr:colOff>
      <xdr:row>96</xdr:row>
      <xdr:rowOff>167132</xdr:rowOff>
    </xdr:to>
    <xdr:sp macro="" textlink="">
      <xdr:nvSpPr>
        <xdr:cNvPr id="479" name="フローチャート: 判断 478"/>
        <xdr:cNvSpPr/>
      </xdr:nvSpPr>
      <xdr:spPr>
        <a:xfrm>
          <a:off x="6921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12209</xdr:rowOff>
    </xdr:from>
    <xdr:ext cx="534377" cy="259045"/>
    <xdr:sp macro="" textlink="">
      <xdr:nvSpPr>
        <xdr:cNvPr id="480" name="テキスト ボックス 479"/>
        <xdr:cNvSpPr txBox="1"/>
      </xdr:nvSpPr>
      <xdr:spPr>
        <a:xfrm>
          <a:off x="6705111" y="1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63195</xdr:rowOff>
    </xdr:from>
    <xdr:to>
      <xdr:col>55</xdr:col>
      <xdr:colOff>50800</xdr:colOff>
      <xdr:row>97</xdr:row>
      <xdr:rowOff>164795</xdr:rowOff>
    </xdr:to>
    <xdr:sp macro="" textlink="">
      <xdr:nvSpPr>
        <xdr:cNvPr id="486" name="楕円 485"/>
        <xdr:cNvSpPr/>
      </xdr:nvSpPr>
      <xdr:spPr>
        <a:xfrm>
          <a:off x="10426700" y="1669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41622</xdr:rowOff>
    </xdr:from>
    <xdr:ext cx="534377" cy="259045"/>
    <xdr:sp macro="" textlink="">
      <xdr:nvSpPr>
        <xdr:cNvPr id="487" name="普通建設事業費 （ うち更新整備　）該当値テキスト"/>
        <xdr:cNvSpPr txBox="1"/>
      </xdr:nvSpPr>
      <xdr:spPr>
        <a:xfrm>
          <a:off x="10528300" y="1667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33617</xdr:rowOff>
    </xdr:from>
    <xdr:to>
      <xdr:col>50</xdr:col>
      <xdr:colOff>165100</xdr:colOff>
      <xdr:row>98</xdr:row>
      <xdr:rowOff>135217</xdr:rowOff>
    </xdr:to>
    <xdr:sp macro="" textlink="">
      <xdr:nvSpPr>
        <xdr:cNvPr id="488" name="楕円 487"/>
        <xdr:cNvSpPr/>
      </xdr:nvSpPr>
      <xdr:spPr>
        <a:xfrm>
          <a:off x="9588500" y="1683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126344</xdr:rowOff>
    </xdr:from>
    <xdr:ext cx="534377" cy="259045"/>
    <xdr:sp macro="" textlink="">
      <xdr:nvSpPr>
        <xdr:cNvPr id="489" name="テキスト ボックス 488"/>
        <xdr:cNvSpPr txBox="1"/>
      </xdr:nvSpPr>
      <xdr:spPr>
        <a:xfrm>
          <a:off x="9372111" y="1692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108916</xdr:rowOff>
    </xdr:from>
    <xdr:to>
      <xdr:col>46</xdr:col>
      <xdr:colOff>38100</xdr:colOff>
      <xdr:row>98</xdr:row>
      <xdr:rowOff>39066</xdr:rowOff>
    </xdr:to>
    <xdr:sp macro="" textlink="">
      <xdr:nvSpPr>
        <xdr:cNvPr id="490" name="楕円 489"/>
        <xdr:cNvSpPr/>
      </xdr:nvSpPr>
      <xdr:spPr>
        <a:xfrm>
          <a:off x="8699500" y="1673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30193</xdr:rowOff>
    </xdr:from>
    <xdr:ext cx="534377" cy="259045"/>
    <xdr:sp macro="" textlink="">
      <xdr:nvSpPr>
        <xdr:cNvPr id="491" name="テキスト ボックス 490"/>
        <xdr:cNvSpPr txBox="1"/>
      </xdr:nvSpPr>
      <xdr:spPr>
        <a:xfrm>
          <a:off x="8483111" y="1683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6338</xdr:rowOff>
    </xdr:from>
    <xdr:to>
      <xdr:col>41</xdr:col>
      <xdr:colOff>101600</xdr:colOff>
      <xdr:row>97</xdr:row>
      <xdr:rowOff>107938</xdr:rowOff>
    </xdr:to>
    <xdr:sp macro="" textlink="">
      <xdr:nvSpPr>
        <xdr:cNvPr id="492" name="楕円 491"/>
        <xdr:cNvSpPr/>
      </xdr:nvSpPr>
      <xdr:spPr>
        <a:xfrm>
          <a:off x="7810500" y="1663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99065</xdr:rowOff>
    </xdr:from>
    <xdr:ext cx="534377" cy="259045"/>
    <xdr:sp macro="" textlink="">
      <xdr:nvSpPr>
        <xdr:cNvPr id="493" name="テキスト ボックス 492"/>
        <xdr:cNvSpPr txBox="1"/>
      </xdr:nvSpPr>
      <xdr:spPr>
        <a:xfrm>
          <a:off x="7594111" y="1672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129400</xdr:rowOff>
    </xdr:from>
    <xdr:to>
      <xdr:col>36</xdr:col>
      <xdr:colOff>165100</xdr:colOff>
      <xdr:row>98</xdr:row>
      <xdr:rowOff>59550</xdr:rowOff>
    </xdr:to>
    <xdr:sp macro="" textlink="">
      <xdr:nvSpPr>
        <xdr:cNvPr id="494" name="楕円 493"/>
        <xdr:cNvSpPr/>
      </xdr:nvSpPr>
      <xdr:spPr>
        <a:xfrm>
          <a:off x="6921500" y="167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50677</xdr:rowOff>
    </xdr:from>
    <xdr:ext cx="534377" cy="259045"/>
    <xdr:sp macro="" textlink="">
      <xdr:nvSpPr>
        <xdr:cNvPr id="495" name="テキスト ボックス 494"/>
        <xdr:cNvSpPr txBox="1"/>
      </xdr:nvSpPr>
      <xdr:spPr>
        <a:xfrm>
          <a:off x="6705111" y="1685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7" name="テキスト ボックス 50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10998</xdr:rowOff>
    </xdr:from>
    <xdr:to>
      <xdr:col>85</xdr:col>
      <xdr:colOff>126364</xdr:colOff>
      <xdr:row>38</xdr:row>
      <xdr:rowOff>139700</xdr:rowOff>
    </xdr:to>
    <xdr:cxnSp macro="">
      <xdr:nvCxnSpPr>
        <xdr:cNvPr id="517" name="直線コネクタ 516"/>
        <xdr:cNvCxnSpPr/>
      </xdr:nvCxnSpPr>
      <xdr:spPr>
        <a:xfrm flipV="1">
          <a:off x="16317595" y="5154498"/>
          <a:ext cx="1269" cy="150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8"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129125</xdr:rowOff>
    </xdr:from>
    <xdr:ext cx="534377" cy="259045"/>
    <xdr:sp macro="" textlink="">
      <xdr:nvSpPr>
        <xdr:cNvPr id="520" name="災害復旧事業費最大値テキスト"/>
        <xdr:cNvSpPr txBox="1"/>
      </xdr:nvSpPr>
      <xdr:spPr>
        <a:xfrm>
          <a:off x="16370300" y="492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10998</xdr:rowOff>
    </xdr:from>
    <xdr:to>
      <xdr:col>86</xdr:col>
      <xdr:colOff>25400</xdr:colOff>
      <xdr:row>30</xdr:row>
      <xdr:rowOff>10998</xdr:rowOff>
    </xdr:to>
    <xdr:cxnSp macro="">
      <xdr:nvCxnSpPr>
        <xdr:cNvPr id="521" name="直線コネクタ 520"/>
        <xdr:cNvCxnSpPr/>
      </xdr:nvCxnSpPr>
      <xdr:spPr>
        <a:xfrm>
          <a:off x="16230600" y="5154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136614</xdr:rowOff>
    </xdr:from>
    <xdr:to>
      <xdr:col>85</xdr:col>
      <xdr:colOff>127000</xdr:colOff>
      <xdr:row>38</xdr:row>
      <xdr:rowOff>139700</xdr:rowOff>
    </xdr:to>
    <xdr:cxnSp macro="">
      <xdr:nvCxnSpPr>
        <xdr:cNvPr id="522" name="直線コネクタ 521"/>
        <xdr:cNvCxnSpPr/>
      </xdr:nvCxnSpPr>
      <xdr:spPr>
        <a:xfrm flipV="1">
          <a:off x="15481300" y="6651714"/>
          <a:ext cx="8382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53827</xdr:rowOff>
    </xdr:from>
    <xdr:ext cx="469744" cy="259045"/>
    <xdr:sp macro="" textlink="">
      <xdr:nvSpPr>
        <xdr:cNvPr id="523" name="災害復旧事業費平均値テキスト"/>
        <xdr:cNvSpPr txBox="1"/>
      </xdr:nvSpPr>
      <xdr:spPr>
        <a:xfrm>
          <a:off x="16370300" y="6397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30950</xdr:rowOff>
    </xdr:from>
    <xdr:to>
      <xdr:col>85</xdr:col>
      <xdr:colOff>177800</xdr:colOff>
      <xdr:row>38</xdr:row>
      <xdr:rowOff>132550</xdr:rowOff>
    </xdr:to>
    <xdr:sp macro="" textlink="">
      <xdr:nvSpPr>
        <xdr:cNvPr id="524" name="フローチャート: 判断 523"/>
        <xdr:cNvSpPr/>
      </xdr:nvSpPr>
      <xdr:spPr>
        <a:xfrm>
          <a:off x="16268700" y="654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135013</xdr:rowOff>
    </xdr:from>
    <xdr:to>
      <xdr:col>81</xdr:col>
      <xdr:colOff>50800</xdr:colOff>
      <xdr:row>38</xdr:row>
      <xdr:rowOff>139700</xdr:rowOff>
    </xdr:to>
    <xdr:cxnSp macro="">
      <xdr:nvCxnSpPr>
        <xdr:cNvPr id="525" name="直線コネクタ 524"/>
        <xdr:cNvCxnSpPr/>
      </xdr:nvCxnSpPr>
      <xdr:spPr>
        <a:xfrm>
          <a:off x="14592300" y="6650113"/>
          <a:ext cx="8890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31887</xdr:rowOff>
    </xdr:from>
    <xdr:to>
      <xdr:col>81</xdr:col>
      <xdr:colOff>101600</xdr:colOff>
      <xdr:row>38</xdr:row>
      <xdr:rowOff>133487</xdr:rowOff>
    </xdr:to>
    <xdr:sp macro="" textlink="">
      <xdr:nvSpPr>
        <xdr:cNvPr id="526" name="フローチャート: 判断 525"/>
        <xdr:cNvSpPr/>
      </xdr:nvSpPr>
      <xdr:spPr>
        <a:xfrm>
          <a:off x="154305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150014</xdr:rowOff>
    </xdr:from>
    <xdr:ext cx="469744" cy="259045"/>
    <xdr:sp macro="" textlink="">
      <xdr:nvSpPr>
        <xdr:cNvPr id="527" name="テキスト ボックス 526"/>
        <xdr:cNvSpPr txBox="1"/>
      </xdr:nvSpPr>
      <xdr:spPr>
        <a:xfrm>
          <a:off x="15246428" y="632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135013</xdr:rowOff>
    </xdr:from>
    <xdr:to>
      <xdr:col>76</xdr:col>
      <xdr:colOff>114300</xdr:colOff>
      <xdr:row>38</xdr:row>
      <xdr:rowOff>139700</xdr:rowOff>
    </xdr:to>
    <xdr:cxnSp macro="">
      <xdr:nvCxnSpPr>
        <xdr:cNvPr id="528" name="直線コネクタ 527"/>
        <xdr:cNvCxnSpPr/>
      </xdr:nvCxnSpPr>
      <xdr:spPr>
        <a:xfrm flipV="1">
          <a:off x="13703300" y="6650113"/>
          <a:ext cx="8890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34127</xdr:rowOff>
    </xdr:from>
    <xdr:to>
      <xdr:col>76</xdr:col>
      <xdr:colOff>165100</xdr:colOff>
      <xdr:row>38</xdr:row>
      <xdr:rowOff>135727</xdr:rowOff>
    </xdr:to>
    <xdr:sp macro="" textlink="">
      <xdr:nvSpPr>
        <xdr:cNvPr id="529" name="フローチャート: 判断 528"/>
        <xdr:cNvSpPr/>
      </xdr:nvSpPr>
      <xdr:spPr>
        <a:xfrm>
          <a:off x="14541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152254</xdr:rowOff>
    </xdr:from>
    <xdr:ext cx="469744" cy="259045"/>
    <xdr:sp macro="" textlink="">
      <xdr:nvSpPr>
        <xdr:cNvPr id="530" name="テキスト ボックス 529"/>
        <xdr:cNvSpPr txBox="1"/>
      </xdr:nvSpPr>
      <xdr:spPr>
        <a:xfrm>
          <a:off x="14357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1" name="直線コネクタ 530"/>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161915</xdr:rowOff>
    </xdr:from>
    <xdr:to>
      <xdr:col>72</xdr:col>
      <xdr:colOff>38100</xdr:colOff>
      <xdr:row>38</xdr:row>
      <xdr:rowOff>92065</xdr:rowOff>
    </xdr:to>
    <xdr:sp macro="" textlink="">
      <xdr:nvSpPr>
        <xdr:cNvPr id="532" name="フローチャート: 判断 531"/>
        <xdr:cNvSpPr/>
      </xdr:nvSpPr>
      <xdr:spPr>
        <a:xfrm>
          <a:off x="13652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108592</xdr:rowOff>
    </xdr:from>
    <xdr:ext cx="469744" cy="259045"/>
    <xdr:sp macro="" textlink="">
      <xdr:nvSpPr>
        <xdr:cNvPr id="533" name="テキスト ボックス 532"/>
        <xdr:cNvSpPr txBox="1"/>
      </xdr:nvSpPr>
      <xdr:spPr>
        <a:xfrm>
          <a:off x="13468428" y="628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12684</xdr:rowOff>
    </xdr:from>
    <xdr:to>
      <xdr:col>67</xdr:col>
      <xdr:colOff>101600</xdr:colOff>
      <xdr:row>38</xdr:row>
      <xdr:rowOff>114284</xdr:rowOff>
    </xdr:to>
    <xdr:sp macro="" textlink="">
      <xdr:nvSpPr>
        <xdr:cNvPr id="534" name="フローチャート: 判断 533"/>
        <xdr:cNvSpPr/>
      </xdr:nvSpPr>
      <xdr:spPr>
        <a:xfrm>
          <a:off x="12763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130812</xdr:rowOff>
    </xdr:from>
    <xdr:ext cx="469744" cy="259045"/>
    <xdr:sp macro="" textlink="">
      <xdr:nvSpPr>
        <xdr:cNvPr id="535" name="テキスト ボックス 534"/>
        <xdr:cNvSpPr txBox="1"/>
      </xdr:nvSpPr>
      <xdr:spPr>
        <a:xfrm>
          <a:off x="12579428" y="630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85814</xdr:rowOff>
    </xdr:from>
    <xdr:to>
      <xdr:col>85</xdr:col>
      <xdr:colOff>177800</xdr:colOff>
      <xdr:row>39</xdr:row>
      <xdr:rowOff>15964</xdr:rowOff>
    </xdr:to>
    <xdr:sp macro="" textlink="">
      <xdr:nvSpPr>
        <xdr:cNvPr id="541" name="楕円 540"/>
        <xdr:cNvSpPr/>
      </xdr:nvSpPr>
      <xdr:spPr>
        <a:xfrm>
          <a:off x="16268700" y="660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9377</xdr:rowOff>
    </xdr:from>
    <xdr:ext cx="378565" cy="259045"/>
    <xdr:sp macro="" textlink="">
      <xdr:nvSpPr>
        <xdr:cNvPr id="542" name="災害復旧事業費該当値テキスト"/>
        <xdr:cNvSpPr txBox="1"/>
      </xdr:nvSpPr>
      <xdr:spPr>
        <a:xfrm>
          <a:off x="16370300" y="6524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3" name="楕円 542"/>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4" name="テキスト ボックス 543"/>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84213</xdr:rowOff>
    </xdr:from>
    <xdr:to>
      <xdr:col>76</xdr:col>
      <xdr:colOff>165100</xdr:colOff>
      <xdr:row>39</xdr:row>
      <xdr:rowOff>14363</xdr:rowOff>
    </xdr:to>
    <xdr:sp macro="" textlink="">
      <xdr:nvSpPr>
        <xdr:cNvPr id="545" name="楕円 544"/>
        <xdr:cNvSpPr/>
      </xdr:nvSpPr>
      <xdr:spPr>
        <a:xfrm>
          <a:off x="14541500" y="659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5490</xdr:rowOff>
    </xdr:from>
    <xdr:ext cx="378565" cy="259045"/>
    <xdr:sp macro="" textlink="">
      <xdr:nvSpPr>
        <xdr:cNvPr id="546" name="テキスト ボックス 545"/>
        <xdr:cNvSpPr txBox="1"/>
      </xdr:nvSpPr>
      <xdr:spPr>
        <a:xfrm>
          <a:off x="14403017" y="6692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7" name="楕円 546"/>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8" name="テキスト ボックス 547"/>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9" name="楕円 548"/>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0" name="テキスト ボックス 549"/>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1" name="テキスト ボックス 61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9" name="テキスト ボックス 61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1" name="テキスト ボックス 62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84803</xdr:rowOff>
    </xdr:from>
    <xdr:to>
      <xdr:col>85</xdr:col>
      <xdr:colOff>126364</xdr:colOff>
      <xdr:row>78</xdr:row>
      <xdr:rowOff>87089</xdr:rowOff>
    </xdr:to>
    <xdr:cxnSp macro="">
      <xdr:nvCxnSpPr>
        <xdr:cNvPr id="625" name="直線コネクタ 624"/>
        <xdr:cNvCxnSpPr/>
      </xdr:nvCxnSpPr>
      <xdr:spPr>
        <a:xfrm flipV="1">
          <a:off x="16317595" y="11914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90916</xdr:rowOff>
    </xdr:from>
    <xdr:ext cx="534377" cy="259045"/>
    <xdr:sp macro="" textlink="">
      <xdr:nvSpPr>
        <xdr:cNvPr id="626" name="公債費最小値テキスト"/>
        <xdr:cNvSpPr txBox="1"/>
      </xdr:nvSpPr>
      <xdr:spPr>
        <a:xfrm>
          <a:off x="16370300" y="1346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87089</xdr:rowOff>
    </xdr:from>
    <xdr:to>
      <xdr:col>86</xdr:col>
      <xdr:colOff>25400</xdr:colOff>
      <xdr:row>78</xdr:row>
      <xdr:rowOff>87089</xdr:rowOff>
    </xdr:to>
    <xdr:cxnSp macro="">
      <xdr:nvCxnSpPr>
        <xdr:cNvPr id="627" name="直線コネクタ 626"/>
        <xdr:cNvCxnSpPr/>
      </xdr:nvCxnSpPr>
      <xdr:spPr>
        <a:xfrm>
          <a:off x="16230600" y="1346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31480</xdr:rowOff>
    </xdr:from>
    <xdr:ext cx="599010" cy="259045"/>
    <xdr:sp macro="" textlink="">
      <xdr:nvSpPr>
        <xdr:cNvPr id="628" name="公債費最大値テキスト"/>
        <xdr:cNvSpPr txBox="1"/>
      </xdr:nvSpPr>
      <xdr:spPr>
        <a:xfrm>
          <a:off x="16370300" y="1169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84803</xdr:rowOff>
    </xdr:from>
    <xdr:to>
      <xdr:col>86</xdr:col>
      <xdr:colOff>25400</xdr:colOff>
      <xdr:row>69</xdr:row>
      <xdr:rowOff>84803</xdr:rowOff>
    </xdr:to>
    <xdr:cxnSp macro="">
      <xdr:nvCxnSpPr>
        <xdr:cNvPr id="629" name="直線コネクタ 628"/>
        <xdr:cNvCxnSpPr/>
      </xdr:nvCxnSpPr>
      <xdr:spPr>
        <a:xfrm>
          <a:off x="16230600" y="1191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76214</xdr:rowOff>
    </xdr:from>
    <xdr:to>
      <xdr:col>85</xdr:col>
      <xdr:colOff>127000</xdr:colOff>
      <xdr:row>77</xdr:row>
      <xdr:rowOff>93001</xdr:rowOff>
    </xdr:to>
    <xdr:cxnSp macro="">
      <xdr:nvCxnSpPr>
        <xdr:cNvPr id="630" name="直線コネクタ 629"/>
        <xdr:cNvCxnSpPr/>
      </xdr:nvCxnSpPr>
      <xdr:spPr>
        <a:xfrm>
          <a:off x="15481300" y="13277864"/>
          <a:ext cx="838200" cy="1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28370</xdr:rowOff>
    </xdr:from>
    <xdr:ext cx="534377" cy="259045"/>
    <xdr:sp macro="" textlink="">
      <xdr:nvSpPr>
        <xdr:cNvPr id="631" name="公債費平均値テキスト"/>
        <xdr:cNvSpPr txBox="1"/>
      </xdr:nvSpPr>
      <xdr:spPr>
        <a:xfrm>
          <a:off x="16370300" y="12715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5493</xdr:rowOff>
    </xdr:from>
    <xdr:to>
      <xdr:col>85</xdr:col>
      <xdr:colOff>177800</xdr:colOff>
      <xdr:row>75</xdr:row>
      <xdr:rowOff>107093</xdr:rowOff>
    </xdr:to>
    <xdr:sp macro="" textlink="">
      <xdr:nvSpPr>
        <xdr:cNvPr id="632" name="フローチャート: 判断 631"/>
        <xdr:cNvSpPr/>
      </xdr:nvSpPr>
      <xdr:spPr>
        <a:xfrm>
          <a:off x="16268700" y="128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44602</xdr:rowOff>
    </xdr:from>
    <xdr:to>
      <xdr:col>81</xdr:col>
      <xdr:colOff>50800</xdr:colOff>
      <xdr:row>77</xdr:row>
      <xdr:rowOff>76214</xdr:rowOff>
    </xdr:to>
    <xdr:cxnSp macro="">
      <xdr:nvCxnSpPr>
        <xdr:cNvPr id="633" name="直線コネクタ 632"/>
        <xdr:cNvCxnSpPr/>
      </xdr:nvCxnSpPr>
      <xdr:spPr>
        <a:xfrm>
          <a:off x="14592300" y="13246252"/>
          <a:ext cx="889000" cy="3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28403</xdr:rowOff>
    </xdr:from>
    <xdr:to>
      <xdr:col>81</xdr:col>
      <xdr:colOff>101600</xdr:colOff>
      <xdr:row>75</xdr:row>
      <xdr:rowOff>130003</xdr:rowOff>
    </xdr:to>
    <xdr:sp macro="" textlink="">
      <xdr:nvSpPr>
        <xdr:cNvPr id="634" name="フローチャート: 判断 633"/>
        <xdr:cNvSpPr/>
      </xdr:nvSpPr>
      <xdr:spPr>
        <a:xfrm>
          <a:off x="154305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146530</xdr:rowOff>
    </xdr:from>
    <xdr:ext cx="534377" cy="259045"/>
    <xdr:sp macro="" textlink="">
      <xdr:nvSpPr>
        <xdr:cNvPr id="635" name="テキスト ボックス 634"/>
        <xdr:cNvSpPr txBox="1"/>
      </xdr:nvSpPr>
      <xdr:spPr>
        <a:xfrm>
          <a:off x="15214111" y="1266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44602</xdr:rowOff>
    </xdr:from>
    <xdr:to>
      <xdr:col>76</xdr:col>
      <xdr:colOff>114300</xdr:colOff>
      <xdr:row>77</xdr:row>
      <xdr:rowOff>63021</xdr:rowOff>
    </xdr:to>
    <xdr:cxnSp macro="">
      <xdr:nvCxnSpPr>
        <xdr:cNvPr id="636" name="直線コネクタ 635"/>
        <xdr:cNvCxnSpPr/>
      </xdr:nvCxnSpPr>
      <xdr:spPr>
        <a:xfrm flipV="1">
          <a:off x="13703300" y="13246252"/>
          <a:ext cx="889000" cy="1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23880</xdr:rowOff>
    </xdr:from>
    <xdr:to>
      <xdr:col>76</xdr:col>
      <xdr:colOff>165100</xdr:colOff>
      <xdr:row>75</xdr:row>
      <xdr:rowOff>125480</xdr:rowOff>
    </xdr:to>
    <xdr:sp macro="" textlink="">
      <xdr:nvSpPr>
        <xdr:cNvPr id="637" name="フローチャート: 判断 636"/>
        <xdr:cNvSpPr/>
      </xdr:nvSpPr>
      <xdr:spPr>
        <a:xfrm>
          <a:off x="14541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142007</xdr:rowOff>
    </xdr:from>
    <xdr:ext cx="534377" cy="259045"/>
    <xdr:sp macro="" textlink="">
      <xdr:nvSpPr>
        <xdr:cNvPr id="638" name="テキスト ボックス 637"/>
        <xdr:cNvSpPr txBox="1"/>
      </xdr:nvSpPr>
      <xdr:spPr>
        <a:xfrm>
          <a:off x="14325111" y="1265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63021</xdr:rowOff>
    </xdr:from>
    <xdr:to>
      <xdr:col>71</xdr:col>
      <xdr:colOff>177800</xdr:colOff>
      <xdr:row>77</xdr:row>
      <xdr:rowOff>66010</xdr:rowOff>
    </xdr:to>
    <xdr:cxnSp macro="">
      <xdr:nvCxnSpPr>
        <xdr:cNvPr id="639" name="直線コネクタ 638"/>
        <xdr:cNvCxnSpPr/>
      </xdr:nvCxnSpPr>
      <xdr:spPr>
        <a:xfrm flipV="1">
          <a:off x="12814300" y="13264671"/>
          <a:ext cx="889000" cy="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85553</xdr:rowOff>
    </xdr:from>
    <xdr:to>
      <xdr:col>72</xdr:col>
      <xdr:colOff>38100</xdr:colOff>
      <xdr:row>76</xdr:row>
      <xdr:rowOff>15703</xdr:rowOff>
    </xdr:to>
    <xdr:sp macro="" textlink="">
      <xdr:nvSpPr>
        <xdr:cNvPr id="640" name="フローチャート: 判断 639"/>
        <xdr:cNvSpPr/>
      </xdr:nvSpPr>
      <xdr:spPr>
        <a:xfrm>
          <a:off x="13652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32230</xdr:rowOff>
    </xdr:from>
    <xdr:ext cx="534377" cy="259045"/>
    <xdr:sp macro="" textlink="">
      <xdr:nvSpPr>
        <xdr:cNvPr id="641" name="テキスト ボックス 640"/>
        <xdr:cNvSpPr txBox="1"/>
      </xdr:nvSpPr>
      <xdr:spPr>
        <a:xfrm>
          <a:off x="13436111" y="1271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74906</xdr:rowOff>
    </xdr:from>
    <xdr:to>
      <xdr:col>67</xdr:col>
      <xdr:colOff>101600</xdr:colOff>
      <xdr:row>76</xdr:row>
      <xdr:rowOff>5057</xdr:rowOff>
    </xdr:to>
    <xdr:sp macro="" textlink="">
      <xdr:nvSpPr>
        <xdr:cNvPr id="642" name="フローチャート: 判断 641"/>
        <xdr:cNvSpPr/>
      </xdr:nvSpPr>
      <xdr:spPr>
        <a:xfrm>
          <a:off x="12763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21583</xdr:rowOff>
    </xdr:from>
    <xdr:ext cx="534377" cy="259045"/>
    <xdr:sp macro="" textlink="">
      <xdr:nvSpPr>
        <xdr:cNvPr id="643" name="テキスト ボックス 642"/>
        <xdr:cNvSpPr txBox="1"/>
      </xdr:nvSpPr>
      <xdr:spPr>
        <a:xfrm>
          <a:off x="12547111" y="127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42201</xdr:rowOff>
    </xdr:from>
    <xdr:to>
      <xdr:col>85</xdr:col>
      <xdr:colOff>177800</xdr:colOff>
      <xdr:row>77</xdr:row>
      <xdr:rowOff>143801</xdr:rowOff>
    </xdr:to>
    <xdr:sp macro="" textlink="">
      <xdr:nvSpPr>
        <xdr:cNvPr id="649" name="楕円 648"/>
        <xdr:cNvSpPr/>
      </xdr:nvSpPr>
      <xdr:spPr>
        <a:xfrm>
          <a:off x="16268700" y="1324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20628</xdr:rowOff>
    </xdr:from>
    <xdr:ext cx="534377" cy="259045"/>
    <xdr:sp macro="" textlink="">
      <xdr:nvSpPr>
        <xdr:cNvPr id="650" name="公債費該当値テキスト"/>
        <xdr:cNvSpPr txBox="1"/>
      </xdr:nvSpPr>
      <xdr:spPr>
        <a:xfrm>
          <a:off x="16370300" y="1322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25414</xdr:rowOff>
    </xdr:from>
    <xdr:to>
      <xdr:col>81</xdr:col>
      <xdr:colOff>101600</xdr:colOff>
      <xdr:row>77</xdr:row>
      <xdr:rowOff>127014</xdr:rowOff>
    </xdr:to>
    <xdr:sp macro="" textlink="">
      <xdr:nvSpPr>
        <xdr:cNvPr id="651" name="楕円 650"/>
        <xdr:cNvSpPr/>
      </xdr:nvSpPr>
      <xdr:spPr>
        <a:xfrm>
          <a:off x="15430500" y="1322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118141</xdr:rowOff>
    </xdr:from>
    <xdr:ext cx="534377" cy="259045"/>
    <xdr:sp macro="" textlink="">
      <xdr:nvSpPr>
        <xdr:cNvPr id="652" name="テキスト ボックス 651"/>
        <xdr:cNvSpPr txBox="1"/>
      </xdr:nvSpPr>
      <xdr:spPr>
        <a:xfrm>
          <a:off x="15214111" y="1331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165252</xdr:rowOff>
    </xdr:from>
    <xdr:to>
      <xdr:col>76</xdr:col>
      <xdr:colOff>165100</xdr:colOff>
      <xdr:row>77</xdr:row>
      <xdr:rowOff>95402</xdr:rowOff>
    </xdr:to>
    <xdr:sp macro="" textlink="">
      <xdr:nvSpPr>
        <xdr:cNvPr id="653" name="楕円 652"/>
        <xdr:cNvSpPr/>
      </xdr:nvSpPr>
      <xdr:spPr>
        <a:xfrm>
          <a:off x="14541500" y="1319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86529</xdr:rowOff>
    </xdr:from>
    <xdr:ext cx="534377" cy="259045"/>
    <xdr:sp macro="" textlink="">
      <xdr:nvSpPr>
        <xdr:cNvPr id="654" name="テキスト ボックス 653"/>
        <xdr:cNvSpPr txBox="1"/>
      </xdr:nvSpPr>
      <xdr:spPr>
        <a:xfrm>
          <a:off x="14325111" y="1328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12221</xdr:rowOff>
    </xdr:from>
    <xdr:to>
      <xdr:col>72</xdr:col>
      <xdr:colOff>38100</xdr:colOff>
      <xdr:row>77</xdr:row>
      <xdr:rowOff>113821</xdr:rowOff>
    </xdr:to>
    <xdr:sp macro="" textlink="">
      <xdr:nvSpPr>
        <xdr:cNvPr id="655" name="楕円 654"/>
        <xdr:cNvSpPr/>
      </xdr:nvSpPr>
      <xdr:spPr>
        <a:xfrm>
          <a:off x="13652500" y="1321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104948</xdr:rowOff>
    </xdr:from>
    <xdr:ext cx="534377" cy="259045"/>
    <xdr:sp macro="" textlink="">
      <xdr:nvSpPr>
        <xdr:cNvPr id="656" name="テキスト ボックス 655"/>
        <xdr:cNvSpPr txBox="1"/>
      </xdr:nvSpPr>
      <xdr:spPr>
        <a:xfrm>
          <a:off x="13436111" y="1330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15210</xdr:rowOff>
    </xdr:from>
    <xdr:to>
      <xdr:col>67</xdr:col>
      <xdr:colOff>101600</xdr:colOff>
      <xdr:row>77</xdr:row>
      <xdr:rowOff>116810</xdr:rowOff>
    </xdr:to>
    <xdr:sp macro="" textlink="">
      <xdr:nvSpPr>
        <xdr:cNvPr id="657" name="楕円 656"/>
        <xdr:cNvSpPr/>
      </xdr:nvSpPr>
      <xdr:spPr>
        <a:xfrm>
          <a:off x="12763500" y="1321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107937</xdr:rowOff>
    </xdr:from>
    <xdr:ext cx="534377" cy="259045"/>
    <xdr:sp macro="" textlink="">
      <xdr:nvSpPr>
        <xdr:cNvPr id="658" name="テキスト ボックス 657"/>
        <xdr:cNvSpPr txBox="1"/>
      </xdr:nvSpPr>
      <xdr:spPr>
        <a:xfrm>
          <a:off x="12547111" y="1330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9" name="直線コネクタ 66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0" name="テキスト ボックス 66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1" name="直線コネクタ 67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2" name="テキスト ボックス 67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3" name="直線コネクタ 67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4" name="テキスト ボックス 67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5" name="直線コネクタ 67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6" name="テキスト ボックス 67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79697</xdr:rowOff>
    </xdr:from>
    <xdr:to>
      <xdr:col>85</xdr:col>
      <xdr:colOff>126364</xdr:colOff>
      <xdr:row>98</xdr:row>
      <xdr:rowOff>127054</xdr:rowOff>
    </xdr:to>
    <xdr:cxnSp macro="">
      <xdr:nvCxnSpPr>
        <xdr:cNvPr id="680" name="直線コネクタ 679"/>
        <xdr:cNvCxnSpPr/>
      </xdr:nvCxnSpPr>
      <xdr:spPr>
        <a:xfrm flipV="1">
          <a:off x="16317595" y="15510197"/>
          <a:ext cx="1269" cy="141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130881</xdr:rowOff>
    </xdr:from>
    <xdr:ext cx="469744" cy="259045"/>
    <xdr:sp macro="" textlink="">
      <xdr:nvSpPr>
        <xdr:cNvPr id="681" name="積立金最小値テキスト"/>
        <xdr:cNvSpPr txBox="1"/>
      </xdr:nvSpPr>
      <xdr:spPr>
        <a:xfrm>
          <a:off x="16370300" y="1693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127054</xdr:rowOff>
    </xdr:from>
    <xdr:to>
      <xdr:col>86</xdr:col>
      <xdr:colOff>25400</xdr:colOff>
      <xdr:row>98</xdr:row>
      <xdr:rowOff>127054</xdr:rowOff>
    </xdr:to>
    <xdr:cxnSp macro="">
      <xdr:nvCxnSpPr>
        <xdr:cNvPr id="682" name="直線コネクタ 681"/>
        <xdr:cNvCxnSpPr/>
      </xdr:nvCxnSpPr>
      <xdr:spPr>
        <a:xfrm>
          <a:off x="16230600" y="16929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26374</xdr:rowOff>
    </xdr:from>
    <xdr:ext cx="599010" cy="259045"/>
    <xdr:sp macro="" textlink="">
      <xdr:nvSpPr>
        <xdr:cNvPr id="683" name="積立金最大値テキスト"/>
        <xdr:cNvSpPr txBox="1"/>
      </xdr:nvSpPr>
      <xdr:spPr>
        <a:xfrm>
          <a:off x="16370300" y="1528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79697</xdr:rowOff>
    </xdr:from>
    <xdr:to>
      <xdr:col>86</xdr:col>
      <xdr:colOff>25400</xdr:colOff>
      <xdr:row>90</xdr:row>
      <xdr:rowOff>79697</xdr:rowOff>
    </xdr:to>
    <xdr:cxnSp macro="">
      <xdr:nvCxnSpPr>
        <xdr:cNvPr id="684" name="直線コネクタ 683"/>
        <xdr:cNvCxnSpPr/>
      </xdr:nvCxnSpPr>
      <xdr:spPr>
        <a:xfrm>
          <a:off x="16230600" y="1551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86646</xdr:rowOff>
    </xdr:from>
    <xdr:to>
      <xdr:col>85</xdr:col>
      <xdr:colOff>127000</xdr:colOff>
      <xdr:row>97</xdr:row>
      <xdr:rowOff>98168</xdr:rowOff>
    </xdr:to>
    <xdr:cxnSp macro="">
      <xdr:nvCxnSpPr>
        <xdr:cNvPr id="685" name="直線コネクタ 684"/>
        <xdr:cNvCxnSpPr/>
      </xdr:nvCxnSpPr>
      <xdr:spPr>
        <a:xfrm flipV="1">
          <a:off x="15481300" y="16717296"/>
          <a:ext cx="838200" cy="1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17932</xdr:rowOff>
    </xdr:from>
    <xdr:ext cx="534377" cy="259045"/>
    <xdr:sp macro="" textlink="">
      <xdr:nvSpPr>
        <xdr:cNvPr id="686" name="積立金平均値テキスト"/>
        <xdr:cNvSpPr txBox="1"/>
      </xdr:nvSpPr>
      <xdr:spPr>
        <a:xfrm>
          <a:off x="16370300" y="16648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39505</xdr:rowOff>
    </xdr:from>
    <xdr:to>
      <xdr:col>85</xdr:col>
      <xdr:colOff>177800</xdr:colOff>
      <xdr:row>97</xdr:row>
      <xdr:rowOff>141105</xdr:rowOff>
    </xdr:to>
    <xdr:sp macro="" textlink="">
      <xdr:nvSpPr>
        <xdr:cNvPr id="687" name="フローチャート: 判断 686"/>
        <xdr:cNvSpPr/>
      </xdr:nvSpPr>
      <xdr:spPr>
        <a:xfrm>
          <a:off x="16268700" y="1667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98168</xdr:rowOff>
    </xdr:from>
    <xdr:to>
      <xdr:col>81</xdr:col>
      <xdr:colOff>50800</xdr:colOff>
      <xdr:row>98</xdr:row>
      <xdr:rowOff>9133</xdr:rowOff>
    </xdr:to>
    <xdr:cxnSp macro="">
      <xdr:nvCxnSpPr>
        <xdr:cNvPr id="688" name="直線コネクタ 687"/>
        <xdr:cNvCxnSpPr/>
      </xdr:nvCxnSpPr>
      <xdr:spPr>
        <a:xfrm flipV="1">
          <a:off x="14592300" y="16728818"/>
          <a:ext cx="889000" cy="8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27251</xdr:rowOff>
    </xdr:from>
    <xdr:to>
      <xdr:col>81</xdr:col>
      <xdr:colOff>101600</xdr:colOff>
      <xdr:row>97</xdr:row>
      <xdr:rowOff>128851</xdr:rowOff>
    </xdr:to>
    <xdr:sp macro="" textlink="">
      <xdr:nvSpPr>
        <xdr:cNvPr id="689" name="フローチャート: 判断 688"/>
        <xdr:cNvSpPr/>
      </xdr:nvSpPr>
      <xdr:spPr>
        <a:xfrm>
          <a:off x="15430500" y="1665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145378</xdr:rowOff>
    </xdr:from>
    <xdr:ext cx="534377" cy="259045"/>
    <xdr:sp macro="" textlink="">
      <xdr:nvSpPr>
        <xdr:cNvPr id="690" name="テキスト ボックス 689"/>
        <xdr:cNvSpPr txBox="1"/>
      </xdr:nvSpPr>
      <xdr:spPr>
        <a:xfrm>
          <a:off x="15214111" y="1643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9133</xdr:rowOff>
    </xdr:from>
    <xdr:to>
      <xdr:col>76</xdr:col>
      <xdr:colOff>114300</xdr:colOff>
      <xdr:row>98</xdr:row>
      <xdr:rowOff>55209</xdr:rowOff>
    </xdr:to>
    <xdr:cxnSp macro="">
      <xdr:nvCxnSpPr>
        <xdr:cNvPr id="691" name="直線コネクタ 690"/>
        <xdr:cNvCxnSpPr/>
      </xdr:nvCxnSpPr>
      <xdr:spPr>
        <a:xfrm flipV="1">
          <a:off x="13703300" y="16811233"/>
          <a:ext cx="889000" cy="46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18903</xdr:rowOff>
    </xdr:from>
    <xdr:to>
      <xdr:col>76</xdr:col>
      <xdr:colOff>165100</xdr:colOff>
      <xdr:row>97</xdr:row>
      <xdr:rowOff>120503</xdr:rowOff>
    </xdr:to>
    <xdr:sp macro="" textlink="">
      <xdr:nvSpPr>
        <xdr:cNvPr id="692" name="フローチャート: 判断 691"/>
        <xdr:cNvSpPr/>
      </xdr:nvSpPr>
      <xdr:spPr>
        <a:xfrm>
          <a:off x="14541500" y="1664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137030</xdr:rowOff>
    </xdr:from>
    <xdr:ext cx="534377" cy="259045"/>
    <xdr:sp macro="" textlink="">
      <xdr:nvSpPr>
        <xdr:cNvPr id="693" name="テキスト ボックス 692"/>
        <xdr:cNvSpPr txBox="1"/>
      </xdr:nvSpPr>
      <xdr:spPr>
        <a:xfrm>
          <a:off x="14325111" y="1642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55209</xdr:rowOff>
    </xdr:from>
    <xdr:to>
      <xdr:col>71</xdr:col>
      <xdr:colOff>177800</xdr:colOff>
      <xdr:row>98</xdr:row>
      <xdr:rowOff>82869</xdr:rowOff>
    </xdr:to>
    <xdr:cxnSp macro="">
      <xdr:nvCxnSpPr>
        <xdr:cNvPr id="694" name="直線コネクタ 693"/>
        <xdr:cNvCxnSpPr/>
      </xdr:nvCxnSpPr>
      <xdr:spPr>
        <a:xfrm flipV="1">
          <a:off x="12814300" y="16857309"/>
          <a:ext cx="889000" cy="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106886</xdr:rowOff>
    </xdr:from>
    <xdr:to>
      <xdr:col>72</xdr:col>
      <xdr:colOff>38100</xdr:colOff>
      <xdr:row>98</xdr:row>
      <xdr:rowOff>37036</xdr:rowOff>
    </xdr:to>
    <xdr:sp macro="" textlink="">
      <xdr:nvSpPr>
        <xdr:cNvPr id="695" name="フローチャート: 判断 694"/>
        <xdr:cNvSpPr/>
      </xdr:nvSpPr>
      <xdr:spPr>
        <a:xfrm>
          <a:off x="13652500" y="1673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53563</xdr:rowOff>
    </xdr:from>
    <xdr:ext cx="534377" cy="259045"/>
    <xdr:sp macro="" textlink="">
      <xdr:nvSpPr>
        <xdr:cNvPr id="696" name="テキスト ボックス 695"/>
        <xdr:cNvSpPr txBox="1"/>
      </xdr:nvSpPr>
      <xdr:spPr>
        <a:xfrm>
          <a:off x="13436111" y="1651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135150</xdr:rowOff>
    </xdr:from>
    <xdr:to>
      <xdr:col>67</xdr:col>
      <xdr:colOff>101600</xdr:colOff>
      <xdr:row>98</xdr:row>
      <xdr:rowOff>65300</xdr:rowOff>
    </xdr:to>
    <xdr:sp macro="" textlink="">
      <xdr:nvSpPr>
        <xdr:cNvPr id="697" name="フローチャート: 判断 696"/>
        <xdr:cNvSpPr/>
      </xdr:nvSpPr>
      <xdr:spPr>
        <a:xfrm>
          <a:off x="127635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81827</xdr:rowOff>
    </xdr:from>
    <xdr:ext cx="534377" cy="259045"/>
    <xdr:sp macro="" textlink="">
      <xdr:nvSpPr>
        <xdr:cNvPr id="698" name="テキスト ボックス 697"/>
        <xdr:cNvSpPr txBox="1"/>
      </xdr:nvSpPr>
      <xdr:spPr>
        <a:xfrm>
          <a:off x="12547111" y="1654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35846</xdr:rowOff>
    </xdr:from>
    <xdr:to>
      <xdr:col>85</xdr:col>
      <xdr:colOff>177800</xdr:colOff>
      <xdr:row>97</xdr:row>
      <xdr:rowOff>137446</xdr:rowOff>
    </xdr:to>
    <xdr:sp macro="" textlink="">
      <xdr:nvSpPr>
        <xdr:cNvPr id="704" name="楕円 703"/>
        <xdr:cNvSpPr/>
      </xdr:nvSpPr>
      <xdr:spPr>
        <a:xfrm>
          <a:off x="16268700" y="1666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58723</xdr:rowOff>
    </xdr:from>
    <xdr:ext cx="534377" cy="259045"/>
    <xdr:sp macro="" textlink="">
      <xdr:nvSpPr>
        <xdr:cNvPr id="705" name="積立金該当値テキスト"/>
        <xdr:cNvSpPr txBox="1"/>
      </xdr:nvSpPr>
      <xdr:spPr>
        <a:xfrm>
          <a:off x="16370300" y="1651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47368</xdr:rowOff>
    </xdr:from>
    <xdr:to>
      <xdr:col>81</xdr:col>
      <xdr:colOff>101600</xdr:colOff>
      <xdr:row>97</xdr:row>
      <xdr:rowOff>148968</xdr:rowOff>
    </xdr:to>
    <xdr:sp macro="" textlink="">
      <xdr:nvSpPr>
        <xdr:cNvPr id="706" name="楕円 705"/>
        <xdr:cNvSpPr/>
      </xdr:nvSpPr>
      <xdr:spPr>
        <a:xfrm>
          <a:off x="15430500" y="1667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140095</xdr:rowOff>
    </xdr:from>
    <xdr:ext cx="534377" cy="259045"/>
    <xdr:sp macro="" textlink="">
      <xdr:nvSpPr>
        <xdr:cNvPr id="707" name="テキスト ボックス 706"/>
        <xdr:cNvSpPr txBox="1"/>
      </xdr:nvSpPr>
      <xdr:spPr>
        <a:xfrm>
          <a:off x="15214111" y="1677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129783</xdr:rowOff>
    </xdr:from>
    <xdr:to>
      <xdr:col>76</xdr:col>
      <xdr:colOff>165100</xdr:colOff>
      <xdr:row>98</xdr:row>
      <xdr:rowOff>59933</xdr:rowOff>
    </xdr:to>
    <xdr:sp macro="" textlink="">
      <xdr:nvSpPr>
        <xdr:cNvPr id="708" name="楕円 707"/>
        <xdr:cNvSpPr/>
      </xdr:nvSpPr>
      <xdr:spPr>
        <a:xfrm>
          <a:off x="14541500" y="1676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51060</xdr:rowOff>
    </xdr:from>
    <xdr:ext cx="534377" cy="259045"/>
    <xdr:sp macro="" textlink="">
      <xdr:nvSpPr>
        <xdr:cNvPr id="709" name="テキスト ボックス 708"/>
        <xdr:cNvSpPr txBox="1"/>
      </xdr:nvSpPr>
      <xdr:spPr>
        <a:xfrm>
          <a:off x="14325111" y="1685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4409</xdr:rowOff>
    </xdr:from>
    <xdr:to>
      <xdr:col>72</xdr:col>
      <xdr:colOff>38100</xdr:colOff>
      <xdr:row>98</xdr:row>
      <xdr:rowOff>106009</xdr:rowOff>
    </xdr:to>
    <xdr:sp macro="" textlink="">
      <xdr:nvSpPr>
        <xdr:cNvPr id="710" name="楕円 709"/>
        <xdr:cNvSpPr/>
      </xdr:nvSpPr>
      <xdr:spPr>
        <a:xfrm>
          <a:off x="13652500" y="1680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97136</xdr:rowOff>
    </xdr:from>
    <xdr:ext cx="469744" cy="259045"/>
    <xdr:sp macro="" textlink="">
      <xdr:nvSpPr>
        <xdr:cNvPr id="711" name="テキスト ボックス 710"/>
        <xdr:cNvSpPr txBox="1"/>
      </xdr:nvSpPr>
      <xdr:spPr>
        <a:xfrm>
          <a:off x="13468428" y="1689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32069</xdr:rowOff>
    </xdr:from>
    <xdr:to>
      <xdr:col>67</xdr:col>
      <xdr:colOff>101600</xdr:colOff>
      <xdr:row>98</xdr:row>
      <xdr:rowOff>133669</xdr:rowOff>
    </xdr:to>
    <xdr:sp macro="" textlink="">
      <xdr:nvSpPr>
        <xdr:cNvPr id="712" name="楕円 711"/>
        <xdr:cNvSpPr/>
      </xdr:nvSpPr>
      <xdr:spPr>
        <a:xfrm>
          <a:off x="12763500" y="1683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124796</xdr:rowOff>
    </xdr:from>
    <xdr:ext cx="469744" cy="259045"/>
    <xdr:sp macro="" textlink="">
      <xdr:nvSpPr>
        <xdr:cNvPr id="713" name="テキスト ボックス 712"/>
        <xdr:cNvSpPr txBox="1"/>
      </xdr:nvSpPr>
      <xdr:spPr>
        <a:xfrm>
          <a:off x="12579428" y="16926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70754</xdr:rowOff>
    </xdr:from>
    <xdr:to>
      <xdr:col>116</xdr:col>
      <xdr:colOff>62864</xdr:colOff>
      <xdr:row>38</xdr:row>
      <xdr:rowOff>139700</xdr:rowOff>
    </xdr:to>
    <xdr:cxnSp macro="">
      <xdr:nvCxnSpPr>
        <xdr:cNvPr id="735" name="直線コネクタ 734"/>
        <xdr:cNvCxnSpPr/>
      </xdr:nvCxnSpPr>
      <xdr:spPr>
        <a:xfrm flipV="1">
          <a:off x="22159595" y="5557154"/>
          <a:ext cx="1269" cy="109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17431</xdr:rowOff>
    </xdr:from>
    <xdr:ext cx="534377" cy="259045"/>
    <xdr:sp macro="" textlink="">
      <xdr:nvSpPr>
        <xdr:cNvPr id="738" name="投資及び出資金最大値テキスト"/>
        <xdr:cNvSpPr txBox="1"/>
      </xdr:nvSpPr>
      <xdr:spPr>
        <a:xfrm>
          <a:off x="22212300" y="533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70754</xdr:rowOff>
    </xdr:from>
    <xdr:to>
      <xdr:col>116</xdr:col>
      <xdr:colOff>152400</xdr:colOff>
      <xdr:row>32</xdr:row>
      <xdr:rowOff>70754</xdr:rowOff>
    </xdr:to>
    <xdr:cxnSp macro="">
      <xdr:nvCxnSpPr>
        <xdr:cNvPr id="739" name="直線コネクタ 738"/>
        <xdr:cNvCxnSpPr/>
      </xdr:nvCxnSpPr>
      <xdr:spPr>
        <a:xfrm>
          <a:off x="22072600" y="555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92471</xdr:rowOff>
    </xdr:from>
    <xdr:to>
      <xdr:col>116</xdr:col>
      <xdr:colOff>63500</xdr:colOff>
      <xdr:row>37</xdr:row>
      <xdr:rowOff>107147</xdr:rowOff>
    </xdr:to>
    <xdr:cxnSp macro="">
      <xdr:nvCxnSpPr>
        <xdr:cNvPr id="740" name="直線コネクタ 739"/>
        <xdr:cNvCxnSpPr/>
      </xdr:nvCxnSpPr>
      <xdr:spPr>
        <a:xfrm>
          <a:off x="21323300" y="6436121"/>
          <a:ext cx="838200" cy="1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77294</xdr:rowOff>
    </xdr:from>
    <xdr:ext cx="469744" cy="259045"/>
    <xdr:sp macro="" textlink="">
      <xdr:nvSpPr>
        <xdr:cNvPr id="741" name="投資及び出資金平均値テキスト"/>
        <xdr:cNvSpPr txBox="1"/>
      </xdr:nvSpPr>
      <xdr:spPr>
        <a:xfrm>
          <a:off x="22212300" y="6420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98867</xdr:rowOff>
    </xdr:from>
    <xdr:to>
      <xdr:col>116</xdr:col>
      <xdr:colOff>114300</xdr:colOff>
      <xdr:row>38</xdr:row>
      <xdr:rowOff>29017</xdr:rowOff>
    </xdr:to>
    <xdr:sp macro="" textlink="">
      <xdr:nvSpPr>
        <xdr:cNvPr id="742" name="フローチャート: 判断 741"/>
        <xdr:cNvSpPr/>
      </xdr:nvSpPr>
      <xdr:spPr>
        <a:xfrm>
          <a:off x="22110700" y="644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90460</xdr:rowOff>
    </xdr:from>
    <xdr:to>
      <xdr:col>111</xdr:col>
      <xdr:colOff>177800</xdr:colOff>
      <xdr:row>37</xdr:row>
      <xdr:rowOff>92471</xdr:rowOff>
    </xdr:to>
    <xdr:cxnSp macro="">
      <xdr:nvCxnSpPr>
        <xdr:cNvPr id="743" name="直線コネクタ 742"/>
        <xdr:cNvCxnSpPr/>
      </xdr:nvCxnSpPr>
      <xdr:spPr>
        <a:xfrm>
          <a:off x="20434300" y="6434110"/>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100879</xdr:rowOff>
    </xdr:from>
    <xdr:to>
      <xdr:col>112</xdr:col>
      <xdr:colOff>38100</xdr:colOff>
      <xdr:row>38</xdr:row>
      <xdr:rowOff>31029</xdr:rowOff>
    </xdr:to>
    <xdr:sp macro="" textlink="">
      <xdr:nvSpPr>
        <xdr:cNvPr id="744" name="フローチャート: 判断 743"/>
        <xdr:cNvSpPr/>
      </xdr:nvSpPr>
      <xdr:spPr>
        <a:xfrm>
          <a:off x="21272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22155</xdr:rowOff>
    </xdr:from>
    <xdr:ext cx="469744" cy="259045"/>
    <xdr:sp macro="" textlink="">
      <xdr:nvSpPr>
        <xdr:cNvPr id="745" name="テキスト ボックス 744"/>
        <xdr:cNvSpPr txBox="1"/>
      </xdr:nvSpPr>
      <xdr:spPr>
        <a:xfrm>
          <a:off x="21088428" y="653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90460</xdr:rowOff>
    </xdr:from>
    <xdr:to>
      <xdr:col>107</xdr:col>
      <xdr:colOff>50800</xdr:colOff>
      <xdr:row>37</xdr:row>
      <xdr:rowOff>91785</xdr:rowOff>
    </xdr:to>
    <xdr:cxnSp macro="">
      <xdr:nvCxnSpPr>
        <xdr:cNvPr id="746" name="直線コネクタ 745"/>
        <xdr:cNvCxnSpPr/>
      </xdr:nvCxnSpPr>
      <xdr:spPr>
        <a:xfrm flipV="1">
          <a:off x="19545300" y="6434110"/>
          <a:ext cx="889000" cy="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97221</xdr:rowOff>
    </xdr:from>
    <xdr:to>
      <xdr:col>107</xdr:col>
      <xdr:colOff>101600</xdr:colOff>
      <xdr:row>38</xdr:row>
      <xdr:rowOff>27371</xdr:rowOff>
    </xdr:to>
    <xdr:sp macro="" textlink="">
      <xdr:nvSpPr>
        <xdr:cNvPr id="747" name="フローチャート: 判断 746"/>
        <xdr:cNvSpPr/>
      </xdr:nvSpPr>
      <xdr:spPr>
        <a:xfrm>
          <a:off x="20383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18498</xdr:rowOff>
    </xdr:from>
    <xdr:ext cx="469744" cy="259045"/>
    <xdr:sp macro="" textlink="">
      <xdr:nvSpPr>
        <xdr:cNvPr id="748" name="テキスト ボックス 747"/>
        <xdr:cNvSpPr txBox="1"/>
      </xdr:nvSpPr>
      <xdr:spPr>
        <a:xfrm>
          <a:off x="20199428" y="653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89911</xdr:rowOff>
    </xdr:from>
    <xdr:to>
      <xdr:col>102</xdr:col>
      <xdr:colOff>114300</xdr:colOff>
      <xdr:row>37</xdr:row>
      <xdr:rowOff>91785</xdr:rowOff>
    </xdr:to>
    <xdr:cxnSp macro="">
      <xdr:nvCxnSpPr>
        <xdr:cNvPr id="749" name="直線コネクタ 748"/>
        <xdr:cNvCxnSpPr/>
      </xdr:nvCxnSpPr>
      <xdr:spPr>
        <a:xfrm>
          <a:off x="18656300" y="6433561"/>
          <a:ext cx="889000" cy="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92558</xdr:rowOff>
    </xdr:from>
    <xdr:to>
      <xdr:col>102</xdr:col>
      <xdr:colOff>165100</xdr:colOff>
      <xdr:row>38</xdr:row>
      <xdr:rowOff>22707</xdr:rowOff>
    </xdr:to>
    <xdr:sp macro="" textlink="">
      <xdr:nvSpPr>
        <xdr:cNvPr id="750" name="フローチャート: 判断 749"/>
        <xdr:cNvSpPr/>
      </xdr:nvSpPr>
      <xdr:spPr>
        <a:xfrm>
          <a:off x="19494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13835</xdr:rowOff>
    </xdr:from>
    <xdr:ext cx="469744" cy="259045"/>
    <xdr:sp macro="" textlink="">
      <xdr:nvSpPr>
        <xdr:cNvPr id="751" name="テキスト ボックス 750"/>
        <xdr:cNvSpPr txBox="1"/>
      </xdr:nvSpPr>
      <xdr:spPr>
        <a:xfrm>
          <a:off x="19310428" y="65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136311</xdr:rowOff>
    </xdr:from>
    <xdr:to>
      <xdr:col>98</xdr:col>
      <xdr:colOff>38100</xdr:colOff>
      <xdr:row>38</xdr:row>
      <xdr:rowOff>66461</xdr:rowOff>
    </xdr:to>
    <xdr:sp macro="" textlink="">
      <xdr:nvSpPr>
        <xdr:cNvPr id="752" name="フローチャート: 判断 751"/>
        <xdr:cNvSpPr/>
      </xdr:nvSpPr>
      <xdr:spPr>
        <a:xfrm>
          <a:off x="18605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57589</xdr:rowOff>
    </xdr:from>
    <xdr:ext cx="469744" cy="259045"/>
    <xdr:sp macro="" textlink="">
      <xdr:nvSpPr>
        <xdr:cNvPr id="753" name="テキスト ボックス 752"/>
        <xdr:cNvSpPr txBox="1"/>
      </xdr:nvSpPr>
      <xdr:spPr>
        <a:xfrm>
          <a:off x="18421428" y="657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56347</xdr:rowOff>
    </xdr:from>
    <xdr:to>
      <xdr:col>116</xdr:col>
      <xdr:colOff>114300</xdr:colOff>
      <xdr:row>37</xdr:row>
      <xdr:rowOff>157947</xdr:rowOff>
    </xdr:to>
    <xdr:sp macro="" textlink="">
      <xdr:nvSpPr>
        <xdr:cNvPr id="759" name="楕円 758"/>
        <xdr:cNvSpPr/>
      </xdr:nvSpPr>
      <xdr:spPr>
        <a:xfrm>
          <a:off x="22110700" y="639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79224</xdr:rowOff>
    </xdr:from>
    <xdr:ext cx="469744" cy="259045"/>
    <xdr:sp macro="" textlink="">
      <xdr:nvSpPr>
        <xdr:cNvPr id="760" name="投資及び出資金該当値テキスト"/>
        <xdr:cNvSpPr txBox="1"/>
      </xdr:nvSpPr>
      <xdr:spPr>
        <a:xfrm>
          <a:off x="22212300" y="6251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41671</xdr:rowOff>
    </xdr:from>
    <xdr:to>
      <xdr:col>112</xdr:col>
      <xdr:colOff>38100</xdr:colOff>
      <xdr:row>37</xdr:row>
      <xdr:rowOff>143271</xdr:rowOff>
    </xdr:to>
    <xdr:sp macro="" textlink="">
      <xdr:nvSpPr>
        <xdr:cNvPr id="761" name="楕円 760"/>
        <xdr:cNvSpPr/>
      </xdr:nvSpPr>
      <xdr:spPr>
        <a:xfrm>
          <a:off x="21272500" y="638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159798</xdr:rowOff>
    </xdr:from>
    <xdr:ext cx="469744" cy="259045"/>
    <xdr:sp macro="" textlink="">
      <xdr:nvSpPr>
        <xdr:cNvPr id="762" name="テキスト ボックス 761"/>
        <xdr:cNvSpPr txBox="1"/>
      </xdr:nvSpPr>
      <xdr:spPr>
        <a:xfrm>
          <a:off x="21088428" y="6160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39660</xdr:rowOff>
    </xdr:from>
    <xdr:to>
      <xdr:col>107</xdr:col>
      <xdr:colOff>101600</xdr:colOff>
      <xdr:row>37</xdr:row>
      <xdr:rowOff>141260</xdr:rowOff>
    </xdr:to>
    <xdr:sp macro="" textlink="">
      <xdr:nvSpPr>
        <xdr:cNvPr id="763" name="楕円 762"/>
        <xdr:cNvSpPr/>
      </xdr:nvSpPr>
      <xdr:spPr>
        <a:xfrm>
          <a:off x="20383500" y="638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157787</xdr:rowOff>
    </xdr:from>
    <xdr:ext cx="469744" cy="259045"/>
    <xdr:sp macro="" textlink="">
      <xdr:nvSpPr>
        <xdr:cNvPr id="764" name="テキスト ボックス 763"/>
        <xdr:cNvSpPr txBox="1"/>
      </xdr:nvSpPr>
      <xdr:spPr>
        <a:xfrm>
          <a:off x="20199428" y="615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40985</xdr:rowOff>
    </xdr:from>
    <xdr:to>
      <xdr:col>102</xdr:col>
      <xdr:colOff>165100</xdr:colOff>
      <xdr:row>37</xdr:row>
      <xdr:rowOff>142585</xdr:rowOff>
    </xdr:to>
    <xdr:sp macro="" textlink="">
      <xdr:nvSpPr>
        <xdr:cNvPr id="765" name="楕円 764"/>
        <xdr:cNvSpPr/>
      </xdr:nvSpPr>
      <xdr:spPr>
        <a:xfrm>
          <a:off x="19494500" y="638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159112</xdr:rowOff>
    </xdr:from>
    <xdr:ext cx="469744" cy="259045"/>
    <xdr:sp macro="" textlink="">
      <xdr:nvSpPr>
        <xdr:cNvPr id="766" name="テキスト ボックス 765"/>
        <xdr:cNvSpPr txBox="1"/>
      </xdr:nvSpPr>
      <xdr:spPr>
        <a:xfrm>
          <a:off x="19310428" y="6159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39111</xdr:rowOff>
    </xdr:from>
    <xdr:to>
      <xdr:col>98</xdr:col>
      <xdr:colOff>38100</xdr:colOff>
      <xdr:row>37</xdr:row>
      <xdr:rowOff>140711</xdr:rowOff>
    </xdr:to>
    <xdr:sp macro="" textlink="">
      <xdr:nvSpPr>
        <xdr:cNvPr id="767" name="楕円 766"/>
        <xdr:cNvSpPr/>
      </xdr:nvSpPr>
      <xdr:spPr>
        <a:xfrm>
          <a:off x="18605500" y="638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157238</xdr:rowOff>
    </xdr:from>
    <xdr:ext cx="469744" cy="259045"/>
    <xdr:sp macro="" textlink="">
      <xdr:nvSpPr>
        <xdr:cNvPr id="768" name="テキスト ボックス 767"/>
        <xdr:cNvSpPr txBox="1"/>
      </xdr:nvSpPr>
      <xdr:spPr>
        <a:xfrm>
          <a:off x="18421428" y="615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9" name="直線コネクタ 77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0" name="テキスト ボックス 77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1" name="直線コネクタ 78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2" name="テキスト ボックス 78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4" name="テキスト ボックス 78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5" name="直線コネクタ 78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6" name="テキスト ボックス 78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7" name="直線コネクタ 78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8" name="テキスト ボックス 78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134328</xdr:rowOff>
    </xdr:from>
    <xdr:to>
      <xdr:col>116</xdr:col>
      <xdr:colOff>62864</xdr:colOff>
      <xdr:row>59</xdr:row>
      <xdr:rowOff>44450</xdr:rowOff>
    </xdr:to>
    <xdr:cxnSp macro="">
      <xdr:nvCxnSpPr>
        <xdr:cNvPr id="792" name="直線コネクタ 791"/>
        <xdr:cNvCxnSpPr/>
      </xdr:nvCxnSpPr>
      <xdr:spPr>
        <a:xfrm flipV="1">
          <a:off x="22159595" y="8878278"/>
          <a:ext cx="1269" cy="1281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4" name="直線コネクタ 79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81005</xdr:rowOff>
    </xdr:from>
    <xdr:ext cx="534377" cy="259045"/>
    <xdr:sp macro="" textlink="">
      <xdr:nvSpPr>
        <xdr:cNvPr id="795" name="貸付金最大値テキスト"/>
        <xdr:cNvSpPr txBox="1"/>
      </xdr:nvSpPr>
      <xdr:spPr>
        <a:xfrm>
          <a:off x="22212300" y="865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134328</xdr:rowOff>
    </xdr:from>
    <xdr:to>
      <xdr:col>116</xdr:col>
      <xdr:colOff>152400</xdr:colOff>
      <xdr:row>51</xdr:row>
      <xdr:rowOff>134328</xdr:rowOff>
    </xdr:to>
    <xdr:cxnSp macro="">
      <xdr:nvCxnSpPr>
        <xdr:cNvPr id="796" name="直線コネクタ 795"/>
        <xdr:cNvCxnSpPr/>
      </xdr:nvCxnSpPr>
      <xdr:spPr>
        <a:xfrm>
          <a:off x="22072600" y="887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29134</xdr:rowOff>
    </xdr:from>
    <xdr:to>
      <xdr:col>116</xdr:col>
      <xdr:colOff>63500</xdr:colOff>
      <xdr:row>59</xdr:row>
      <xdr:rowOff>4140</xdr:rowOff>
    </xdr:to>
    <xdr:cxnSp macro="">
      <xdr:nvCxnSpPr>
        <xdr:cNvPr id="797" name="直線コネクタ 796"/>
        <xdr:cNvCxnSpPr/>
      </xdr:nvCxnSpPr>
      <xdr:spPr>
        <a:xfrm>
          <a:off x="21323300" y="9801784"/>
          <a:ext cx="838200" cy="31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16832</xdr:rowOff>
    </xdr:from>
    <xdr:ext cx="469744" cy="259045"/>
    <xdr:sp macro="" textlink="">
      <xdr:nvSpPr>
        <xdr:cNvPr id="798" name="貸付金平均値テキスト"/>
        <xdr:cNvSpPr txBox="1"/>
      </xdr:nvSpPr>
      <xdr:spPr>
        <a:xfrm>
          <a:off x="22212300" y="9789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165405</xdr:rowOff>
    </xdr:from>
    <xdr:to>
      <xdr:col>116</xdr:col>
      <xdr:colOff>114300</xdr:colOff>
      <xdr:row>58</xdr:row>
      <xdr:rowOff>95555</xdr:rowOff>
    </xdr:to>
    <xdr:sp macro="" textlink="">
      <xdr:nvSpPr>
        <xdr:cNvPr id="799" name="フローチャート: 判断 798"/>
        <xdr:cNvSpPr/>
      </xdr:nvSpPr>
      <xdr:spPr>
        <a:xfrm>
          <a:off x="22110700" y="993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29134</xdr:rowOff>
    </xdr:from>
    <xdr:to>
      <xdr:col>111</xdr:col>
      <xdr:colOff>177800</xdr:colOff>
      <xdr:row>58</xdr:row>
      <xdr:rowOff>101333</xdr:rowOff>
    </xdr:to>
    <xdr:cxnSp macro="">
      <xdr:nvCxnSpPr>
        <xdr:cNvPr id="800" name="直線コネクタ 799"/>
        <xdr:cNvCxnSpPr/>
      </xdr:nvCxnSpPr>
      <xdr:spPr>
        <a:xfrm flipV="1">
          <a:off x="20434300" y="9801784"/>
          <a:ext cx="889000" cy="243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167615</xdr:rowOff>
    </xdr:from>
    <xdr:to>
      <xdr:col>112</xdr:col>
      <xdr:colOff>38100</xdr:colOff>
      <xdr:row>58</xdr:row>
      <xdr:rowOff>97765</xdr:rowOff>
    </xdr:to>
    <xdr:sp macro="" textlink="">
      <xdr:nvSpPr>
        <xdr:cNvPr id="801" name="フローチャート: 判断 800"/>
        <xdr:cNvSpPr/>
      </xdr:nvSpPr>
      <xdr:spPr>
        <a:xfrm>
          <a:off x="212725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88892</xdr:rowOff>
    </xdr:from>
    <xdr:ext cx="469744" cy="259045"/>
    <xdr:sp macro="" textlink="">
      <xdr:nvSpPr>
        <xdr:cNvPr id="802" name="テキスト ボックス 801"/>
        <xdr:cNvSpPr txBox="1"/>
      </xdr:nvSpPr>
      <xdr:spPr>
        <a:xfrm>
          <a:off x="21088428" y="10032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17437</xdr:rowOff>
    </xdr:from>
    <xdr:to>
      <xdr:col>107</xdr:col>
      <xdr:colOff>50800</xdr:colOff>
      <xdr:row>58</xdr:row>
      <xdr:rowOff>101333</xdr:rowOff>
    </xdr:to>
    <xdr:cxnSp macro="">
      <xdr:nvCxnSpPr>
        <xdr:cNvPr id="803" name="直線コネクタ 802"/>
        <xdr:cNvCxnSpPr/>
      </xdr:nvCxnSpPr>
      <xdr:spPr>
        <a:xfrm>
          <a:off x="19545300" y="9790087"/>
          <a:ext cx="889000" cy="255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164795</xdr:rowOff>
    </xdr:from>
    <xdr:to>
      <xdr:col>107</xdr:col>
      <xdr:colOff>101600</xdr:colOff>
      <xdr:row>58</xdr:row>
      <xdr:rowOff>94945</xdr:rowOff>
    </xdr:to>
    <xdr:sp macro="" textlink="">
      <xdr:nvSpPr>
        <xdr:cNvPr id="804" name="フローチャート: 判断 803"/>
        <xdr:cNvSpPr/>
      </xdr:nvSpPr>
      <xdr:spPr>
        <a:xfrm>
          <a:off x="20383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111472</xdr:rowOff>
    </xdr:from>
    <xdr:ext cx="469744" cy="259045"/>
    <xdr:sp macro="" textlink="">
      <xdr:nvSpPr>
        <xdr:cNvPr id="805" name="テキスト ボックス 804"/>
        <xdr:cNvSpPr txBox="1"/>
      </xdr:nvSpPr>
      <xdr:spPr>
        <a:xfrm>
          <a:off x="20199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17437</xdr:rowOff>
    </xdr:from>
    <xdr:to>
      <xdr:col>102</xdr:col>
      <xdr:colOff>114300</xdr:colOff>
      <xdr:row>58</xdr:row>
      <xdr:rowOff>40449</xdr:rowOff>
    </xdr:to>
    <xdr:cxnSp macro="">
      <xdr:nvCxnSpPr>
        <xdr:cNvPr id="806" name="直線コネクタ 805"/>
        <xdr:cNvCxnSpPr/>
      </xdr:nvCxnSpPr>
      <xdr:spPr>
        <a:xfrm flipV="1">
          <a:off x="18656300" y="9790087"/>
          <a:ext cx="889000" cy="19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142392</xdr:rowOff>
    </xdr:from>
    <xdr:to>
      <xdr:col>102</xdr:col>
      <xdr:colOff>165100</xdr:colOff>
      <xdr:row>58</xdr:row>
      <xdr:rowOff>72542</xdr:rowOff>
    </xdr:to>
    <xdr:sp macro="" textlink="">
      <xdr:nvSpPr>
        <xdr:cNvPr id="807" name="フローチャート: 判断 806"/>
        <xdr:cNvSpPr/>
      </xdr:nvSpPr>
      <xdr:spPr>
        <a:xfrm>
          <a:off x="19494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63669</xdr:rowOff>
    </xdr:from>
    <xdr:ext cx="469744" cy="259045"/>
    <xdr:sp macro="" textlink="">
      <xdr:nvSpPr>
        <xdr:cNvPr id="808" name="テキスト ボックス 807"/>
        <xdr:cNvSpPr txBox="1"/>
      </xdr:nvSpPr>
      <xdr:spPr>
        <a:xfrm>
          <a:off x="19310428" y="10007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146126</xdr:rowOff>
    </xdr:from>
    <xdr:to>
      <xdr:col>98</xdr:col>
      <xdr:colOff>38100</xdr:colOff>
      <xdr:row>58</xdr:row>
      <xdr:rowOff>76276</xdr:rowOff>
    </xdr:to>
    <xdr:sp macro="" textlink="">
      <xdr:nvSpPr>
        <xdr:cNvPr id="809" name="フローチャート: 判断 808"/>
        <xdr:cNvSpPr/>
      </xdr:nvSpPr>
      <xdr:spPr>
        <a:xfrm>
          <a:off x="18605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92803</xdr:rowOff>
    </xdr:from>
    <xdr:ext cx="469744" cy="259045"/>
    <xdr:sp macro="" textlink="">
      <xdr:nvSpPr>
        <xdr:cNvPr id="810" name="テキスト ボックス 809"/>
        <xdr:cNvSpPr txBox="1"/>
      </xdr:nvSpPr>
      <xdr:spPr>
        <a:xfrm>
          <a:off x="18421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124790</xdr:rowOff>
    </xdr:from>
    <xdr:to>
      <xdr:col>116</xdr:col>
      <xdr:colOff>114300</xdr:colOff>
      <xdr:row>59</xdr:row>
      <xdr:rowOff>54940</xdr:rowOff>
    </xdr:to>
    <xdr:sp macro="" textlink="">
      <xdr:nvSpPr>
        <xdr:cNvPr id="816" name="楕円 815"/>
        <xdr:cNvSpPr/>
      </xdr:nvSpPr>
      <xdr:spPr>
        <a:xfrm>
          <a:off x="22110700" y="1006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39717</xdr:rowOff>
    </xdr:from>
    <xdr:ext cx="469744" cy="259045"/>
    <xdr:sp macro="" textlink="">
      <xdr:nvSpPr>
        <xdr:cNvPr id="817" name="貸付金該当値テキスト"/>
        <xdr:cNvSpPr txBox="1"/>
      </xdr:nvSpPr>
      <xdr:spPr>
        <a:xfrm>
          <a:off x="22212300" y="998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149784</xdr:rowOff>
    </xdr:from>
    <xdr:to>
      <xdr:col>112</xdr:col>
      <xdr:colOff>38100</xdr:colOff>
      <xdr:row>57</xdr:row>
      <xdr:rowOff>79934</xdr:rowOff>
    </xdr:to>
    <xdr:sp macro="" textlink="">
      <xdr:nvSpPr>
        <xdr:cNvPr id="818" name="楕円 817"/>
        <xdr:cNvSpPr/>
      </xdr:nvSpPr>
      <xdr:spPr>
        <a:xfrm>
          <a:off x="21272500" y="975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96461</xdr:rowOff>
    </xdr:from>
    <xdr:ext cx="469744" cy="259045"/>
    <xdr:sp macro="" textlink="">
      <xdr:nvSpPr>
        <xdr:cNvPr id="819" name="テキスト ボックス 818"/>
        <xdr:cNvSpPr txBox="1"/>
      </xdr:nvSpPr>
      <xdr:spPr>
        <a:xfrm>
          <a:off x="21088428" y="9526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50533</xdr:rowOff>
    </xdr:from>
    <xdr:to>
      <xdr:col>107</xdr:col>
      <xdr:colOff>101600</xdr:colOff>
      <xdr:row>58</xdr:row>
      <xdr:rowOff>152133</xdr:rowOff>
    </xdr:to>
    <xdr:sp macro="" textlink="">
      <xdr:nvSpPr>
        <xdr:cNvPr id="820" name="楕円 819"/>
        <xdr:cNvSpPr/>
      </xdr:nvSpPr>
      <xdr:spPr>
        <a:xfrm>
          <a:off x="20383500" y="999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143260</xdr:rowOff>
    </xdr:from>
    <xdr:ext cx="469744" cy="259045"/>
    <xdr:sp macro="" textlink="">
      <xdr:nvSpPr>
        <xdr:cNvPr id="821" name="テキスト ボックス 820"/>
        <xdr:cNvSpPr txBox="1"/>
      </xdr:nvSpPr>
      <xdr:spPr>
        <a:xfrm>
          <a:off x="20199428" y="1008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138087</xdr:rowOff>
    </xdr:from>
    <xdr:to>
      <xdr:col>102</xdr:col>
      <xdr:colOff>165100</xdr:colOff>
      <xdr:row>57</xdr:row>
      <xdr:rowOff>68237</xdr:rowOff>
    </xdr:to>
    <xdr:sp macro="" textlink="">
      <xdr:nvSpPr>
        <xdr:cNvPr id="822" name="楕円 821"/>
        <xdr:cNvSpPr/>
      </xdr:nvSpPr>
      <xdr:spPr>
        <a:xfrm>
          <a:off x="19494500" y="973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84764</xdr:rowOff>
    </xdr:from>
    <xdr:ext cx="469744" cy="259045"/>
    <xdr:sp macro="" textlink="">
      <xdr:nvSpPr>
        <xdr:cNvPr id="823" name="テキスト ボックス 822"/>
        <xdr:cNvSpPr txBox="1"/>
      </xdr:nvSpPr>
      <xdr:spPr>
        <a:xfrm>
          <a:off x="19310428" y="951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161099</xdr:rowOff>
    </xdr:from>
    <xdr:to>
      <xdr:col>98</xdr:col>
      <xdr:colOff>38100</xdr:colOff>
      <xdr:row>58</xdr:row>
      <xdr:rowOff>91249</xdr:rowOff>
    </xdr:to>
    <xdr:sp macro="" textlink="">
      <xdr:nvSpPr>
        <xdr:cNvPr id="824" name="楕円 823"/>
        <xdr:cNvSpPr/>
      </xdr:nvSpPr>
      <xdr:spPr>
        <a:xfrm>
          <a:off x="18605500" y="993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82376</xdr:rowOff>
    </xdr:from>
    <xdr:ext cx="469744" cy="259045"/>
    <xdr:sp macro="" textlink="">
      <xdr:nvSpPr>
        <xdr:cNvPr id="825" name="テキスト ボックス 824"/>
        <xdr:cNvSpPr txBox="1"/>
      </xdr:nvSpPr>
      <xdr:spPr>
        <a:xfrm>
          <a:off x="18421428" y="10026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6" name="テキスト ボックス 83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7" name="直線コネクタ 836"/>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8" name="テキスト ボックス 837"/>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9" name="直線コネクタ 838"/>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0" name="テキスト ボックス 839"/>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1" name="直線コネクタ 840"/>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2" name="テキスト ボックス 841"/>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3" name="直線コネクタ 842"/>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4" name="テキスト ボックス 843"/>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33538</xdr:rowOff>
    </xdr:from>
    <xdr:to>
      <xdr:col>116</xdr:col>
      <xdr:colOff>62864</xdr:colOff>
      <xdr:row>79</xdr:row>
      <xdr:rowOff>65154</xdr:rowOff>
    </xdr:to>
    <xdr:cxnSp macro="">
      <xdr:nvCxnSpPr>
        <xdr:cNvPr id="848" name="直線コネクタ 847"/>
        <xdr:cNvCxnSpPr/>
      </xdr:nvCxnSpPr>
      <xdr:spPr>
        <a:xfrm flipV="1">
          <a:off x="22159595" y="12035038"/>
          <a:ext cx="1269" cy="1574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68981</xdr:rowOff>
    </xdr:from>
    <xdr:ext cx="534377" cy="259045"/>
    <xdr:sp macro="" textlink="">
      <xdr:nvSpPr>
        <xdr:cNvPr id="849" name="繰出金最小値テキスト"/>
        <xdr:cNvSpPr txBox="1"/>
      </xdr:nvSpPr>
      <xdr:spPr>
        <a:xfrm>
          <a:off x="22212300" y="1361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65154</xdr:rowOff>
    </xdr:from>
    <xdr:to>
      <xdr:col>116</xdr:col>
      <xdr:colOff>152400</xdr:colOff>
      <xdr:row>79</xdr:row>
      <xdr:rowOff>65154</xdr:rowOff>
    </xdr:to>
    <xdr:cxnSp macro="">
      <xdr:nvCxnSpPr>
        <xdr:cNvPr id="850" name="直線コネクタ 849"/>
        <xdr:cNvCxnSpPr/>
      </xdr:nvCxnSpPr>
      <xdr:spPr>
        <a:xfrm>
          <a:off x="22072600" y="1360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151665</xdr:rowOff>
    </xdr:from>
    <xdr:ext cx="534377" cy="259045"/>
    <xdr:sp macro="" textlink="">
      <xdr:nvSpPr>
        <xdr:cNvPr id="851" name="繰出金最大値テキスト"/>
        <xdr:cNvSpPr txBox="1"/>
      </xdr:nvSpPr>
      <xdr:spPr>
        <a:xfrm>
          <a:off x="22212300" y="1181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33538</xdr:rowOff>
    </xdr:from>
    <xdr:to>
      <xdr:col>116</xdr:col>
      <xdr:colOff>152400</xdr:colOff>
      <xdr:row>70</xdr:row>
      <xdr:rowOff>33538</xdr:rowOff>
    </xdr:to>
    <xdr:cxnSp macro="">
      <xdr:nvCxnSpPr>
        <xdr:cNvPr id="852" name="直線コネクタ 851"/>
        <xdr:cNvCxnSpPr/>
      </xdr:nvCxnSpPr>
      <xdr:spPr>
        <a:xfrm>
          <a:off x="22072600" y="12035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155496</xdr:rowOff>
    </xdr:from>
    <xdr:to>
      <xdr:col>116</xdr:col>
      <xdr:colOff>63500</xdr:colOff>
      <xdr:row>77</xdr:row>
      <xdr:rowOff>10564</xdr:rowOff>
    </xdr:to>
    <xdr:cxnSp macro="">
      <xdr:nvCxnSpPr>
        <xdr:cNvPr id="853" name="直線コネクタ 852"/>
        <xdr:cNvCxnSpPr/>
      </xdr:nvCxnSpPr>
      <xdr:spPr>
        <a:xfrm flipV="1">
          <a:off x="21323300" y="13185696"/>
          <a:ext cx="8382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42283</xdr:rowOff>
    </xdr:from>
    <xdr:ext cx="534377" cy="259045"/>
    <xdr:sp macro="" textlink="">
      <xdr:nvSpPr>
        <xdr:cNvPr id="854" name="繰出金平均値テキスト"/>
        <xdr:cNvSpPr txBox="1"/>
      </xdr:nvSpPr>
      <xdr:spPr>
        <a:xfrm>
          <a:off x="22212300" y="12901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19405</xdr:rowOff>
    </xdr:from>
    <xdr:to>
      <xdr:col>116</xdr:col>
      <xdr:colOff>114300</xdr:colOff>
      <xdr:row>76</xdr:row>
      <xdr:rowOff>121005</xdr:rowOff>
    </xdr:to>
    <xdr:sp macro="" textlink="">
      <xdr:nvSpPr>
        <xdr:cNvPr id="855" name="フローチャート: 判断 854"/>
        <xdr:cNvSpPr/>
      </xdr:nvSpPr>
      <xdr:spPr>
        <a:xfrm>
          <a:off x="22110700" y="1304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10564</xdr:rowOff>
    </xdr:from>
    <xdr:to>
      <xdr:col>111</xdr:col>
      <xdr:colOff>177800</xdr:colOff>
      <xdr:row>77</xdr:row>
      <xdr:rowOff>73932</xdr:rowOff>
    </xdr:to>
    <xdr:cxnSp macro="">
      <xdr:nvCxnSpPr>
        <xdr:cNvPr id="856" name="直線コネクタ 855"/>
        <xdr:cNvCxnSpPr/>
      </xdr:nvCxnSpPr>
      <xdr:spPr>
        <a:xfrm flipV="1">
          <a:off x="20434300" y="13212214"/>
          <a:ext cx="889000" cy="6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51090</xdr:rowOff>
    </xdr:from>
    <xdr:to>
      <xdr:col>112</xdr:col>
      <xdr:colOff>38100</xdr:colOff>
      <xdr:row>76</xdr:row>
      <xdr:rowOff>152690</xdr:rowOff>
    </xdr:to>
    <xdr:sp macro="" textlink="">
      <xdr:nvSpPr>
        <xdr:cNvPr id="857" name="フローチャート: 判断 856"/>
        <xdr:cNvSpPr/>
      </xdr:nvSpPr>
      <xdr:spPr>
        <a:xfrm>
          <a:off x="212725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169217</xdr:rowOff>
    </xdr:from>
    <xdr:ext cx="534377" cy="259045"/>
    <xdr:sp macro="" textlink="">
      <xdr:nvSpPr>
        <xdr:cNvPr id="858" name="テキスト ボックス 857"/>
        <xdr:cNvSpPr txBox="1"/>
      </xdr:nvSpPr>
      <xdr:spPr>
        <a:xfrm>
          <a:off x="21056111" y="1285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73932</xdr:rowOff>
    </xdr:from>
    <xdr:to>
      <xdr:col>107</xdr:col>
      <xdr:colOff>50800</xdr:colOff>
      <xdr:row>77</xdr:row>
      <xdr:rowOff>86573</xdr:rowOff>
    </xdr:to>
    <xdr:cxnSp macro="">
      <xdr:nvCxnSpPr>
        <xdr:cNvPr id="859" name="直線コネクタ 858"/>
        <xdr:cNvCxnSpPr/>
      </xdr:nvCxnSpPr>
      <xdr:spPr>
        <a:xfrm flipV="1">
          <a:off x="19545300" y="13275582"/>
          <a:ext cx="889000" cy="1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62497</xdr:rowOff>
    </xdr:from>
    <xdr:to>
      <xdr:col>107</xdr:col>
      <xdr:colOff>101600</xdr:colOff>
      <xdr:row>76</xdr:row>
      <xdr:rowOff>164097</xdr:rowOff>
    </xdr:to>
    <xdr:sp macro="" textlink="">
      <xdr:nvSpPr>
        <xdr:cNvPr id="860" name="フローチャート: 判断 859"/>
        <xdr:cNvSpPr/>
      </xdr:nvSpPr>
      <xdr:spPr>
        <a:xfrm>
          <a:off x="20383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9174</xdr:rowOff>
    </xdr:from>
    <xdr:ext cx="534377" cy="259045"/>
    <xdr:sp macro="" textlink="">
      <xdr:nvSpPr>
        <xdr:cNvPr id="861" name="テキスト ボックス 860"/>
        <xdr:cNvSpPr txBox="1"/>
      </xdr:nvSpPr>
      <xdr:spPr>
        <a:xfrm>
          <a:off x="20167111" y="1286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86573</xdr:rowOff>
    </xdr:from>
    <xdr:to>
      <xdr:col>102</xdr:col>
      <xdr:colOff>114300</xdr:colOff>
      <xdr:row>77</xdr:row>
      <xdr:rowOff>138374</xdr:rowOff>
    </xdr:to>
    <xdr:cxnSp macro="">
      <xdr:nvCxnSpPr>
        <xdr:cNvPr id="862" name="直線コネクタ 861"/>
        <xdr:cNvCxnSpPr/>
      </xdr:nvCxnSpPr>
      <xdr:spPr>
        <a:xfrm flipV="1">
          <a:off x="18656300" y="13288223"/>
          <a:ext cx="889000" cy="5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93495</xdr:rowOff>
    </xdr:from>
    <xdr:to>
      <xdr:col>102</xdr:col>
      <xdr:colOff>165100</xdr:colOff>
      <xdr:row>77</xdr:row>
      <xdr:rowOff>23645</xdr:rowOff>
    </xdr:to>
    <xdr:sp macro="" textlink="">
      <xdr:nvSpPr>
        <xdr:cNvPr id="863" name="フローチャート: 判断 862"/>
        <xdr:cNvSpPr/>
      </xdr:nvSpPr>
      <xdr:spPr>
        <a:xfrm>
          <a:off x="19494500" y="131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40172</xdr:rowOff>
    </xdr:from>
    <xdr:ext cx="534377" cy="259045"/>
    <xdr:sp macro="" textlink="">
      <xdr:nvSpPr>
        <xdr:cNvPr id="864" name="テキスト ボックス 863"/>
        <xdr:cNvSpPr txBox="1"/>
      </xdr:nvSpPr>
      <xdr:spPr>
        <a:xfrm>
          <a:off x="19278111" y="1289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133706</xdr:rowOff>
    </xdr:from>
    <xdr:to>
      <xdr:col>98</xdr:col>
      <xdr:colOff>38100</xdr:colOff>
      <xdr:row>76</xdr:row>
      <xdr:rowOff>63857</xdr:rowOff>
    </xdr:to>
    <xdr:sp macro="" textlink="">
      <xdr:nvSpPr>
        <xdr:cNvPr id="865" name="フローチャート: 判断 864"/>
        <xdr:cNvSpPr/>
      </xdr:nvSpPr>
      <xdr:spPr>
        <a:xfrm>
          <a:off x="186055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80383</xdr:rowOff>
    </xdr:from>
    <xdr:ext cx="534377" cy="259045"/>
    <xdr:sp macro="" textlink="">
      <xdr:nvSpPr>
        <xdr:cNvPr id="866" name="テキスト ボックス 865"/>
        <xdr:cNvSpPr txBox="1"/>
      </xdr:nvSpPr>
      <xdr:spPr>
        <a:xfrm>
          <a:off x="18389111" y="1276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104696</xdr:rowOff>
    </xdr:from>
    <xdr:to>
      <xdr:col>116</xdr:col>
      <xdr:colOff>114300</xdr:colOff>
      <xdr:row>77</xdr:row>
      <xdr:rowOff>34846</xdr:rowOff>
    </xdr:to>
    <xdr:sp macro="" textlink="">
      <xdr:nvSpPr>
        <xdr:cNvPr id="872" name="楕円 871"/>
        <xdr:cNvSpPr/>
      </xdr:nvSpPr>
      <xdr:spPr>
        <a:xfrm>
          <a:off x="22110700" y="1313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83123</xdr:rowOff>
    </xdr:from>
    <xdr:ext cx="534377" cy="259045"/>
    <xdr:sp macro="" textlink="">
      <xdr:nvSpPr>
        <xdr:cNvPr id="873" name="繰出金該当値テキスト"/>
        <xdr:cNvSpPr txBox="1"/>
      </xdr:nvSpPr>
      <xdr:spPr>
        <a:xfrm>
          <a:off x="22212300" y="1311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131214</xdr:rowOff>
    </xdr:from>
    <xdr:to>
      <xdr:col>112</xdr:col>
      <xdr:colOff>38100</xdr:colOff>
      <xdr:row>77</xdr:row>
      <xdr:rowOff>61364</xdr:rowOff>
    </xdr:to>
    <xdr:sp macro="" textlink="">
      <xdr:nvSpPr>
        <xdr:cNvPr id="874" name="楕円 873"/>
        <xdr:cNvSpPr/>
      </xdr:nvSpPr>
      <xdr:spPr>
        <a:xfrm>
          <a:off x="21272500" y="1316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52491</xdr:rowOff>
    </xdr:from>
    <xdr:ext cx="534377" cy="259045"/>
    <xdr:sp macro="" textlink="">
      <xdr:nvSpPr>
        <xdr:cNvPr id="875" name="テキスト ボックス 874"/>
        <xdr:cNvSpPr txBox="1"/>
      </xdr:nvSpPr>
      <xdr:spPr>
        <a:xfrm>
          <a:off x="21056111" y="1325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23132</xdr:rowOff>
    </xdr:from>
    <xdr:to>
      <xdr:col>107</xdr:col>
      <xdr:colOff>101600</xdr:colOff>
      <xdr:row>77</xdr:row>
      <xdr:rowOff>124732</xdr:rowOff>
    </xdr:to>
    <xdr:sp macro="" textlink="">
      <xdr:nvSpPr>
        <xdr:cNvPr id="876" name="楕円 875"/>
        <xdr:cNvSpPr/>
      </xdr:nvSpPr>
      <xdr:spPr>
        <a:xfrm>
          <a:off x="20383500" y="1322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115859</xdr:rowOff>
    </xdr:from>
    <xdr:ext cx="534377" cy="259045"/>
    <xdr:sp macro="" textlink="">
      <xdr:nvSpPr>
        <xdr:cNvPr id="877" name="テキスト ボックス 876"/>
        <xdr:cNvSpPr txBox="1"/>
      </xdr:nvSpPr>
      <xdr:spPr>
        <a:xfrm>
          <a:off x="20167111" y="13317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35773</xdr:rowOff>
    </xdr:from>
    <xdr:to>
      <xdr:col>102</xdr:col>
      <xdr:colOff>165100</xdr:colOff>
      <xdr:row>77</xdr:row>
      <xdr:rowOff>137373</xdr:rowOff>
    </xdr:to>
    <xdr:sp macro="" textlink="">
      <xdr:nvSpPr>
        <xdr:cNvPr id="878" name="楕円 877"/>
        <xdr:cNvSpPr/>
      </xdr:nvSpPr>
      <xdr:spPr>
        <a:xfrm>
          <a:off x="19494500" y="1323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128500</xdr:rowOff>
    </xdr:from>
    <xdr:ext cx="534377" cy="259045"/>
    <xdr:sp macro="" textlink="">
      <xdr:nvSpPr>
        <xdr:cNvPr id="879" name="テキスト ボックス 878"/>
        <xdr:cNvSpPr txBox="1"/>
      </xdr:nvSpPr>
      <xdr:spPr>
        <a:xfrm>
          <a:off x="19278111" y="1333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87574</xdr:rowOff>
    </xdr:from>
    <xdr:to>
      <xdr:col>98</xdr:col>
      <xdr:colOff>38100</xdr:colOff>
      <xdr:row>78</xdr:row>
      <xdr:rowOff>17724</xdr:rowOff>
    </xdr:to>
    <xdr:sp macro="" textlink="">
      <xdr:nvSpPr>
        <xdr:cNvPr id="880" name="楕円 879"/>
        <xdr:cNvSpPr/>
      </xdr:nvSpPr>
      <xdr:spPr>
        <a:xfrm>
          <a:off x="18605500" y="1328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8851</xdr:rowOff>
    </xdr:from>
    <xdr:ext cx="534377" cy="259045"/>
    <xdr:sp macro="" textlink="">
      <xdr:nvSpPr>
        <xdr:cNvPr id="881" name="テキスト ボックス 880"/>
        <xdr:cNvSpPr txBox="1"/>
      </xdr:nvSpPr>
      <xdr:spPr>
        <a:xfrm>
          <a:off x="18389111" y="1338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主に</a:t>
          </a:r>
          <a:r>
            <a:rPr kumimoji="1" lang="ja-JP" altLang="en-US" sz="1100">
              <a:solidFill>
                <a:schemeClr val="dk1"/>
              </a:solidFill>
              <a:effectLst/>
              <a:latin typeface="+mn-lt"/>
              <a:ea typeface="+mn-ea"/>
              <a:cs typeface="+mn-cs"/>
            </a:rPr>
            <a:t>扶助費</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普通建設事業費</a:t>
          </a:r>
          <a:r>
            <a:rPr kumimoji="1" lang="ja-JP" altLang="ja-JP" sz="1100">
              <a:solidFill>
                <a:schemeClr val="dk1"/>
              </a:solidFill>
              <a:effectLst/>
              <a:latin typeface="+mn-lt"/>
              <a:ea typeface="+mn-ea"/>
              <a:cs typeface="+mn-cs"/>
            </a:rPr>
            <a:t>が増加し、</a:t>
          </a:r>
          <a:r>
            <a:rPr kumimoji="1" lang="ja-JP" altLang="en-US" sz="1100">
              <a:solidFill>
                <a:schemeClr val="dk1"/>
              </a:solidFill>
              <a:effectLst/>
              <a:latin typeface="+mn-lt"/>
              <a:ea typeface="+mn-ea"/>
              <a:cs typeface="+mn-cs"/>
            </a:rPr>
            <a:t>補助費等</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貸付金</a:t>
          </a:r>
          <a:r>
            <a:rPr kumimoji="1" lang="ja-JP" altLang="ja-JP" sz="1100">
              <a:solidFill>
                <a:schemeClr val="dk1"/>
              </a:solidFill>
              <a:effectLst/>
              <a:latin typeface="+mn-lt"/>
              <a:ea typeface="+mn-ea"/>
              <a:cs typeface="+mn-cs"/>
            </a:rPr>
            <a:t>が減少しました。</a:t>
          </a:r>
          <a:endParaRPr lang="ja-JP" altLang="ja-JP" sz="1400">
            <a:effectLst/>
          </a:endParaRPr>
        </a:p>
        <a:p>
          <a:r>
            <a:rPr kumimoji="1" lang="ja-JP" altLang="en-US" sz="1100">
              <a:solidFill>
                <a:schemeClr val="dk1"/>
              </a:solidFill>
              <a:effectLst/>
              <a:latin typeface="+mn-lt"/>
              <a:ea typeface="+mn-ea"/>
              <a:cs typeface="+mn-cs"/>
            </a:rPr>
            <a:t>扶助費は物価高騰重点支援臨時給付金、物価高騰重点支援給付金の皆増等に</a:t>
          </a:r>
          <a:r>
            <a:rPr kumimoji="1" lang="ja-JP" altLang="ja-JP" sz="1100">
              <a:solidFill>
                <a:schemeClr val="dk1"/>
              </a:solidFill>
              <a:effectLst/>
              <a:latin typeface="+mn-lt"/>
              <a:ea typeface="+mn-ea"/>
              <a:cs typeface="+mn-cs"/>
            </a:rPr>
            <a:t>より増加しました。</a:t>
          </a:r>
          <a:endParaRPr lang="ja-JP" altLang="ja-JP" sz="1400">
            <a:effectLst/>
          </a:endParaRPr>
        </a:p>
        <a:p>
          <a:r>
            <a:rPr kumimoji="1" lang="ja-JP" altLang="en-US" sz="1100">
              <a:solidFill>
                <a:schemeClr val="dk1"/>
              </a:solidFill>
              <a:effectLst/>
              <a:latin typeface="+mn-lt"/>
              <a:ea typeface="+mn-ea"/>
              <a:cs typeface="+mn-cs"/>
            </a:rPr>
            <a:t>普通建設事業費は運動公園整備工事費、図書館施設整備事業費の皆増や小中学校施設大規模改造事業費の増により増加しました。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補助費等は、ふるさと応援寄附金関連経費の増加等ありましたが、前年度行った市制</a:t>
          </a:r>
          <a:r>
            <a:rPr kumimoji="1" lang="en-US" altLang="ja-JP" sz="1100">
              <a:solidFill>
                <a:schemeClr val="dk1"/>
              </a:solidFill>
              <a:effectLst/>
              <a:latin typeface="+mn-lt"/>
              <a:ea typeface="+mn-ea"/>
              <a:cs typeface="+mn-cs"/>
            </a:rPr>
            <a:t>40</a:t>
          </a:r>
          <a:r>
            <a:rPr kumimoji="1" lang="ja-JP" altLang="en-US" sz="1100">
              <a:solidFill>
                <a:schemeClr val="dk1"/>
              </a:solidFill>
              <a:effectLst/>
              <a:latin typeface="+mn-lt"/>
              <a:ea typeface="+mn-ea"/>
              <a:cs typeface="+mn-cs"/>
            </a:rPr>
            <a:t>周年記念プレミアムＫマネー発行に伴う地域通貨負担金の減少による影響が大きく、全体で減少となりました。</a:t>
          </a:r>
          <a:endParaRPr lang="ja-JP" altLang="ja-JP" sz="1400">
            <a:effectLst/>
          </a:endParaRPr>
        </a:p>
        <a:p>
          <a:r>
            <a:rPr kumimoji="1" lang="ja-JP" altLang="ja-JP" sz="1100">
              <a:solidFill>
                <a:schemeClr val="dk1"/>
              </a:solidFill>
              <a:effectLst/>
              <a:latin typeface="+mn-lt"/>
              <a:ea typeface="+mn-ea"/>
              <a:cs typeface="+mn-cs"/>
            </a:rPr>
            <a:t>貸付金</a:t>
          </a:r>
          <a:r>
            <a:rPr kumimoji="1" lang="ja-JP" altLang="en-US" sz="1100">
              <a:solidFill>
                <a:schemeClr val="dk1"/>
              </a:solidFill>
              <a:effectLst/>
              <a:latin typeface="+mn-lt"/>
              <a:ea typeface="+mn-ea"/>
              <a:cs typeface="+mn-cs"/>
            </a:rPr>
            <a:t>についても、</a:t>
          </a:r>
          <a:r>
            <a:rPr kumimoji="1" lang="ja-JP" altLang="ja-JP" sz="1100">
              <a:solidFill>
                <a:schemeClr val="dk1"/>
              </a:solidFill>
              <a:effectLst/>
              <a:latin typeface="+mn-lt"/>
              <a:ea typeface="+mn-ea"/>
              <a:cs typeface="+mn-cs"/>
            </a:rPr>
            <a:t>市制</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周年記念プレミアムＫマネーの発行に伴う地域通貨資金預託金の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しました。</a:t>
          </a:r>
          <a:endParaRPr lang="ja-JP" altLang="ja-JP" sz="1400">
            <a:effectLst/>
          </a:endParaRPr>
        </a:p>
        <a:p>
          <a:r>
            <a:rPr kumimoji="1" lang="ja-JP" altLang="ja-JP" sz="1100">
              <a:solidFill>
                <a:schemeClr val="dk1"/>
              </a:solidFill>
              <a:effectLst/>
              <a:latin typeface="+mn-lt"/>
              <a:ea typeface="+mn-ea"/>
              <a:cs typeface="+mn-cs"/>
            </a:rPr>
            <a:t>義務的経費は増加傾向が続くことが見込まれるため、財政構造の硬直化が進まないよう、今後も自主財源を増やすなどの歳入の確保に努めていきます。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岐阜県可児市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100,207
91,443
87.57
38,478,695
35,377,652
2,810,100
20,911,291
19,618,549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31801</xdr:rowOff>
    </xdr:from>
    <xdr:to>
      <xdr:col>24</xdr:col>
      <xdr:colOff>62865</xdr:colOff>
      <xdr:row>38</xdr:row>
      <xdr:rowOff>99466</xdr:rowOff>
    </xdr:to>
    <xdr:cxnSp macro="">
      <xdr:nvCxnSpPr>
        <xdr:cNvPr id="54" name="直線コネクタ 53"/>
        <xdr:cNvCxnSpPr/>
      </xdr:nvCxnSpPr>
      <xdr:spPr>
        <a:xfrm flipV="1">
          <a:off x="4633595" y="5518201"/>
          <a:ext cx="1270" cy="10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103293</xdr:rowOff>
    </xdr:from>
    <xdr:ext cx="469744" cy="259045"/>
    <xdr:sp macro="" textlink="">
      <xdr:nvSpPr>
        <xdr:cNvPr id="55" name="議会費最小値テキスト"/>
        <xdr:cNvSpPr txBox="1"/>
      </xdr:nvSpPr>
      <xdr:spPr>
        <a:xfrm>
          <a:off x="4686300" y="66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99466</xdr:rowOff>
    </xdr:from>
    <xdr:to>
      <xdr:col>24</xdr:col>
      <xdr:colOff>152400</xdr:colOff>
      <xdr:row>38</xdr:row>
      <xdr:rowOff>99466</xdr:rowOff>
    </xdr:to>
    <xdr:cxnSp macro="">
      <xdr:nvCxnSpPr>
        <xdr:cNvPr id="56" name="直線コネクタ 55"/>
        <xdr:cNvCxnSpPr/>
      </xdr:nvCxnSpPr>
      <xdr:spPr>
        <a:xfrm>
          <a:off x="4546600" y="6614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149928</xdr:rowOff>
    </xdr:from>
    <xdr:ext cx="469744" cy="259045"/>
    <xdr:sp macro="" textlink="">
      <xdr:nvSpPr>
        <xdr:cNvPr id="57" name="議会費最大値テキスト"/>
        <xdr:cNvSpPr txBox="1"/>
      </xdr:nvSpPr>
      <xdr:spPr>
        <a:xfrm>
          <a:off x="4686300" y="529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31801</xdr:rowOff>
    </xdr:from>
    <xdr:to>
      <xdr:col>24</xdr:col>
      <xdr:colOff>152400</xdr:colOff>
      <xdr:row>32</xdr:row>
      <xdr:rowOff>31801</xdr:rowOff>
    </xdr:to>
    <xdr:cxnSp macro="">
      <xdr:nvCxnSpPr>
        <xdr:cNvPr id="58" name="直線コネクタ 57"/>
        <xdr:cNvCxnSpPr/>
      </xdr:nvCxnSpPr>
      <xdr:spPr>
        <a:xfrm>
          <a:off x="4546600" y="551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91237</xdr:rowOff>
    </xdr:from>
    <xdr:to>
      <xdr:col>24</xdr:col>
      <xdr:colOff>63500</xdr:colOff>
      <xdr:row>37</xdr:row>
      <xdr:rowOff>154331</xdr:rowOff>
    </xdr:to>
    <xdr:cxnSp macro="">
      <xdr:nvCxnSpPr>
        <xdr:cNvPr id="59" name="直線コネクタ 58"/>
        <xdr:cNvCxnSpPr/>
      </xdr:nvCxnSpPr>
      <xdr:spPr>
        <a:xfrm flipV="1">
          <a:off x="3797300" y="6434887"/>
          <a:ext cx="838200" cy="6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70629</xdr:rowOff>
    </xdr:from>
    <xdr:ext cx="469744" cy="259045"/>
    <xdr:sp macro="" textlink="">
      <xdr:nvSpPr>
        <xdr:cNvPr id="60" name="議会費平均値テキスト"/>
        <xdr:cNvSpPr txBox="1"/>
      </xdr:nvSpPr>
      <xdr:spPr>
        <a:xfrm>
          <a:off x="4686300" y="5899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47752</xdr:rowOff>
    </xdr:from>
    <xdr:to>
      <xdr:col>24</xdr:col>
      <xdr:colOff>114300</xdr:colOff>
      <xdr:row>35</xdr:row>
      <xdr:rowOff>149352</xdr:rowOff>
    </xdr:to>
    <xdr:sp macro="" textlink="">
      <xdr:nvSpPr>
        <xdr:cNvPr id="61" name="フローチャート: 判断 60"/>
        <xdr:cNvSpPr/>
      </xdr:nvSpPr>
      <xdr:spPr>
        <a:xfrm>
          <a:off x="4584700" y="604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123698</xdr:rowOff>
    </xdr:from>
    <xdr:to>
      <xdr:col>19</xdr:col>
      <xdr:colOff>177800</xdr:colOff>
      <xdr:row>37</xdr:row>
      <xdr:rowOff>154331</xdr:rowOff>
    </xdr:to>
    <xdr:cxnSp macro="">
      <xdr:nvCxnSpPr>
        <xdr:cNvPr id="62" name="直線コネクタ 61"/>
        <xdr:cNvCxnSpPr/>
      </xdr:nvCxnSpPr>
      <xdr:spPr>
        <a:xfrm>
          <a:off x="2908300" y="6467348"/>
          <a:ext cx="889000" cy="3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58725</xdr:rowOff>
    </xdr:from>
    <xdr:to>
      <xdr:col>20</xdr:col>
      <xdr:colOff>38100</xdr:colOff>
      <xdr:row>35</xdr:row>
      <xdr:rowOff>160325</xdr:rowOff>
    </xdr:to>
    <xdr:sp macro="" textlink="">
      <xdr:nvSpPr>
        <xdr:cNvPr id="63" name="フローチャート: 判断 62"/>
        <xdr:cNvSpPr/>
      </xdr:nvSpPr>
      <xdr:spPr>
        <a:xfrm>
          <a:off x="37465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5402</xdr:rowOff>
    </xdr:from>
    <xdr:ext cx="469744" cy="259045"/>
    <xdr:sp macro="" textlink="">
      <xdr:nvSpPr>
        <xdr:cNvPr id="64" name="テキスト ボックス 63"/>
        <xdr:cNvSpPr txBox="1"/>
      </xdr:nvSpPr>
      <xdr:spPr>
        <a:xfrm>
          <a:off x="3562428" y="583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104038</xdr:rowOff>
    </xdr:from>
    <xdr:to>
      <xdr:col>15</xdr:col>
      <xdr:colOff>50800</xdr:colOff>
      <xdr:row>37</xdr:row>
      <xdr:rowOff>123698</xdr:rowOff>
    </xdr:to>
    <xdr:cxnSp macro="">
      <xdr:nvCxnSpPr>
        <xdr:cNvPr id="65" name="直線コネクタ 64"/>
        <xdr:cNvCxnSpPr/>
      </xdr:nvCxnSpPr>
      <xdr:spPr>
        <a:xfrm>
          <a:off x="2019300" y="6447688"/>
          <a:ext cx="8890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67869</xdr:rowOff>
    </xdr:from>
    <xdr:to>
      <xdr:col>15</xdr:col>
      <xdr:colOff>101600</xdr:colOff>
      <xdr:row>35</xdr:row>
      <xdr:rowOff>169469</xdr:rowOff>
    </xdr:to>
    <xdr:sp macro="" textlink="">
      <xdr:nvSpPr>
        <xdr:cNvPr id="66" name="フローチャート: 判断 65"/>
        <xdr:cNvSpPr/>
      </xdr:nvSpPr>
      <xdr:spPr>
        <a:xfrm>
          <a:off x="2857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14546</xdr:rowOff>
    </xdr:from>
    <xdr:ext cx="469744" cy="259045"/>
    <xdr:sp macro="" textlink="">
      <xdr:nvSpPr>
        <xdr:cNvPr id="67" name="テキスト ボックス 66"/>
        <xdr:cNvSpPr txBox="1"/>
      </xdr:nvSpPr>
      <xdr:spPr>
        <a:xfrm>
          <a:off x="2673428" y="584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83464</xdr:rowOff>
    </xdr:from>
    <xdr:to>
      <xdr:col>10</xdr:col>
      <xdr:colOff>114300</xdr:colOff>
      <xdr:row>37</xdr:row>
      <xdr:rowOff>104038</xdr:rowOff>
    </xdr:to>
    <xdr:cxnSp macro="">
      <xdr:nvCxnSpPr>
        <xdr:cNvPr id="68" name="直線コネクタ 67"/>
        <xdr:cNvCxnSpPr/>
      </xdr:nvCxnSpPr>
      <xdr:spPr>
        <a:xfrm>
          <a:off x="1130300" y="642711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75641</xdr:rowOff>
    </xdr:from>
    <xdr:to>
      <xdr:col>10</xdr:col>
      <xdr:colOff>165100</xdr:colOff>
      <xdr:row>36</xdr:row>
      <xdr:rowOff>5791</xdr:rowOff>
    </xdr:to>
    <xdr:sp macro="" textlink="">
      <xdr:nvSpPr>
        <xdr:cNvPr id="69" name="フローチャート: 判断 68"/>
        <xdr:cNvSpPr/>
      </xdr:nvSpPr>
      <xdr:spPr>
        <a:xfrm>
          <a:off x="1968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22318</xdr:rowOff>
    </xdr:from>
    <xdr:ext cx="469744" cy="259045"/>
    <xdr:sp macro="" textlink="">
      <xdr:nvSpPr>
        <xdr:cNvPr id="70" name="テキスト ボックス 69"/>
        <xdr:cNvSpPr txBox="1"/>
      </xdr:nvSpPr>
      <xdr:spPr>
        <a:xfrm>
          <a:off x="1784428" y="585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169367</xdr:rowOff>
    </xdr:from>
    <xdr:to>
      <xdr:col>6</xdr:col>
      <xdr:colOff>38100</xdr:colOff>
      <xdr:row>35</xdr:row>
      <xdr:rowOff>99517</xdr:rowOff>
    </xdr:to>
    <xdr:sp macro="" textlink="">
      <xdr:nvSpPr>
        <xdr:cNvPr id="71" name="フローチャート: 判断 70"/>
        <xdr:cNvSpPr/>
      </xdr:nvSpPr>
      <xdr:spPr>
        <a:xfrm>
          <a:off x="1079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116044</xdr:rowOff>
    </xdr:from>
    <xdr:ext cx="469744" cy="259045"/>
    <xdr:sp macro="" textlink="">
      <xdr:nvSpPr>
        <xdr:cNvPr id="72" name="テキスト ボックス 71"/>
        <xdr:cNvSpPr txBox="1"/>
      </xdr:nvSpPr>
      <xdr:spPr>
        <a:xfrm>
          <a:off x="895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40437</xdr:rowOff>
    </xdr:from>
    <xdr:to>
      <xdr:col>24</xdr:col>
      <xdr:colOff>114300</xdr:colOff>
      <xdr:row>37</xdr:row>
      <xdr:rowOff>142037</xdr:rowOff>
    </xdr:to>
    <xdr:sp macro="" textlink="">
      <xdr:nvSpPr>
        <xdr:cNvPr id="78" name="楕円 77"/>
        <xdr:cNvSpPr/>
      </xdr:nvSpPr>
      <xdr:spPr>
        <a:xfrm>
          <a:off x="4584700" y="638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18864</xdr:rowOff>
    </xdr:from>
    <xdr:ext cx="469744" cy="259045"/>
    <xdr:sp macro="" textlink="">
      <xdr:nvSpPr>
        <xdr:cNvPr id="79" name="議会費該当値テキスト"/>
        <xdr:cNvSpPr txBox="1"/>
      </xdr:nvSpPr>
      <xdr:spPr>
        <a:xfrm>
          <a:off x="4686300" y="636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103531</xdr:rowOff>
    </xdr:from>
    <xdr:to>
      <xdr:col>20</xdr:col>
      <xdr:colOff>38100</xdr:colOff>
      <xdr:row>38</xdr:row>
      <xdr:rowOff>33680</xdr:rowOff>
    </xdr:to>
    <xdr:sp macro="" textlink="">
      <xdr:nvSpPr>
        <xdr:cNvPr id="80" name="楕円 79"/>
        <xdr:cNvSpPr/>
      </xdr:nvSpPr>
      <xdr:spPr>
        <a:xfrm>
          <a:off x="3746500" y="64471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24807</xdr:rowOff>
    </xdr:from>
    <xdr:ext cx="469744" cy="259045"/>
    <xdr:sp macro="" textlink="">
      <xdr:nvSpPr>
        <xdr:cNvPr id="81" name="テキスト ボックス 80"/>
        <xdr:cNvSpPr txBox="1"/>
      </xdr:nvSpPr>
      <xdr:spPr>
        <a:xfrm>
          <a:off x="3562428" y="653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72898</xdr:rowOff>
    </xdr:from>
    <xdr:to>
      <xdr:col>15</xdr:col>
      <xdr:colOff>101600</xdr:colOff>
      <xdr:row>38</xdr:row>
      <xdr:rowOff>3048</xdr:rowOff>
    </xdr:to>
    <xdr:sp macro="" textlink="">
      <xdr:nvSpPr>
        <xdr:cNvPr id="82" name="楕円 81"/>
        <xdr:cNvSpPr/>
      </xdr:nvSpPr>
      <xdr:spPr>
        <a:xfrm>
          <a:off x="2857500" y="641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165625</xdr:rowOff>
    </xdr:from>
    <xdr:ext cx="469744" cy="259045"/>
    <xdr:sp macro="" textlink="">
      <xdr:nvSpPr>
        <xdr:cNvPr id="83" name="テキスト ボックス 82"/>
        <xdr:cNvSpPr txBox="1"/>
      </xdr:nvSpPr>
      <xdr:spPr>
        <a:xfrm>
          <a:off x="2673428"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53238</xdr:rowOff>
    </xdr:from>
    <xdr:to>
      <xdr:col>10</xdr:col>
      <xdr:colOff>165100</xdr:colOff>
      <xdr:row>37</xdr:row>
      <xdr:rowOff>154838</xdr:rowOff>
    </xdr:to>
    <xdr:sp macro="" textlink="">
      <xdr:nvSpPr>
        <xdr:cNvPr id="84" name="楕円 83"/>
        <xdr:cNvSpPr/>
      </xdr:nvSpPr>
      <xdr:spPr>
        <a:xfrm>
          <a:off x="1968500" y="639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145966</xdr:rowOff>
    </xdr:from>
    <xdr:ext cx="469744" cy="259045"/>
    <xdr:sp macro="" textlink="">
      <xdr:nvSpPr>
        <xdr:cNvPr id="85" name="テキスト ボックス 84"/>
        <xdr:cNvSpPr txBox="1"/>
      </xdr:nvSpPr>
      <xdr:spPr>
        <a:xfrm>
          <a:off x="1784428" y="648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32664</xdr:rowOff>
    </xdr:from>
    <xdr:to>
      <xdr:col>6</xdr:col>
      <xdr:colOff>38100</xdr:colOff>
      <xdr:row>37</xdr:row>
      <xdr:rowOff>134264</xdr:rowOff>
    </xdr:to>
    <xdr:sp macro="" textlink="">
      <xdr:nvSpPr>
        <xdr:cNvPr id="86" name="楕円 85"/>
        <xdr:cNvSpPr/>
      </xdr:nvSpPr>
      <xdr:spPr>
        <a:xfrm>
          <a:off x="1079500" y="637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125392</xdr:rowOff>
    </xdr:from>
    <xdr:ext cx="469744" cy="259045"/>
    <xdr:sp macro="" textlink="">
      <xdr:nvSpPr>
        <xdr:cNvPr id="87" name="テキスト ボックス 86"/>
        <xdr:cNvSpPr txBox="1"/>
      </xdr:nvSpPr>
      <xdr:spPr>
        <a:xfrm>
          <a:off x="895428" y="646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52640</xdr:rowOff>
    </xdr:from>
    <xdr:to>
      <xdr:col>24</xdr:col>
      <xdr:colOff>62865</xdr:colOff>
      <xdr:row>57</xdr:row>
      <xdr:rowOff>160013</xdr:rowOff>
    </xdr:to>
    <xdr:cxnSp macro="">
      <xdr:nvCxnSpPr>
        <xdr:cNvPr id="109" name="直線コネクタ 108"/>
        <xdr:cNvCxnSpPr/>
      </xdr:nvCxnSpPr>
      <xdr:spPr>
        <a:xfrm flipV="1">
          <a:off x="4633595" y="8968040"/>
          <a:ext cx="1270" cy="96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163840</xdr:rowOff>
    </xdr:from>
    <xdr:ext cx="534377" cy="259045"/>
    <xdr:sp macro="" textlink="">
      <xdr:nvSpPr>
        <xdr:cNvPr id="110" name="総務費最小値テキスト"/>
        <xdr:cNvSpPr txBox="1"/>
      </xdr:nvSpPr>
      <xdr:spPr>
        <a:xfrm>
          <a:off x="4686300" y="993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160013</xdr:rowOff>
    </xdr:from>
    <xdr:to>
      <xdr:col>24</xdr:col>
      <xdr:colOff>152400</xdr:colOff>
      <xdr:row>57</xdr:row>
      <xdr:rowOff>160013</xdr:rowOff>
    </xdr:to>
    <xdr:cxnSp macro="">
      <xdr:nvCxnSpPr>
        <xdr:cNvPr id="111" name="直線コネクタ 110"/>
        <xdr:cNvCxnSpPr/>
      </xdr:nvCxnSpPr>
      <xdr:spPr>
        <a:xfrm>
          <a:off x="4546600" y="9932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170767</xdr:rowOff>
    </xdr:from>
    <xdr:ext cx="599010" cy="259045"/>
    <xdr:sp macro="" textlink="">
      <xdr:nvSpPr>
        <xdr:cNvPr id="112" name="総務費最大値テキスト"/>
        <xdr:cNvSpPr txBox="1"/>
      </xdr:nvSpPr>
      <xdr:spPr>
        <a:xfrm>
          <a:off x="4686300" y="874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52640</xdr:rowOff>
    </xdr:from>
    <xdr:to>
      <xdr:col>24</xdr:col>
      <xdr:colOff>152400</xdr:colOff>
      <xdr:row>52</xdr:row>
      <xdr:rowOff>52640</xdr:rowOff>
    </xdr:to>
    <xdr:cxnSp macro="">
      <xdr:nvCxnSpPr>
        <xdr:cNvPr id="113" name="直線コネクタ 112"/>
        <xdr:cNvCxnSpPr/>
      </xdr:nvCxnSpPr>
      <xdr:spPr>
        <a:xfrm>
          <a:off x="4546600" y="896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108807</xdr:rowOff>
    </xdr:from>
    <xdr:to>
      <xdr:col>24</xdr:col>
      <xdr:colOff>63500</xdr:colOff>
      <xdr:row>57</xdr:row>
      <xdr:rowOff>7779</xdr:rowOff>
    </xdr:to>
    <xdr:cxnSp macro="">
      <xdr:nvCxnSpPr>
        <xdr:cNvPr id="114" name="直線コネクタ 113"/>
        <xdr:cNvCxnSpPr/>
      </xdr:nvCxnSpPr>
      <xdr:spPr>
        <a:xfrm>
          <a:off x="3797300" y="9710007"/>
          <a:ext cx="838200" cy="7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119248</xdr:rowOff>
    </xdr:from>
    <xdr:ext cx="534377" cy="259045"/>
    <xdr:sp macro="" textlink="">
      <xdr:nvSpPr>
        <xdr:cNvPr id="115" name="総務費平均値テキスト"/>
        <xdr:cNvSpPr txBox="1"/>
      </xdr:nvSpPr>
      <xdr:spPr>
        <a:xfrm>
          <a:off x="4686300" y="9548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96371</xdr:rowOff>
    </xdr:from>
    <xdr:to>
      <xdr:col>24</xdr:col>
      <xdr:colOff>114300</xdr:colOff>
      <xdr:row>57</xdr:row>
      <xdr:rowOff>26521</xdr:rowOff>
    </xdr:to>
    <xdr:sp macro="" textlink="">
      <xdr:nvSpPr>
        <xdr:cNvPr id="116" name="フローチャート: 判断 115"/>
        <xdr:cNvSpPr/>
      </xdr:nvSpPr>
      <xdr:spPr>
        <a:xfrm>
          <a:off x="4584700" y="969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108807</xdr:rowOff>
    </xdr:from>
    <xdr:to>
      <xdr:col>19</xdr:col>
      <xdr:colOff>177800</xdr:colOff>
      <xdr:row>57</xdr:row>
      <xdr:rowOff>91996</xdr:rowOff>
    </xdr:to>
    <xdr:cxnSp macro="">
      <xdr:nvCxnSpPr>
        <xdr:cNvPr id="117" name="直線コネクタ 116"/>
        <xdr:cNvCxnSpPr/>
      </xdr:nvCxnSpPr>
      <xdr:spPr>
        <a:xfrm flipV="1">
          <a:off x="2908300" y="9710007"/>
          <a:ext cx="889000" cy="154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92064</xdr:rowOff>
    </xdr:from>
    <xdr:to>
      <xdr:col>20</xdr:col>
      <xdr:colOff>38100</xdr:colOff>
      <xdr:row>57</xdr:row>
      <xdr:rowOff>22214</xdr:rowOff>
    </xdr:to>
    <xdr:sp macro="" textlink="">
      <xdr:nvSpPr>
        <xdr:cNvPr id="118" name="フローチャート: 判断 117"/>
        <xdr:cNvSpPr/>
      </xdr:nvSpPr>
      <xdr:spPr>
        <a:xfrm>
          <a:off x="3746500" y="969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13341</xdr:rowOff>
    </xdr:from>
    <xdr:ext cx="534377" cy="259045"/>
    <xdr:sp macro="" textlink="">
      <xdr:nvSpPr>
        <xdr:cNvPr id="119" name="テキスト ボックス 118"/>
        <xdr:cNvSpPr txBox="1"/>
      </xdr:nvSpPr>
      <xdr:spPr>
        <a:xfrm>
          <a:off x="3530111" y="978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160320</xdr:rowOff>
    </xdr:from>
    <xdr:to>
      <xdr:col>15</xdr:col>
      <xdr:colOff>50800</xdr:colOff>
      <xdr:row>57</xdr:row>
      <xdr:rowOff>91996</xdr:rowOff>
    </xdr:to>
    <xdr:cxnSp macro="">
      <xdr:nvCxnSpPr>
        <xdr:cNvPr id="120" name="直線コネクタ 119"/>
        <xdr:cNvCxnSpPr/>
      </xdr:nvCxnSpPr>
      <xdr:spPr>
        <a:xfrm>
          <a:off x="2019300" y="9418620"/>
          <a:ext cx="889000" cy="446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98927</xdr:rowOff>
    </xdr:from>
    <xdr:to>
      <xdr:col>15</xdr:col>
      <xdr:colOff>101600</xdr:colOff>
      <xdr:row>57</xdr:row>
      <xdr:rowOff>29077</xdr:rowOff>
    </xdr:to>
    <xdr:sp macro="" textlink="">
      <xdr:nvSpPr>
        <xdr:cNvPr id="121" name="フローチャート: 判断 120"/>
        <xdr:cNvSpPr/>
      </xdr:nvSpPr>
      <xdr:spPr>
        <a:xfrm>
          <a:off x="2857500" y="970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45604</xdr:rowOff>
    </xdr:from>
    <xdr:ext cx="534377" cy="259045"/>
    <xdr:sp macro="" textlink="">
      <xdr:nvSpPr>
        <xdr:cNvPr id="122" name="テキスト ボックス 121"/>
        <xdr:cNvSpPr txBox="1"/>
      </xdr:nvSpPr>
      <xdr:spPr>
        <a:xfrm>
          <a:off x="2641111" y="947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160320</xdr:rowOff>
    </xdr:from>
    <xdr:to>
      <xdr:col>10</xdr:col>
      <xdr:colOff>114300</xdr:colOff>
      <xdr:row>57</xdr:row>
      <xdr:rowOff>23306</xdr:rowOff>
    </xdr:to>
    <xdr:cxnSp macro="">
      <xdr:nvCxnSpPr>
        <xdr:cNvPr id="123" name="直線コネクタ 122"/>
        <xdr:cNvCxnSpPr/>
      </xdr:nvCxnSpPr>
      <xdr:spPr>
        <a:xfrm flipV="1">
          <a:off x="1130300" y="9418620"/>
          <a:ext cx="889000" cy="37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9933</xdr:rowOff>
    </xdr:from>
    <xdr:to>
      <xdr:col>10</xdr:col>
      <xdr:colOff>165100</xdr:colOff>
      <xdr:row>54</xdr:row>
      <xdr:rowOff>111533</xdr:rowOff>
    </xdr:to>
    <xdr:sp macro="" textlink="">
      <xdr:nvSpPr>
        <xdr:cNvPr id="124" name="フローチャート: 判断 123"/>
        <xdr:cNvSpPr/>
      </xdr:nvSpPr>
      <xdr:spPr>
        <a:xfrm>
          <a:off x="1968500" y="926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128060</xdr:rowOff>
    </xdr:from>
    <xdr:ext cx="599010" cy="259045"/>
    <xdr:sp macro="" textlink="">
      <xdr:nvSpPr>
        <xdr:cNvPr id="125" name="テキスト ボックス 124"/>
        <xdr:cNvSpPr txBox="1"/>
      </xdr:nvSpPr>
      <xdr:spPr>
        <a:xfrm>
          <a:off x="1719795" y="904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151152</xdr:rowOff>
    </xdr:from>
    <xdr:to>
      <xdr:col>6</xdr:col>
      <xdr:colOff>38100</xdr:colOff>
      <xdr:row>57</xdr:row>
      <xdr:rowOff>81302</xdr:rowOff>
    </xdr:to>
    <xdr:sp macro="" textlink="">
      <xdr:nvSpPr>
        <xdr:cNvPr id="126" name="フローチャート: 判断 125"/>
        <xdr:cNvSpPr/>
      </xdr:nvSpPr>
      <xdr:spPr>
        <a:xfrm>
          <a:off x="10795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72429</xdr:rowOff>
    </xdr:from>
    <xdr:ext cx="534377" cy="259045"/>
    <xdr:sp macro="" textlink="">
      <xdr:nvSpPr>
        <xdr:cNvPr id="127" name="テキスト ボックス 126"/>
        <xdr:cNvSpPr txBox="1"/>
      </xdr:nvSpPr>
      <xdr:spPr>
        <a:xfrm>
          <a:off x="863111" y="984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128429</xdr:rowOff>
    </xdr:from>
    <xdr:to>
      <xdr:col>24</xdr:col>
      <xdr:colOff>114300</xdr:colOff>
      <xdr:row>57</xdr:row>
      <xdr:rowOff>58579</xdr:rowOff>
    </xdr:to>
    <xdr:sp macro="" textlink="">
      <xdr:nvSpPr>
        <xdr:cNvPr id="133" name="楕円 132"/>
        <xdr:cNvSpPr/>
      </xdr:nvSpPr>
      <xdr:spPr>
        <a:xfrm>
          <a:off x="4584700" y="972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106856</xdr:rowOff>
    </xdr:from>
    <xdr:ext cx="534377" cy="259045"/>
    <xdr:sp macro="" textlink="">
      <xdr:nvSpPr>
        <xdr:cNvPr id="134" name="総務費該当値テキスト"/>
        <xdr:cNvSpPr txBox="1"/>
      </xdr:nvSpPr>
      <xdr:spPr>
        <a:xfrm>
          <a:off x="4686300" y="970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58007</xdr:rowOff>
    </xdr:from>
    <xdr:to>
      <xdr:col>20</xdr:col>
      <xdr:colOff>38100</xdr:colOff>
      <xdr:row>56</xdr:row>
      <xdr:rowOff>159607</xdr:rowOff>
    </xdr:to>
    <xdr:sp macro="" textlink="">
      <xdr:nvSpPr>
        <xdr:cNvPr id="135" name="楕円 134"/>
        <xdr:cNvSpPr/>
      </xdr:nvSpPr>
      <xdr:spPr>
        <a:xfrm>
          <a:off x="3746500" y="965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4684</xdr:rowOff>
    </xdr:from>
    <xdr:ext cx="534377" cy="259045"/>
    <xdr:sp macro="" textlink="">
      <xdr:nvSpPr>
        <xdr:cNvPr id="136" name="テキスト ボックス 135"/>
        <xdr:cNvSpPr txBox="1"/>
      </xdr:nvSpPr>
      <xdr:spPr>
        <a:xfrm>
          <a:off x="3530111" y="943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41196</xdr:rowOff>
    </xdr:from>
    <xdr:to>
      <xdr:col>15</xdr:col>
      <xdr:colOff>101600</xdr:colOff>
      <xdr:row>57</xdr:row>
      <xdr:rowOff>142796</xdr:rowOff>
    </xdr:to>
    <xdr:sp macro="" textlink="">
      <xdr:nvSpPr>
        <xdr:cNvPr id="137" name="楕円 136"/>
        <xdr:cNvSpPr/>
      </xdr:nvSpPr>
      <xdr:spPr>
        <a:xfrm>
          <a:off x="2857500" y="981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133923</xdr:rowOff>
    </xdr:from>
    <xdr:ext cx="534377" cy="259045"/>
    <xdr:sp macro="" textlink="">
      <xdr:nvSpPr>
        <xdr:cNvPr id="138" name="テキスト ボックス 137"/>
        <xdr:cNvSpPr txBox="1"/>
      </xdr:nvSpPr>
      <xdr:spPr>
        <a:xfrm>
          <a:off x="2641111" y="990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109520</xdr:rowOff>
    </xdr:from>
    <xdr:to>
      <xdr:col>10</xdr:col>
      <xdr:colOff>165100</xdr:colOff>
      <xdr:row>55</xdr:row>
      <xdr:rowOff>39670</xdr:rowOff>
    </xdr:to>
    <xdr:sp macro="" textlink="">
      <xdr:nvSpPr>
        <xdr:cNvPr id="139" name="楕円 138"/>
        <xdr:cNvSpPr/>
      </xdr:nvSpPr>
      <xdr:spPr>
        <a:xfrm>
          <a:off x="1968500" y="936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30797</xdr:rowOff>
    </xdr:from>
    <xdr:ext cx="599010" cy="259045"/>
    <xdr:sp macro="" textlink="">
      <xdr:nvSpPr>
        <xdr:cNvPr id="140" name="テキスト ボックス 139"/>
        <xdr:cNvSpPr txBox="1"/>
      </xdr:nvSpPr>
      <xdr:spPr>
        <a:xfrm>
          <a:off x="1719795" y="9460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143956</xdr:rowOff>
    </xdr:from>
    <xdr:to>
      <xdr:col>6</xdr:col>
      <xdr:colOff>38100</xdr:colOff>
      <xdr:row>57</xdr:row>
      <xdr:rowOff>74106</xdr:rowOff>
    </xdr:to>
    <xdr:sp macro="" textlink="">
      <xdr:nvSpPr>
        <xdr:cNvPr id="141" name="楕円 140"/>
        <xdr:cNvSpPr/>
      </xdr:nvSpPr>
      <xdr:spPr>
        <a:xfrm>
          <a:off x="1079500" y="974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90633</xdr:rowOff>
    </xdr:from>
    <xdr:ext cx="534377" cy="259045"/>
    <xdr:sp macro="" textlink="">
      <xdr:nvSpPr>
        <xdr:cNvPr id="142" name="テキスト ボックス 141"/>
        <xdr:cNvSpPr txBox="1"/>
      </xdr:nvSpPr>
      <xdr:spPr>
        <a:xfrm>
          <a:off x="863111" y="952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4" name="直線コネクタ 153"/>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168927</xdr:rowOff>
    </xdr:from>
    <xdr:ext cx="531299" cy="259045"/>
    <xdr:sp macro="" textlink="">
      <xdr:nvSpPr>
        <xdr:cNvPr id="155" name="テキスト ボックス 154"/>
        <xdr:cNvSpPr txBox="1"/>
      </xdr:nvSpPr>
      <xdr:spPr>
        <a:xfrm>
          <a:off x="230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58" name="直線コネクタ 157"/>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59" name="テキスト ボックス 158"/>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2" name="直線コネクタ 161"/>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3" name="テキスト ボックス 162"/>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6" name="直線コネクタ 165"/>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7" name="テキスト ボックス 166"/>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125413</xdr:rowOff>
    </xdr:from>
    <xdr:to>
      <xdr:col>24</xdr:col>
      <xdr:colOff>62865</xdr:colOff>
      <xdr:row>77</xdr:row>
      <xdr:rowOff>123679</xdr:rowOff>
    </xdr:to>
    <xdr:cxnSp macro="">
      <xdr:nvCxnSpPr>
        <xdr:cNvPr id="171" name="直線コネクタ 170"/>
        <xdr:cNvCxnSpPr/>
      </xdr:nvCxnSpPr>
      <xdr:spPr>
        <a:xfrm flipV="1">
          <a:off x="4633595" y="12126913"/>
          <a:ext cx="1270" cy="1198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127506</xdr:rowOff>
    </xdr:from>
    <xdr:ext cx="599010" cy="259045"/>
    <xdr:sp macro="" textlink="">
      <xdr:nvSpPr>
        <xdr:cNvPr id="172" name="民生費最小値テキスト"/>
        <xdr:cNvSpPr txBox="1"/>
      </xdr:nvSpPr>
      <xdr:spPr>
        <a:xfrm>
          <a:off x="4686300" y="13329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123679</xdr:rowOff>
    </xdr:from>
    <xdr:to>
      <xdr:col>24</xdr:col>
      <xdr:colOff>152400</xdr:colOff>
      <xdr:row>77</xdr:row>
      <xdr:rowOff>123679</xdr:rowOff>
    </xdr:to>
    <xdr:cxnSp macro="">
      <xdr:nvCxnSpPr>
        <xdr:cNvPr id="173" name="直線コネクタ 172"/>
        <xdr:cNvCxnSpPr/>
      </xdr:nvCxnSpPr>
      <xdr:spPr>
        <a:xfrm>
          <a:off x="4546600" y="1332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72090</xdr:rowOff>
    </xdr:from>
    <xdr:ext cx="599010" cy="259045"/>
    <xdr:sp macro="" textlink="">
      <xdr:nvSpPr>
        <xdr:cNvPr id="174" name="民生費最大値テキスト"/>
        <xdr:cNvSpPr txBox="1"/>
      </xdr:nvSpPr>
      <xdr:spPr>
        <a:xfrm>
          <a:off x="4686300" y="11902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253,500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125413</xdr:rowOff>
    </xdr:from>
    <xdr:to>
      <xdr:col>24</xdr:col>
      <xdr:colOff>152400</xdr:colOff>
      <xdr:row>70</xdr:row>
      <xdr:rowOff>125413</xdr:rowOff>
    </xdr:to>
    <xdr:cxnSp macro="">
      <xdr:nvCxnSpPr>
        <xdr:cNvPr id="175" name="直線コネクタ 174"/>
        <xdr:cNvCxnSpPr/>
      </xdr:nvCxnSpPr>
      <xdr:spPr>
        <a:xfrm>
          <a:off x="4546600" y="1212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123679</xdr:rowOff>
    </xdr:from>
    <xdr:to>
      <xdr:col>24</xdr:col>
      <xdr:colOff>63500</xdr:colOff>
      <xdr:row>77</xdr:row>
      <xdr:rowOff>148664</xdr:rowOff>
    </xdr:to>
    <xdr:cxnSp macro="">
      <xdr:nvCxnSpPr>
        <xdr:cNvPr id="176" name="直線コネクタ 175"/>
        <xdr:cNvCxnSpPr/>
      </xdr:nvCxnSpPr>
      <xdr:spPr>
        <a:xfrm flipV="1">
          <a:off x="3797300" y="13325329"/>
          <a:ext cx="838200" cy="2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132294</xdr:rowOff>
    </xdr:from>
    <xdr:ext cx="599010" cy="259045"/>
    <xdr:sp macro="" textlink="">
      <xdr:nvSpPr>
        <xdr:cNvPr id="177" name="民生費平均値テキスト"/>
        <xdr:cNvSpPr txBox="1"/>
      </xdr:nvSpPr>
      <xdr:spPr>
        <a:xfrm>
          <a:off x="4686300" y="126481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109417</xdr:rowOff>
    </xdr:from>
    <xdr:to>
      <xdr:col>24</xdr:col>
      <xdr:colOff>114300</xdr:colOff>
      <xdr:row>75</xdr:row>
      <xdr:rowOff>39567</xdr:rowOff>
    </xdr:to>
    <xdr:sp macro="" textlink="">
      <xdr:nvSpPr>
        <xdr:cNvPr id="178" name="フローチャート: 判断 177"/>
        <xdr:cNvSpPr/>
      </xdr:nvSpPr>
      <xdr:spPr>
        <a:xfrm>
          <a:off x="4584700" y="12796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74530</xdr:rowOff>
    </xdr:from>
    <xdr:to>
      <xdr:col>19</xdr:col>
      <xdr:colOff>177800</xdr:colOff>
      <xdr:row>77</xdr:row>
      <xdr:rowOff>148664</xdr:rowOff>
    </xdr:to>
    <xdr:cxnSp macro="">
      <xdr:nvCxnSpPr>
        <xdr:cNvPr id="179" name="直線コネクタ 178"/>
        <xdr:cNvCxnSpPr/>
      </xdr:nvCxnSpPr>
      <xdr:spPr>
        <a:xfrm>
          <a:off x="2908300" y="13276180"/>
          <a:ext cx="889000" cy="7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35551</xdr:rowOff>
    </xdr:from>
    <xdr:to>
      <xdr:col>20</xdr:col>
      <xdr:colOff>38100</xdr:colOff>
      <xdr:row>75</xdr:row>
      <xdr:rowOff>137151</xdr:rowOff>
    </xdr:to>
    <xdr:sp macro="" textlink="">
      <xdr:nvSpPr>
        <xdr:cNvPr id="180" name="フローチャート: 判断 179"/>
        <xdr:cNvSpPr/>
      </xdr:nvSpPr>
      <xdr:spPr>
        <a:xfrm>
          <a:off x="3746500" y="1289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153678</xdr:rowOff>
    </xdr:from>
    <xdr:ext cx="599010" cy="259045"/>
    <xdr:sp macro="" textlink="">
      <xdr:nvSpPr>
        <xdr:cNvPr id="181" name="テキスト ボックス 180"/>
        <xdr:cNvSpPr txBox="1"/>
      </xdr:nvSpPr>
      <xdr:spPr>
        <a:xfrm>
          <a:off x="3497795" y="12669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74530</xdr:rowOff>
    </xdr:from>
    <xdr:to>
      <xdr:col>15</xdr:col>
      <xdr:colOff>50800</xdr:colOff>
      <xdr:row>78</xdr:row>
      <xdr:rowOff>101324</xdr:rowOff>
    </xdr:to>
    <xdr:cxnSp macro="">
      <xdr:nvCxnSpPr>
        <xdr:cNvPr id="182" name="直線コネクタ 181"/>
        <xdr:cNvCxnSpPr/>
      </xdr:nvCxnSpPr>
      <xdr:spPr>
        <a:xfrm flipV="1">
          <a:off x="2019300" y="13276180"/>
          <a:ext cx="889000" cy="198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127457</xdr:rowOff>
    </xdr:from>
    <xdr:to>
      <xdr:col>15</xdr:col>
      <xdr:colOff>101600</xdr:colOff>
      <xdr:row>75</xdr:row>
      <xdr:rowOff>57607</xdr:rowOff>
    </xdr:to>
    <xdr:sp macro="" textlink="">
      <xdr:nvSpPr>
        <xdr:cNvPr id="183" name="フローチャート: 判断 182"/>
        <xdr:cNvSpPr/>
      </xdr:nvSpPr>
      <xdr:spPr>
        <a:xfrm>
          <a:off x="2857500" y="1281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74134</xdr:rowOff>
    </xdr:from>
    <xdr:ext cx="599010" cy="259045"/>
    <xdr:sp macro="" textlink="">
      <xdr:nvSpPr>
        <xdr:cNvPr id="184" name="テキスト ボックス 183"/>
        <xdr:cNvSpPr txBox="1"/>
      </xdr:nvSpPr>
      <xdr:spPr>
        <a:xfrm>
          <a:off x="2608795" y="12589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101324</xdr:rowOff>
    </xdr:from>
    <xdr:to>
      <xdr:col>10</xdr:col>
      <xdr:colOff>114300</xdr:colOff>
      <xdr:row>78</xdr:row>
      <xdr:rowOff>139672</xdr:rowOff>
    </xdr:to>
    <xdr:cxnSp macro="">
      <xdr:nvCxnSpPr>
        <xdr:cNvPr id="185" name="直線コネクタ 184"/>
        <xdr:cNvCxnSpPr/>
      </xdr:nvCxnSpPr>
      <xdr:spPr>
        <a:xfrm flipV="1">
          <a:off x="1130300" y="13474424"/>
          <a:ext cx="889000" cy="38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28350</xdr:rowOff>
    </xdr:from>
    <xdr:to>
      <xdr:col>10</xdr:col>
      <xdr:colOff>165100</xdr:colOff>
      <xdr:row>76</xdr:row>
      <xdr:rowOff>129950</xdr:rowOff>
    </xdr:to>
    <xdr:sp macro="" textlink="">
      <xdr:nvSpPr>
        <xdr:cNvPr id="186" name="フローチャート: 判断 185"/>
        <xdr:cNvSpPr/>
      </xdr:nvSpPr>
      <xdr:spPr>
        <a:xfrm>
          <a:off x="1968500" y="1305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146476</xdr:rowOff>
    </xdr:from>
    <xdr:ext cx="599010" cy="259045"/>
    <xdr:sp macro="" textlink="">
      <xdr:nvSpPr>
        <xdr:cNvPr id="187" name="テキスト ボックス 186"/>
        <xdr:cNvSpPr txBox="1"/>
      </xdr:nvSpPr>
      <xdr:spPr>
        <a:xfrm>
          <a:off x="1719795" y="12833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79527</xdr:rowOff>
    </xdr:from>
    <xdr:to>
      <xdr:col>6</xdr:col>
      <xdr:colOff>38100</xdr:colOff>
      <xdr:row>77</xdr:row>
      <xdr:rowOff>9677</xdr:rowOff>
    </xdr:to>
    <xdr:sp macro="" textlink="">
      <xdr:nvSpPr>
        <xdr:cNvPr id="188" name="フローチャート: 判断 187"/>
        <xdr:cNvSpPr/>
      </xdr:nvSpPr>
      <xdr:spPr>
        <a:xfrm>
          <a:off x="1079500" y="13109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26205</xdr:rowOff>
    </xdr:from>
    <xdr:ext cx="599010" cy="259045"/>
    <xdr:sp macro="" textlink="">
      <xdr:nvSpPr>
        <xdr:cNvPr id="189" name="テキスト ボックス 188"/>
        <xdr:cNvSpPr txBox="1"/>
      </xdr:nvSpPr>
      <xdr:spPr>
        <a:xfrm>
          <a:off x="830795" y="12884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72879</xdr:rowOff>
    </xdr:from>
    <xdr:to>
      <xdr:col>24</xdr:col>
      <xdr:colOff>114300</xdr:colOff>
      <xdr:row>78</xdr:row>
      <xdr:rowOff>3029</xdr:rowOff>
    </xdr:to>
    <xdr:sp macro="" textlink="">
      <xdr:nvSpPr>
        <xdr:cNvPr id="195" name="楕円 194"/>
        <xdr:cNvSpPr/>
      </xdr:nvSpPr>
      <xdr:spPr>
        <a:xfrm>
          <a:off x="4584700" y="1327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159256</xdr:rowOff>
    </xdr:from>
    <xdr:ext cx="599010" cy="259045"/>
    <xdr:sp macro="" textlink="">
      <xdr:nvSpPr>
        <xdr:cNvPr id="196" name="民生費該当値テキスト"/>
        <xdr:cNvSpPr txBox="1"/>
      </xdr:nvSpPr>
      <xdr:spPr>
        <a:xfrm>
          <a:off x="4686300" y="13189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97864</xdr:rowOff>
    </xdr:from>
    <xdr:to>
      <xdr:col>20</xdr:col>
      <xdr:colOff>38100</xdr:colOff>
      <xdr:row>78</xdr:row>
      <xdr:rowOff>28014</xdr:rowOff>
    </xdr:to>
    <xdr:sp macro="" textlink="">
      <xdr:nvSpPr>
        <xdr:cNvPr id="197" name="楕円 196"/>
        <xdr:cNvSpPr/>
      </xdr:nvSpPr>
      <xdr:spPr>
        <a:xfrm>
          <a:off x="3746500" y="1329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19141</xdr:rowOff>
    </xdr:from>
    <xdr:ext cx="599010" cy="259045"/>
    <xdr:sp macro="" textlink="">
      <xdr:nvSpPr>
        <xdr:cNvPr id="198" name="テキスト ボックス 197"/>
        <xdr:cNvSpPr txBox="1"/>
      </xdr:nvSpPr>
      <xdr:spPr>
        <a:xfrm>
          <a:off x="3497795" y="13392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23730</xdr:rowOff>
    </xdr:from>
    <xdr:to>
      <xdr:col>15</xdr:col>
      <xdr:colOff>101600</xdr:colOff>
      <xdr:row>77</xdr:row>
      <xdr:rowOff>125330</xdr:rowOff>
    </xdr:to>
    <xdr:sp macro="" textlink="">
      <xdr:nvSpPr>
        <xdr:cNvPr id="199" name="楕円 198"/>
        <xdr:cNvSpPr/>
      </xdr:nvSpPr>
      <xdr:spPr>
        <a:xfrm>
          <a:off x="2857500" y="1322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116457</xdr:rowOff>
    </xdr:from>
    <xdr:ext cx="599010" cy="259045"/>
    <xdr:sp macro="" textlink="">
      <xdr:nvSpPr>
        <xdr:cNvPr id="200" name="テキスト ボックス 199"/>
        <xdr:cNvSpPr txBox="1"/>
      </xdr:nvSpPr>
      <xdr:spPr>
        <a:xfrm>
          <a:off x="2608795" y="1331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50524</xdr:rowOff>
    </xdr:from>
    <xdr:to>
      <xdr:col>10</xdr:col>
      <xdr:colOff>165100</xdr:colOff>
      <xdr:row>78</xdr:row>
      <xdr:rowOff>152124</xdr:rowOff>
    </xdr:to>
    <xdr:sp macro="" textlink="">
      <xdr:nvSpPr>
        <xdr:cNvPr id="201" name="楕円 200"/>
        <xdr:cNvSpPr/>
      </xdr:nvSpPr>
      <xdr:spPr>
        <a:xfrm>
          <a:off x="1968500" y="1342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143251</xdr:rowOff>
    </xdr:from>
    <xdr:ext cx="599010" cy="259045"/>
    <xdr:sp macro="" textlink="">
      <xdr:nvSpPr>
        <xdr:cNvPr id="202" name="テキスト ボックス 201"/>
        <xdr:cNvSpPr txBox="1"/>
      </xdr:nvSpPr>
      <xdr:spPr>
        <a:xfrm>
          <a:off x="1719795" y="13516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88872</xdr:rowOff>
    </xdr:from>
    <xdr:to>
      <xdr:col>6</xdr:col>
      <xdr:colOff>38100</xdr:colOff>
      <xdr:row>79</xdr:row>
      <xdr:rowOff>19022</xdr:rowOff>
    </xdr:to>
    <xdr:sp macro="" textlink="">
      <xdr:nvSpPr>
        <xdr:cNvPr id="203" name="楕円 202"/>
        <xdr:cNvSpPr/>
      </xdr:nvSpPr>
      <xdr:spPr>
        <a:xfrm>
          <a:off x="1079500" y="1346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10149</xdr:rowOff>
    </xdr:from>
    <xdr:ext cx="599010" cy="259045"/>
    <xdr:sp macro="" textlink="">
      <xdr:nvSpPr>
        <xdr:cNvPr id="204" name="テキスト ボックス 203"/>
        <xdr:cNvSpPr txBox="1"/>
      </xdr:nvSpPr>
      <xdr:spPr>
        <a:xfrm>
          <a:off x="830795" y="13554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140957</xdr:rowOff>
    </xdr:from>
    <xdr:to>
      <xdr:col>24</xdr:col>
      <xdr:colOff>62865</xdr:colOff>
      <xdr:row>98</xdr:row>
      <xdr:rowOff>122135</xdr:rowOff>
    </xdr:to>
    <xdr:cxnSp macro="">
      <xdr:nvCxnSpPr>
        <xdr:cNvPr id="229" name="直線コネクタ 228"/>
        <xdr:cNvCxnSpPr/>
      </xdr:nvCxnSpPr>
      <xdr:spPr>
        <a:xfrm flipV="1">
          <a:off x="4633595" y="15400007"/>
          <a:ext cx="1270" cy="152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125962</xdr:rowOff>
    </xdr:from>
    <xdr:ext cx="534377" cy="259045"/>
    <xdr:sp macro="" textlink="">
      <xdr:nvSpPr>
        <xdr:cNvPr id="230" name="衛生費最小値テキスト"/>
        <xdr:cNvSpPr txBox="1"/>
      </xdr:nvSpPr>
      <xdr:spPr>
        <a:xfrm>
          <a:off x="4686300" y="1692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122135</xdr:rowOff>
    </xdr:from>
    <xdr:to>
      <xdr:col>24</xdr:col>
      <xdr:colOff>152400</xdr:colOff>
      <xdr:row>98</xdr:row>
      <xdr:rowOff>122135</xdr:rowOff>
    </xdr:to>
    <xdr:cxnSp macro="">
      <xdr:nvCxnSpPr>
        <xdr:cNvPr id="231" name="直線コネクタ 230"/>
        <xdr:cNvCxnSpPr/>
      </xdr:nvCxnSpPr>
      <xdr:spPr>
        <a:xfrm>
          <a:off x="4546600" y="1692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87634</xdr:rowOff>
    </xdr:from>
    <xdr:ext cx="599010" cy="259045"/>
    <xdr:sp macro="" textlink="">
      <xdr:nvSpPr>
        <xdr:cNvPr id="232" name="衛生費最大値テキスト"/>
        <xdr:cNvSpPr txBox="1"/>
      </xdr:nvSpPr>
      <xdr:spPr>
        <a:xfrm>
          <a:off x="4686300" y="1517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140957</xdr:rowOff>
    </xdr:from>
    <xdr:to>
      <xdr:col>24</xdr:col>
      <xdr:colOff>152400</xdr:colOff>
      <xdr:row>89</xdr:row>
      <xdr:rowOff>140957</xdr:rowOff>
    </xdr:to>
    <xdr:cxnSp macro="">
      <xdr:nvCxnSpPr>
        <xdr:cNvPr id="233" name="直線コネクタ 232"/>
        <xdr:cNvCxnSpPr/>
      </xdr:nvCxnSpPr>
      <xdr:spPr>
        <a:xfrm>
          <a:off x="4546600" y="1540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53860</xdr:rowOff>
    </xdr:from>
    <xdr:to>
      <xdr:col>24</xdr:col>
      <xdr:colOff>63500</xdr:colOff>
      <xdr:row>98</xdr:row>
      <xdr:rowOff>89333</xdr:rowOff>
    </xdr:to>
    <xdr:cxnSp macro="">
      <xdr:nvCxnSpPr>
        <xdr:cNvPr id="234" name="直線コネクタ 233"/>
        <xdr:cNvCxnSpPr/>
      </xdr:nvCxnSpPr>
      <xdr:spPr>
        <a:xfrm>
          <a:off x="3797300" y="16855960"/>
          <a:ext cx="838200" cy="3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68342</xdr:rowOff>
    </xdr:from>
    <xdr:ext cx="534377" cy="259045"/>
    <xdr:sp macro="" textlink="">
      <xdr:nvSpPr>
        <xdr:cNvPr id="235" name="衛生費平均値テキスト"/>
        <xdr:cNvSpPr txBox="1"/>
      </xdr:nvSpPr>
      <xdr:spPr>
        <a:xfrm>
          <a:off x="4686300" y="16356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45465</xdr:rowOff>
    </xdr:from>
    <xdr:to>
      <xdr:col>24</xdr:col>
      <xdr:colOff>114300</xdr:colOff>
      <xdr:row>96</xdr:row>
      <xdr:rowOff>147065</xdr:rowOff>
    </xdr:to>
    <xdr:sp macro="" textlink="">
      <xdr:nvSpPr>
        <xdr:cNvPr id="236" name="フローチャート: 判断 235"/>
        <xdr:cNvSpPr/>
      </xdr:nvSpPr>
      <xdr:spPr>
        <a:xfrm>
          <a:off x="4584700" y="1650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2445</xdr:rowOff>
    </xdr:from>
    <xdr:to>
      <xdr:col>19</xdr:col>
      <xdr:colOff>177800</xdr:colOff>
      <xdr:row>98</xdr:row>
      <xdr:rowOff>53860</xdr:rowOff>
    </xdr:to>
    <xdr:cxnSp macro="">
      <xdr:nvCxnSpPr>
        <xdr:cNvPr id="237" name="直線コネクタ 236"/>
        <xdr:cNvCxnSpPr/>
      </xdr:nvCxnSpPr>
      <xdr:spPr>
        <a:xfrm>
          <a:off x="2908300" y="16804545"/>
          <a:ext cx="889000" cy="5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151975</xdr:rowOff>
    </xdr:from>
    <xdr:to>
      <xdr:col>20</xdr:col>
      <xdr:colOff>38100</xdr:colOff>
      <xdr:row>96</xdr:row>
      <xdr:rowOff>82125</xdr:rowOff>
    </xdr:to>
    <xdr:sp macro="" textlink="">
      <xdr:nvSpPr>
        <xdr:cNvPr id="238" name="フローチャート: 判断 237"/>
        <xdr:cNvSpPr/>
      </xdr:nvSpPr>
      <xdr:spPr>
        <a:xfrm>
          <a:off x="37465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98652</xdr:rowOff>
    </xdr:from>
    <xdr:ext cx="534377" cy="259045"/>
    <xdr:sp macro="" textlink="">
      <xdr:nvSpPr>
        <xdr:cNvPr id="239" name="テキスト ボックス 238"/>
        <xdr:cNvSpPr txBox="1"/>
      </xdr:nvSpPr>
      <xdr:spPr>
        <a:xfrm>
          <a:off x="3530111" y="1621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2445</xdr:rowOff>
    </xdr:from>
    <xdr:to>
      <xdr:col>15</xdr:col>
      <xdr:colOff>50800</xdr:colOff>
      <xdr:row>99</xdr:row>
      <xdr:rowOff>6922</xdr:rowOff>
    </xdr:to>
    <xdr:cxnSp macro="">
      <xdr:nvCxnSpPr>
        <xdr:cNvPr id="240" name="直線コネクタ 239"/>
        <xdr:cNvCxnSpPr/>
      </xdr:nvCxnSpPr>
      <xdr:spPr>
        <a:xfrm flipV="1">
          <a:off x="2019300" y="16804545"/>
          <a:ext cx="889000" cy="175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133725</xdr:rowOff>
    </xdr:from>
    <xdr:to>
      <xdr:col>15</xdr:col>
      <xdr:colOff>101600</xdr:colOff>
      <xdr:row>96</xdr:row>
      <xdr:rowOff>63875</xdr:rowOff>
    </xdr:to>
    <xdr:sp macro="" textlink="">
      <xdr:nvSpPr>
        <xdr:cNvPr id="241" name="フローチャート: 判断 240"/>
        <xdr:cNvSpPr/>
      </xdr:nvSpPr>
      <xdr:spPr>
        <a:xfrm>
          <a:off x="2857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80402</xdr:rowOff>
    </xdr:from>
    <xdr:ext cx="534377" cy="259045"/>
    <xdr:sp macro="" textlink="">
      <xdr:nvSpPr>
        <xdr:cNvPr id="242" name="テキスト ボックス 241"/>
        <xdr:cNvSpPr txBox="1"/>
      </xdr:nvSpPr>
      <xdr:spPr>
        <a:xfrm>
          <a:off x="2641111" y="161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1454</xdr:rowOff>
    </xdr:from>
    <xdr:to>
      <xdr:col>10</xdr:col>
      <xdr:colOff>114300</xdr:colOff>
      <xdr:row>99</xdr:row>
      <xdr:rowOff>6922</xdr:rowOff>
    </xdr:to>
    <xdr:cxnSp macro="">
      <xdr:nvCxnSpPr>
        <xdr:cNvPr id="243" name="直線コネクタ 242"/>
        <xdr:cNvCxnSpPr/>
      </xdr:nvCxnSpPr>
      <xdr:spPr>
        <a:xfrm>
          <a:off x="1130300" y="16975004"/>
          <a:ext cx="889000" cy="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60534</xdr:rowOff>
    </xdr:from>
    <xdr:to>
      <xdr:col>10</xdr:col>
      <xdr:colOff>165100</xdr:colOff>
      <xdr:row>96</xdr:row>
      <xdr:rowOff>162134</xdr:rowOff>
    </xdr:to>
    <xdr:sp macro="" textlink="">
      <xdr:nvSpPr>
        <xdr:cNvPr id="244" name="フローチャート: 判断 243"/>
        <xdr:cNvSpPr/>
      </xdr:nvSpPr>
      <xdr:spPr>
        <a:xfrm>
          <a:off x="1968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7211</xdr:rowOff>
    </xdr:from>
    <xdr:ext cx="534377" cy="259045"/>
    <xdr:sp macro="" textlink="">
      <xdr:nvSpPr>
        <xdr:cNvPr id="245" name="テキスト ボックス 244"/>
        <xdr:cNvSpPr txBox="1"/>
      </xdr:nvSpPr>
      <xdr:spPr>
        <a:xfrm>
          <a:off x="1752111" y="1629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159728</xdr:rowOff>
    </xdr:from>
    <xdr:to>
      <xdr:col>6</xdr:col>
      <xdr:colOff>38100</xdr:colOff>
      <xdr:row>97</xdr:row>
      <xdr:rowOff>89878</xdr:rowOff>
    </xdr:to>
    <xdr:sp macro="" textlink="">
      <xdr:nvSpPr>
        <xdr:cNvPr id="246" name="フローチャート: 判断 245"/>
        <xdr:cNvSpPr/>
      </xdr:nvSpPr>
      <xdr:spPr>
        <a:xfrm>
          <a:off x="1079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106405</xdr:rowOff>
    </xdr:from>
    <xdr:ext cx="534377" cy="259045"/>
    <xdr:sp macro="" textlink="">
      <xdr:nvSpPr>
        <xdr:cNvPr id="247" name="テキスト ボックス 246"/>
        <xdr:cNvSpPr txBox="1"/>
      </xdr:nvSpPr>
      <xdr:spPr>
        <a:xfrm>
          <a:off x="863111" y="1639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38533</xdr:rowOff>
    </xdr:from>
    <xdr:to>
      <xdr:col>24</xdr:col>
      <xdr:colOff>114300</xdr:colOff>
      <xdr:row>98</xdr:row>
      <xdr:rowOff>140133</xdr:rowOff>
    </xdr:to>
    <xdr:sp macro="" textlink="">
      <xdr:nvSpPr>
        <xdr:cNvPr id="253" name="楕円 252"/>
        <xdr:cNvSpPr/>
      </xdr:nvSpPr>
      <xdr:spPr>
        <a:xfrm>
          <a:off x="4584700" y="1684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124910</xdr:rowOff>
    </xdr:from>
    <xdr:ext cx="534377" cy="259045"/>
    <xdr:sp macro="" textlink="">
      <xdr:nvSpPr>
        <xdr:cNvPr id="254" name="衛生費該当値テキスト"/>
        <xdr:cNvSpPr txBox="1"/>
      </xdr:nvSpPr>
      <xdr:spPr>
        <a:xfrm>
          <a:off x="4686300" y="1675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3060</xdr:rowOff>
    </xdr:from>
    <xdr:to>
      <xdr:col>20</xdr:col>
      <xdr:colOff>38100</xdr:colOff>
      <xdr:row>98</xdr:row>
      <xdr:rowOff>104660</xdr:rowOff>
    </xdr:to>
    <xdr:sp macro="" textlink="">
      <xdr:nvSpPr>
        <xdr:cNvPr id="255" name="楕円 254"/>
        <xdr:cNvSpPr/>
      </xdr:nvSpPr>
      <xdr:spPr>
        <a:xfrm>
          <a:off x="3746500" y="1680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95787</xdr:rowOff>
    </xdr:from>
    <xdr:ext cx="534377" cy="259045"/>
    <xdr:sp macro="" textlink="">
      <xdr:nvSpPr>
        <xdr:cNvPr id="256" name="テキスト ボックス 255"/>
        <xdr:cNvSpPr txBox="1"/>
      </xdr:nvSpPr>
      <xdr:spPr>
        <a:xfrm>
          <a:off x="3530111" y="1689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123095</xdr:rowOff>
    </xdr:from>
    <xdr:to>
      <xdr:col>15</xdr:col>
      <xdr:colOff>101600</xdr:colOff>
      <xdr:row>98</xdr:row>
      <xdr:rowOff>53245</xdr:rowOff>
    </xdr:to>
    <xdr:sp macro="" textlink="">
      <xdr:nvSpPr>
        <xdr:cNvPr id="257" name="楕円 256"/>
        <xdr:cNvSpPr/>
      </xdr:nvSpPr>
      <xdr:spPr>
        <a:xfrm>
          <a:off x="2857500" y="1675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44372</xdr:rowOff>
    </xdr:from>
    <xdr:ext cx="534377" cy="259045"/>
    <xdr:sp macro="" textlink="">
      <xdr:nvSpPr>
        <xdr:cNvPr id="258" name="テキスト ボックス 257"/>
        <xdr:cNvSpPr txBox="1"/>
      </xdr:nvSpPr>
      <xdr:spPr>
        <a:xfrm>
          <a:off x="2641111" y="1684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127572</xdr:rowOff>
    </xdr:from>
    <xdr:to>
      <xdr:col>10</xdr:col>
      <xdr:colOff>165100</xdr:colOff>
      <xdr:row>99</xdr:row>
      <xdr:rowOff>57722</xdr:rowOff>
    </xdr:to>
    <xdr:sp macro="" textlink="">
      <xdr:nvSpPr>
        <xdr:cNvPr id="259" name="楕円 258"/>
        <xdr:cNvSpPr/>
      </xdr:nvSpPr>
      <xdr:spPr>
        <a:xfrm>
          <a:off x="1968500" y="1692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48849</xdr:rowOff>
    </xdr:from>
    <xdr:ext cx="534377" cy="259045"/>
    <xdr:sp macro="" textlink="">
      <xdr:nvSpPr>
        <xdr:cNvPr id="260" name="テキスト ボックス 259"/>
        <xdr:cNvSpPr txBox="1"/>
      </xdr:nvSpPr>
      <xdr:spPr>
        <a:xfrm>
          <a:off x="1752111" y="1702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122104</xdr:rowOff>
    </xdr:from>
    <xdr:to>
      <xdr:col>6</xdr:col>
      <xdr:colOff>38100</xdr:colOff>
      <xdr:row>99</xdr:row>
      <xdr:rowOff>52254</xdr:rowOff>
    </xdr:to>
    <xdr:sp macro="" textlink="">
      <xdr:nvSpPr>
        <xdr:cNvPr id="261" name="楕円 260"/>
        <xdr:cNvSpPr/>
      </xdr:nvSpPr>
      <xdr:spPr>
        <a:xfrm>
          <a:off x="1079500" y="1692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43381</xdr:rowOff>
    </xdr:from>
    <xdr:ext cx="534377" cy="259045"/>
    <xdr:sp macro="" textlink="">
      <xdr:nvSpPr>
        <xdr:cNvPr id="262" name="テキスト ボックス 261"/>
        <xdr:cNvSpPr txBox="1"/>
      </xdr:nvSpPr>
      <xdr:spPr>
        <a:xfrm>
          <a:off x="863111" y="1701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8" name="テキスト ボックス 277"/>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0" name="テキスト ボックス 279"/>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23206</xdr:rowOff>
    </xdr:from>
    <xdr:to>
      <xdr:col>54</xdr:col>
      <xdr:colOff>189865</xdr:colOff>
      <xdr:row>38</xdr:row>
      <xdr:rowOff>139700</xdr:rowOff>
    </xdr:to>
    <xdr:cxnSp macro="">
      <xdr:nvCxnSpPr>
        <xdr:cNvPr id="284" name="直線コネクタ 283"/>
        <xdr:cNvCxnSpPr/>
      </xdr:nvCxnSpPr>
      <xdr:spPr>
        <a:xfrm flipV="1">
          <a:off x="10475595" y="5166706"/>
          <a:ext cx="1270" cy="1488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141333</xdr:rowOff>
    </xdr:from>
    <xdr:ext cx="534377" cy="259045"/>
    <xdr:sp macro="" textlink="">
      <xdr:nvSpPr>
        <xdr:cNvPr id="287" name="労働費最大値テキスト"/>
        <xdr:cNvSpPr txBox="1"/>
      </xdr:nvSpPr>
      <xdr:spPr>
        <a:xfrm>
          <a:off x="10528300" y="494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23206</xdr:rowOff>
    </xdr:from>
    <xdr:to>
      <xdr:col>55</xdr:col>
      <xdr:colOff>88900</xdr:colOff>
      <xdr:row>30</xdr:row>
      <xdr:rowOff>23206</xdr:rowOff>
    </xdr:to>
    <xdr:cxnSp macro="">
      <xdr:nvCxnSpPr>
        <xdr:cNvPr id="288" name="直線コネクタ 287"/>
        <xdr:cNvCxnSpPr/>
      </xdr:nvCxnSpPr>
      <xdr:spPr>
        <a:xfrm>
          <a:off x="10388600" y="51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119858</xdr:rowOff>
    </xdr:from>
    <xdr:to>
      <xdr:col>55</xdr:col>
      <xdr:colOff>0</xdr:colOff>
      <xdr:row>38</xdr:row>
      <xdr:rowOff>122052</xdr:rowOff>
    </xdr:to>
    <xdr:cxnSp macro="">
      <xdr:nvCxnSpPr>
        <xdr:cNvPr id="289" name="直線コネクタ 288"/>
        <xdr:cNvCxnSpPr/>
      </xdr:nvCxnSpPr>
      <xdr:spPr>
        <a:xfrm>
          <a:off x="9639300" y="6634958"/>
          <a:ext cx="8382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169658</xdr:rowOff>
    </xdr:from>
    <xdr:ext cx="469744" cy="259045"/>
    <xdr:sp macro="" textlink="">
      <xdr:nvSpPr>
        <xdr:cNvPr id="290" name="労働費平均値テキスト"/>
        <xdr:cNvSpPr txBox="1"/>
      </xdr:nvSpPr>
      <xdr:spPr>
        <a:xfrm>
          <a:off x="10528300" y="63418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146781</xdr:rowOff>
    </xdr:from>
    <xdr:to>
      <xdr:col>55</xdr:col>
      <xdr:colOff>50800</xdr:colOff>
      <xdr:row>38</xdr:row>
      <xdr:rowOff>76932</xdr:rowOff>
    </xdr:to>
    <xdr:sp macro="" textlink="">
      <xdr:nvSpPr>
        <xdr:cNvPr id="291" name="フローチャート: 判断 290"/>
        <xdr:cNvSpPr/>
      </xdr:nvSpPr>
      <xdr:spPr>
        <a:xfrm>
          <a:off x="10426700" y="64904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119858</xdr:rowOff>
    </xdr:from>
    <xdr:to>
      <xdr:col>50</xdr:col>
      <xdr:colOff>114300</xdr:colOff>
      <xdr:row>38</xdr:row>
      <xdr:rowOff>120589</xdr:rowOff>
    </xdr:to>
    <xdr:cxnSp macro="">
      <xdr:nvCxnSpPr>
        <xdr:cNvPr id="292" name="直線コネクタ 291"/>
        <xdr:cNvCxnSpPr/>
      </xdr:nvCxnSpPr>
      <xdr:spPr>
        <a:xfrm flipV="1">
          <a:off x="8750300" y="6634958"/>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148244</xdr:rowOff>
    </xdr:from>
    <xdr:to>
      <xdr:col>50</xdr:col>
      <xdr:colOff>165100</xdr:colOff>
      <xdr:row>38</xdr:row>
      <xdr:rowOff>78394</xdr:rowOff>
    </xdr:to>
    <xdr:sp macro="" textlink="">
      <xdr:nvSpPr>
        <xdr:cNvPr id="293" name="フローチャート: 判断 292"/>
        <xdr:cNvSpPr/>
      </xdr:nvSpPr>
      <xdr:spPr>
        <a:xfrm>
          <a:off x="9588500" y="649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94921</xdr:rowOff>
    </xdr:from>
    <xdr:ext cx="469744" cy="259045"/>
    <xdr:sp macro="" textlink="">
      <xdr:nvSpPr>
        <xdr:cNvPr id="294" name="テキスト ボックス 293"/>
        <xdr:cNvSpPr txBox="1"/>
      </xdr:nvSpPr>
      <xdr:spPr>
        <a:xfrm>
          <a:off x="9404428" y="626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120589</xdr:rowOff>
    </xdr:from>
    <xdr:to>
      <xdr:col>45</xdr:col>
      <xdr:colOff>177800</xdr:colOff>
      <xdr:row>38</xdr:row>
      <xdr:rowOff>124064</xdr:rowOff>
    </xdr:to>
    <xdr:cxnSp macro="">
      <xdr:nvCxnSpPr>
        <xdr:cNvPr id="295" name="直線コネクタ 294"/>
        <xdr:cNvCxnSpPr/>
      </xdr:nvCxnSpPr>
      <xdr:spPr>
        <a:xfrm flipV="1">
          <a:off x="7861300" y="6635689"/>
          <a:ext cx="889000" cy="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146964</xdr:rowOff>
    </xdr:from>
    <xdr:to>
      <xdr:col>46</xdr:col>
      <xdr:colOff>38100</xdr:colOff>
      <xdr:row>38</xdr:row>
      <xdr:rowOff>77115</xdr:rowOff>
    </xdr:to>
    <xdr:sp macro="" textlink="">
      <xdr:nvSpPr>
        <xdr:cNvPr id="296" name="フローチャート: 判断 295"/>
        <xdr:cNvSpPr/>
      </xdr:nvSpPr>
      <xdr:spPr>
        <a:xfrm>
          <a:off x="8699500" y="64906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93641</xdr:rowOff>
    </xdr:from>
    <xdr:ext cx="469744" cy="259045"/>
    <xdr:sp macro="" textlink="">
      <xdr:nvSpPr>
        <xdr:cNvPr id="297" name="テキスト ボックス 296"/>
        <xdr:cNvSpPr txBox="1"/>
      </xdr:nvSpPr>
      <xdr:spPr>
        <a:xfrm>
          <a:off x="8515428" y="626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124064</xdr:rowOff>
    </xdr:from>
    <xdr:to>
      <xdr:col>41</xdr:col>
      <xdr:colOff>50800</xdr:colOff>
      <xdr:row>38</xdr:row>
      <xdr:rowOff>124247</xdr:rowOff>
    </xdr:to>
    <xdr:cxnSp macro="">
      <xdr:nvCxnSpPr>
        <xdr:cNvPr id="298" name="直線コネクタ 297"/>
        <xdr:cNvCxnSpPr/>
      </xdr:nvCxnSpPr>
      <xdr:spPr>
        <a:xfrm flipV="1">
          <a:off x="6972300" y="6639164"/>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147330</xdr:rowOff>
    </xdr:from>
    <xdr:to>
      <xdr:col>41</xdr:col>
      <xdr:colOff>101600</xdr:colOff>
      <xdr:row>38</xdr:row>
      <xdr:rowOff>77481</xdr:rowOff>
    </xdr:to>
    <xdr:sp macro="" textlink="">
      <xdr:nvSpPr>
        <xdr:cNvPr id="299" name="フローチャート: 判断 298"/>
        <xdr:cNvSpPr/>
      </xdr:nvSpPr>
      <xdr:spPr>
        <a:xfrm>
          <a:off x="7810500" y="64909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94007</xdr:rowOff>
    </xdr:from>
    <xdr:ext cx="469744" cy="259045"/>
    <xdr:sp macro="" textlink="">
      <xdr:nvSpPr>
        <xdr:cNvPr id="300" name="テキスト ボックス 299"/>
        <xdr:cNvSpPr txBox="1"/>
      </xdr:nvSpPr>
      <xdr:spPr>
        <a:xfrm>
          <a:off x="7626428" y="62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135626</xdr:rowOff>
    </xdr:from>
    <xdr:to>
      <xdr:col>36</xdr:col>
      <xdr:colOff>165100</xdr:colOff>
      <xdr:row>38</xdr:row>
      <xdr:rowOff>65776</xdr:rowOff>
    </xdr:to>
    <xdr:sp macro="" textlink="">
      <xdr:nvSpPr>
        <xdr:cNvPr id="301" name="フローチャート: 判断 300"/>
        <xdr:cNvSpPr/>
      </xdr:nvSpPr>
      <xdr:spPr>
        <a:xfrm>
          <a:off x="6921500" y="647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82303</xdr:rowOff>
    </xdr:from>
    <xdr:ext cx="469744" cy="259045"/>
    <xdr:sp macro="" textlink="">
      <xdr:nvSpPr>
        <xdr:cNvPr id="302" name="テキスト ボックス 301"/>
        <xdr:cNvSpPr txBox="1"/>
      </xdr:nvSpPr>
      <xdr:spPr>
        <a:xfrm>
          <a:off x="6737428" y="6254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71252</xdr:rowOff>
    </xdr:from>
    <xdr:to>
      <xdr:col>55</xdr:col>
      <xdr:colOff>50800</xdr:colOff>
      <xdr:row>39</xdr:row>
      <xdr:rowOff>1402</xdr:rowOff>
    </xdr:to>
    <xdr:sp macro="" textlink="">
      <xdr:nvSpPr>
        <xdr:cNvPr id="308" name="楕円 307"/>
        <xdr:cNvSpPr/>
      </xdr:nvSpPr>
      <xdr:spPr>
        <a:xfrm>
          <a:off x="10426700" y="658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157629</xdr:rowOff>
    </xdr:from>
    <xdr:ext cx="378565" cy="259045"/>
    <xdr:sp macro="" textlink="">
      <xdr:nvSpPr>
        <xdr:cNvPr id="309" name="労働費該当値テキスト"/>
        <xdr:cNvSpPr txBox="1"/>
      </xdr:nvSpPr>
      <xdr:spPr>
        <a:xfrm>
          <a:off x="10528300" y="6501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69058</xdr:rowOff>
    </xdr:from>
    <xdr:to>
      <xdr:col>50</xdr:col>
      <xdr:colOff>165100</xdr:colOff>
      <xdr:row>38</xdr:row>
      <xdr:rowOff>170658</xdr:rowOff>
    </xdr:to>
    <xdr:sp macro="" textlink="">
      <xdr:nvSpPr>
        <xdr:cNvPr id="310" name="楕円 309"/>
        <xdr:cNvSpPr/>
      </xdr:nvSpPr>
      <xdr:spPr>
        <a:xfrm>
          <a:off x="9588500" y="658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161785</xdr:rowOff>
    </xdr:from>
    <xdr:ext cx="378565" cy="259045"/>
    <xdr:sp macro="" textlink="">
      <xdr:nvSpPr>
        <xdr:cNvPr id="311" name="テキスト ボックス 310"/>
        <xdr:cNvSpPr txBox="1"/>
      </xdr:nvSpPr>
      <xdr:spPr>
        <a:xfrm>
          <a:off x="9450017" y="6676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69789</xdr:rowOff>
    </xdr:from>
    <xdr:to>
      <xdr:col>46</xdr:col>
      <xdr:colOff>38100</xdr:colOff>
      <xdr:row>38</xdr:row>
      <xdr:rowOff>171389</xdr:rowOff>
    </xdr:to>
    <xdr:sp macro="" textlink="">
      <xdr:nvSpPr>
        <xdr:cNvPr id="312" name="楕円 311"/>
        <xdr:cNvSpPr/>
      </xdr:nvSpPr>
      <xdr:spPr>
        <a:xfrm>
          <a:off x="8699500" y="658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162516</xdr:rowOff>
    </xdr:from>
    <xdr:ext cx="378565" cy="259045"/>
    <xdr:sp macro="" textlink="">
      <xdr:nvSpPr>
        <xdr:cNvPr id="313" name="テキスト ボックス 312"/>
        <xdr:cNvSpPr txBox="1"/>
      </xdr:nvSpPr>
      <xdr:spPr>
        <a:xfrm>
          <a:off x="8561017" y="66776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73264</xdr:rowOff>
    </xdr:from>
    <xdr:to>
      <xdr:col>41</xdr:col>
      <xdr:colOff>101600</xdr:colOff>
      <xdr:row>39</xdr:row>
      <xdr:rowOff>3414</xdr:rowOff>
    </xdr:to>
    <xdr:sp macro="" textlink="">
      <xdr:nvSpPr>
        <xdr:cNvPr id="314" name="楕円 313"/>
        <xdr:cNvSpPr/>
      </xdr:nvSpPr>
      <xdr:spPr>
        <a:xfrm>
          <a:off x="7810500" y="658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165991</xdr:rowOff>
    </xdr:from>
    <xdr:ext cx="378565" cy="259045"/>
    <xdr:sp macro="" textlink="">
      <xdr:nvSpPr>
        <xdr:cNvPr id="315" name="テキスト ボックス 314"/>
        <xdr:cNvSpPr txBox="1"/>
      </xdr:nvSpPr>
      <xdr:spPr>
        <a:xfrm>
          <a:off x="7672017" y="6681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73447</xdr:rowOff>
    </xdr:from>
    <xdr:to>
      <xdr:col>36</xdr:col>
      <xdr:colOff>165100</xdr:colOff>
      <xdr:row>39</xdr:row>
      <xdr:rowOff>3597</xdr:rowOff>
    </xdr:to>
    <xdr:sp macro="" textlink="">
      <xdr:nvSpPr>
        <xdr:cNvPr id="316" name="楕円 315"/>
        <xdr:cNvSpPr/>
      </xdr:nvSpPr>
      <xdr:spPr>
        <a:xfrm>
          <a:off x="6921500" y="658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166174</xdr:rowOff>
    </xdr:from>
    <xdr:ext cx="378565" cy="259045"/>
    <xdr:sp macro="" textlink="">
      <xdr:nvSpPr>
        <xdr:cNvPr id="317" name="テキスト ボックス 316"/>
        <xdr:cNvSpPr txBox="1"/>
      </xdr:nvSpPr>
      <xdr:spPr>
        <a:xfrm>
          <a:off x="6783017" y="66812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123787</xdr:rowOff>
    </xdr:from>
    <xdr:to>
      <xdr:col>54</xdr:col>
      <xdr:colOff>189865</xdr:colOff>
      <xdr:row>59</xdr:row>
      <xdr:rowOff>23190</xdr:rowOff>
    </xdr:to>
    <xdr:cxnSp macro="">
      <xdr:nvCxnSpPr>
        <xdr:cNvPr id="341" name="直線コネクタ 340"/>
        <xdr:cNvCxnSpPr/>
      </xdr:nvCxnSpPr>
      <xdr:spPr>
        <a:xfrm flipV="1">
          <a:off x="10475595" y="8867737"/>
          <a:ext cx="1270" cy="127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27017</xdr:rowOff>
    </xdr:from>
    <xdr:ext cx="469744" cy="259045"/>
    <xdr:sp macro="" textlink="">
      <xdr:nvSpPr>
        <xdr:cNvPr id="342" name="農林水産業費最小値テキスト"/>
        <xdr:cNvSpPr txBox="1"/>
      </xdr:nvSpPr>
      <xdr:spPr>
        <a:xfrm>
          <a:off x="10528300" y="1014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23190</xdr:rowOff>
    </xdr:from>
    <xdr:to>
      <xdr:col>55</xdr:col>
      <xdr:colOff>88900</xdr:colOff>
      <xdr:row>59</xdr:row>
      <xdr:rowOff>23190</xdr:rowOff>
    </xdr:to>
    <xdr:cxnSp macro="">
      <xdr:nvCxnSpPr>
        <xdr:cNvPr id="343" name="直線コネクタ 342"/>
        <xdr:cNvCxnSpPr/>
      </xdr:nvCxnSpPr>
      <xdr:spPr>
        <a:xfrm>
          <a:off x="10388600" y="1013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70464</xdr:rowOff>
    </xdr:from>
    <xdr:ext cx="599010" cy="259045"/>
    <xdr:sp macro="" textlink="">
      <xdr:nvSpPr>
        <xdr:cNvPr id="344" name="農林水産業費最大値テキスト"/>
        <xdr:cNvSpPr txBox="1"/>
      </xdr:nvSpPr>
      <xdr:spPr>
        <a:xfrm>
          <a:off x="10528300" y="864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123787</xdr:rowOff>
    </xdr:from>
    <xdr:to>
      <xdr:col>55</xdr:col>
      <xdr:colOff>88900</xdr:colOff>
      <xdr:row>51</xdr:row>
      <xdr:rowOff>123787</xdr:rowOff>
    </xdr:to>
    <xdr:cxnSp macro="">
      <xdr:nvCxnSpPr>
        <xdr:cNvPr id="345" name="直線コネクタ 344"/>
        <xdr:cNvCxnSpPr/>
      </xdr:nvCxnSpPr>
      <xdr:spPr>
        <a:xfrm>
          <a:off x="10388600" y="8867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147295</xdr:rowOff>
    </xdr:from>
    <xdr:to>
      <xdr:col>55</xdr:col>
      <xdr:colOff>0</xdr:colOff>
      <xdr:row>58</xdr:row>
      <xdr:rowOff>152768</xdr:rowOff>
    </xdr:to>
    <xdr:cxnSp macro="">
      <xdr:nvCxnSpPr>
        <xdr:cNvPr id="346" name="直線コネクタ 345"/>
        <xdr:cNvCxnSpPr/>
      </xdr:nvCxnSpPr>
      <xdr:spPr>
        <a:xfrm>
          <a:off x="9639300" y="10091395"/>
          <a:ext cx="838200" cy="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7752</xdr:rowOff>
    </xdr:from>
    <xdr:ext cx="534377" cy="259045"/>
    <xdr:sp macro="" textlink="">
      <xdr:nvSpPr>
        <xdr:cNvPr id="347" name="農林水産業費平均値テキスト"/>
        <xdr:cNvSpPr txBox="1"/>
      </xdr:nvSpPr>
      <xdr:spPr>
        <a:xfrm>
          <a:off x="10528300" y="978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156325</xdr:rowOff>
    </xdr:from>
    <xdr:to>
      <xdr:col>55</xdr:col>
      <xdr:colOff>50800</xdr:colOff>
      <xdr:row>58</xdr:row>
      <xdr:rowOff>86475</xdr:rowOff>
    </xdr:to>
    <xdr:sp macro="" textlink="">
      <xdr:nvSpPr>
        <xdr:cNvPr id="348" name="フローチャート: 判断 347"/>
        <xdr:cNvSpPr/>
      </xdr:nvSpPr>
      <xdr:spPr>
        <a:xfrm>
          <a:off x="10426700" y="992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147295</xdr:rowOff>
    </xdr:from>
    <xdr:to>
      <xdr:col>50</xdr:col>
      <xdr:colOff>114300</xdr:colOff>
      <xdr:row>58</xdr:row>
      <xdr:rowOff>155778</xdr:rowOff>
    </xdr:to>
    <xdr:cxnSp macro="">
      <xdr:nvCxnSpPr>
        <xdr:cNvPr id="349" name="直線コネクタ 348"/>
        <xdr:cNvCxnSpPr/>
      </xdr:nvCxnSpPr>
      <xdr:spPr>
        <a:xfrm flipV="1">
          <a:off x="8750300" y="10091395"/>
          <a:ext cx="889000" cy="8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150965</xdr:rowOff>
    </xdr:from>
    <xdr:to>
      <xdr:col>50</xdr:col>
      <xdr:colOff>165100</xdr:colOff>
      <xdr:row>58</xdr:row>
      <xdr:rowOff>81115</xdr:rowOff>
    </xdr:to>
    <xdr:sp macro="" textlink="">
      <xdr:nvSpPr>
        <xdr:cNvPr id="350" name="フローチャート: 判断 349"/>
        <xdr:cNvSpPr/>
      </xdr:nvSpPr>
      <xdr:spPr>
        <a:xfrm>
          <a:off x="9588500" y="99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97642</xdr:rowOff>
    </xdr:from>
    <xdr:ext cx="534377" cy="259045"/>
    <xdr:sp macro="" textlink="">
      <xdr:nvSpPr>
        <xdr:cNvPr id="351" name="テキスト ボックス 350"/>
        <xdr:cNvSpPr txBox="1"/>
      </xdr:nvSpPr>
      <xdr:spPr>
        <a:xfrm>
          <a:off x="9372111" y="96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147358</xdr:rowOff>
    </xdr:from>
    <xdr:to>
      <xdr:col>45</xdr:col>
      <xdr:colOff>177800</xdr:colOff>
      <xdr:row>58</xdr:row>
      <xdr:rowOff>155778</xdr:rowOff>
    </xdr:to>
    <xdr:cxnSp macro="">
      <xdr:nvCxnSpPr>
        <xdr:cNvPr id="352" name="直線コネクタ 351"/>
        <xdr:cNvCxnSpPr/>
      </xdr:nvCxnSpPr>
      <xdr:spPr>
        <a:xfrm>
          <a:off x="7861300" y="10091458"/>
          <a:ext cx="889000" cy="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156769</xdr:rowOff>
    </xdr:from>
    <xdr:to>
      <xdr:col>46</xdr:col>
      <xdr:colOff>38100</xdr:colOff>
      <xdr:row>58</xdr:row>
      <xdr:rowOff>86919</xdr:rowOff>
    </xdr:to>
    <xdr:sp macro="" textlink="">
      <xdr:nvSpPr>
        <xdr:cNvPr id="353" name="フローチャート: 判断 352"/>
        <xdr:cNvSpPr/>
      </xdr:nvSpPr>
      <xdr:spPr>
        <a:xfrm>
          <a:off x="8699500" y="992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103446</xdr:rowOff>
    </xdr:from>
    <xdr:ext cx="534377" cy="259045"/>
    <xdr:sp macro="" textlink="">
      <xdr:nvSpPr>
        <xdr:cNvPr id="354" name="テキスト ボックス 353"/>
        <xdr:cNvSpPr txBox="1"/>
      </xdr:nvSpPr>
      <xdr:spPr>
        <a:xfrm>
          <a:off x="8483111" y="970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147358</xdr:rowOff>
    </xdr:from>
    <xdr:to>
      <xdr:col>41</xdr:col>
      <xdr:colOff>50800</xdr:colOff>
      <xdr:row>58</xdr:row>
      <xdr:rowOff>148222</xdr:rowOff>
    </xdr:to>
    <xdr:cxnSp macro="">
      <xdr:nvCxnSpPr>
        <xdr:cNvPr id="355" name="直線コネクタ 354"/>
        <xdr:cNvCxnSpPr/>
      </xdr:nvCxnSpPr>
      <xdr:spPr>
        <a:xfrm flipV="1">
          <a:off x="6972300" y="10091458"/>
          <a:ext cx="889000" cy="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3607</xdr:rowOff>
    </xdr:from>
    <xdr:to>
      <xdr:col>41</xdr:col>
      <xdr:colOff>101600</xdr:colOff>
      <xdr:row>58</xdr:row>
      <xdr:rowOff>105207</xdr:rowOff>
    </xdr:to>
    <xdr:sp macro="" textlink="">
      <xdr:nvSpPr>
        <xdr:cNvPr id="356" name="フローチャート: 判断 355"/>
        <xdr:cNvSpPr/>
      </xdr:nvSpPr>
      <xdr:spPr>
        <a:xfrm>
          <a:off x="7810500" y="994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121734</xdr:rowOff>
    </xdr:from>
    <xdr:ext cx="534377" cy="259045"/>
    <xdr:sp macro="" textlink="">
      <xdr:nvSpPr>
        <xdr:cNvPr id="357" name="テキスト ボックス 356"/>
        <xdr:cNvSpPr txBox="1"/>
      </xdr:nvSpPr>
      <xdr:spPr>
        <a:xfrm>
          <a:off x="7594111" y="972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164312</xdr:rowOff>
    </xdr:from>
    <xdr:to>
      <xdr:col>36</xdr:col>
      <xdr:colOff>165100</xdr:colOff>
      <xdr:row>58</xdr:row>
      <xdr:rowOff>94462</xdr:rowOff>
    </xdr:to>
    <xdr:sp macro="" textlink="">
      <xdr:nvSpPr>
        <xdr:cNvPr id="358" name="フローチャート: 判断 357"/>
        <xdr:cNvSpPr/>
      </xdr:nvSpPr>
      <xdr:spPr>
        <a:xfrm>
          <a:off x="6921500" y="993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110989</xdr:rowOff>
    </xdr:from>
    <xdr:ext cx="534377" cy="259045"/>
    <xdr:sp macro="" textlink="">
      <xdr:nvSpPr>
        <xdr:cNvPr id="359" name="テキスト ボックス 358"/>
        <xdr:cNvSpPr txBox="1"/>
      </xdr:nvSpPr>
      <xdr:spPr>
        <a:xfrm>
          <a:off x="6705111" y="971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101968</xdr:rowOff>
    </xdr:from>
    <xdr:to>
      <xdr:col>55</xdr:col>
      <xdr:colOff>50800</xdr:colOff>
      <xdr:row>59</xdr:row>
      <xdr:rowOff>32118</xdr:rowOff>
    </xdr:to>
    <xdr:sp macro="" textlink="">
      <xdr:nvSpPr>
        <xdr:cNvPr id="365" name="楕円 364"/>
        <xdr:cNvSpPr/>
      </xdr:nvSpPr>
      <xdr:spPr>
        <a:xfrm>
          <a:off x="10426700" y="1004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16895</xdr:rowOff>
    </xdr:from>
    <xdr:ext cx="469744" cy="259045"/>
    <xdr:sp macro="" textlink="">
      <xdr:nvSpPr>
        <xdr:cNvPr id="366" name="農林水産業費該当値テキスト"/>
        <xdr:cNvSpPr txBox="1"/>
      </xdr:nvSpPr>
      <xdr:spPr>
        <a:xfrm>
          <a:off x="10528300" y="9960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96495</xdr:rowOff>
    </xdr:from>
    <xdr:to>
      <xdr:col>50</xdr:col>
      <xdr:colOff>165100</xdr:colOff>
      <xdr:row>59</xdr:row>
      <xdr:rowOff>26645</xdr:rowOff>
    </xdr:to>
    <xdr:sp macro="" textlink="">
      <xdr:nvSpPr>
        <xdr:cNvPr id="367" name="楕円 366"/>
        <xdr:cNvSpPr/>
      </xdr:nvSpPr>
      <xdr:spPr>
        <a:xfrm>
          <a:off x="9588500" y="1004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17772</xdr:rowOff>
    </xdr:from>
    <xdr:ext cx="469744" cy="259045"/>
    <xdr:sp macro="" textlink="">
      <xdr:nvSpPr>
        <xdr:cNvPr id="368" name="テキスト ボックス 367"/>
        <xdr:cNvSpPr txBox="1"/>
      </xdr:nvSpPr>
      <xdr:spPr>
        <a:xfrm>
          <a:off x="9404428" y="1013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104978</xdr:rowOff>
    </xdr:from>
    <xdr:to>
      <xdr:col>46</xdr:col>
      <xdr:colOff>38100</xdr:colOff>
      <xdr:row>59</xdr:row>
      <xdr:rowOff>35128</xdr:rowOff>
    </xdr:to>
    <xdr:sp macro="" textlink="">
      <xdr:nvSpPr>
        <xdr:cNvPr id="369" name="楕円 368"/>
        <xdr:cNvSpPr/>
      </xdr:nvSpPr>
      <xdr:spPr>
        <a:xfrm>
          <a:off x="8699500" y="1004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26255</xdr:rowOff>
    </xdr:from>
    <xdr:ext cx="469744" cy="259045"/>
    <xdr:sp macro="" textlink="">
      <xdr:nvSpPr>
        <xdr:cNvPr id="370" name="テキスト ボックス 369"/>
        <xdr:cNvSpPr txBox="1"/>
      </xdr:nvSpPr>
      <xdr:spPr>
        <a:xfrm>
          <a:off x="8515428" y="10141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96558</xdr:rowOff>
    </xdr:from>
    <xdr:to>
      <xdr:col>41</xdr:col>
      <xdr:colOff>101600</xdr:colOff>
      <xdr:row>59</xdr:row>
      <xdr:rowOff>26708</xdr:rowOff>
    </xdr:to>
    <xdr:sp macro="" textlink="">
      <xdr:nvSpPr>
        <xdr:cNvPr id="371" name="楕円 370"/>
        <xdr:cNvSpPr/>
      </xdr:nvSpPr>
      <xdr:spPr>
        <a:xfrm>
          <a:off x="7810500" y="1004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17835</xdr:rowOff>
    </xdr:from>
    <xdr:ext cx="469744" cy="259045"/>
    <xdr:sp macro="" textlink="">
      <xdr:nvSpPr>
        <xdr:cNvPr id="372" name="テキスト ボックス 371"/>
        <xdr:cNvSpPr txBox="1"/>
      </xdr:nvSpPr>
      <xdr:spPr>
        <a:xfrm>
          <a:off x="7626428" y="10133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97422</xdr:rowOff>
    </xdr:from>
    <xdr:to>
      <xdr:col>36</xdr:col>
      <xdr:colOff>165100</xdr:colOff>
      <xdr:row>59</xdr:row>
      <xdr:rowOff>27572</xdr:rowOff>
    </xdr:to>
    <xdr:sp macro="" textlink="">
      <xdr:nvSpPr>
        <xdr:cNvPr id="373" name="楕円 372"/>
        <xdr:cNvSpPr/>
      </xdr:nvSpPr>
      <xdr:spPr>
        <a:xfrm>
          <a:off x="6921500" y="1004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18699</xdr:rowOff>
    </xdr:from>
    <xdr:ext cx="469744" cy="259045"/>
    <xdr:sp macro="" textlink="">
      <xdr:nvSpPr>
        <xdr:cNvPr id="374" name="テキスト ボックス 373"/>
        <xdr:cNvSpPr txBox="1"/>
      </xdr:nvSpPr>
      <xdr:spPr>
        <a:xfrm>
          <a:off x="6737428" y="10134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4" name="テキスト ボックス 39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26791</xdr:rowOff>
    </xdr:from>
    <xdr:to>
      <xdr:col>54</xdr:col>
      <xdr:colOff>189865</xdr:colOff>
      <xdr:row>79</xdr:row>
      <xdr:rowOff>3854</xdr:rowOff>
    </xdr:to>
    <xdr:cxnSp macro="">
      <xdr:nvCxnSpPr>
        <xdr:cNvPr id="398" name="直線コネクタ 397"/>
        <xdr:cNvCxnSpPr/>
      </xdr:nvCxnSpPr>
      <xdr:spPr>
        <a:xfrm flipV="1">
          <a:off x="10475595" y="12199741"/>
          <a:ext cx="1270" cy="1348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7681</xdr:rowOff>
    </xdr:from>
    <xdr:ext cx="469744" cy="259045"/>
    <xdr:sp macro="" textlink="">
      <xdr:nvSpPr>
        <xdr:cNvPr id="399" name="商工費最小値テキスト"/>
        <xdr:cNvSpPr txBox="1"/>
      </xdr:nvSpPr>
      <xdr:spPr>
        <a:xfrm>
          <a:off x="10528300" y="1355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3854</xdr:rowOff>
    </xdr:from>
    <xdr:to>
      <xdr:col>55</xdr:col>
      <xdr:colOff>88900</xdr:colOff>
      <xdr:row>79</xdr:row>
      <xdr:rowOff>3854</xdr:rowOff>
    </xdr:to>
    <xdr:cxnSp macro="">
      <xdr:nvCxnSpPr>
        <xdr:cNvPr id="400" name="直線コネクタ 399"/>
        <xdr:cNvCxnSpPr/>
      </xdr:nvCxnSpPr>
      <xdr:spPr>
        <a:xfrm>
          <a:off x="10388600" y="1354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144918</xdr:rowOff>
    </xdr:from>
    <xdr:ext cx="534377" cy="259045"/>
    <xdr:sp macro="" textlink="">
      <xdr:nvSpPr>
        <xdr:cNvPr id="401" name="商工費最大値テキスト"/>
        <xdr:cNvSpPr txBox="1"/>
      </xdr:nvSpPr>
      <xdr:spPr>
        <a:xfrm>
          <a:off x="10528300" y="1197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26791</xdr:rowOff>
    </xdr:from>
    <xdr:to>
      <xdr:col>55</xdr:col>
      <xdr:colOff>88900</xdr:colOff>
      <xdr:row>71</xdr:row>
      <xdr:rowOff>26791</xdr:rowOff>
    </xdr:to>
    <xdr:cxnSp macro="">
      <xdr:nvCxnSpPr>
        <xdr:cNvPr id="402" name="直線コネクタ 401"/>
        <xdr:cNvCxnSpPr/>
      </xdr:nvCxnSpPr>
      <xdr:spPr>
        <a:xfrm>
          <a:off x="10388600" y="1219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153569</xdr:rowOff>
    </xdr:from>
    <xdr:to>
      <xdr:col>55</xdr:col>
      <xdr:colOff>0</xdr:colOff>
      <xdr:row>78</xdr:row>
      <xdr:rowOff>51118</xdr:rowOff>
    </xdr:to>
    <xdr:cxnSp macro="">
      <xdr:nvCxnSpPr>
        <xdr:cNvPr id="403" name="直線コネクタ 402"/>
        <xdr:cNvCxnSpPr/>
      </xdr:nvCxnSpPr>
      <xdr:spPr>
        <a:xfrm>
          <a:off x="9639300" y="13355219"/>
          <a:ext cx="838200" cy="6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75316</xdr:rowOff>
    </xdr:from>
    <xdr:ext cx="534377" cy="259045"/>
    <xdr:sp macro="" textlink="">
      <xdr:nvSpPr>
        <xdr:cNvPr id="404" name="商工費平均値テキスト"/>
        <xdr:cNvSpPr txBox="1"/>
      </xdr:nvSpPr>
      <xdr:spPr>
        <a:xfrm>
          <a:off x="10528300" y="13105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52439</xdr:rowOff>
    </xdr:from>
    <xdr:to>
      <xdr:col>55</xdr:col>
      <xdr:colOff>50800</xdr:colOff>
      <xdr:row>77</xdr:row>
      <xdr:rowOff>154039</xdr:rowOff>
    </xdr:to>
    <xdr:sp macro="" textlink="">
      <xdr:nvSpPr>
        <xdr:cNvPr id="405" name="フローチャート: 判断 404"/>
        <xdr:cNvSpPr/>
      </xdr:nvSpPr>
      <xdr:spPr>
        <a:xfrm>
          <a:off x="10426700" y="1325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153569</xdr:rowOff>
    </xdr:from>
    <xdr:to>
      <xdr:col>50</xdr:col>
      <xdr:colOff>114300</xdr:colOff>
      <xdr:row>78</xdr:row>
      <xdr:rowOff>597</xdr:rowOff>
    </xdr:to>
    <xdr:cxnSp macro="">
      <xdr:nvCxnSpPr>
        <xdr:cNvPr id="406" name="直線コネクタ 405"/>
        <xdr:cNvCxnSpPr/>
      </xdr:nvCxnSpPr>
      <xdr:spPr>
        <a:xfrm flipV="1">
          <a:off x="8750300" y="13355219"/>
          <a:ext cx="889000" cy="1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8985</xdr:rowOff>
    </xdr:from>
    <xdr:to>
      <xdr:col>50</xdr:col>
      <xdr:colOff>165100</xdr:colOff>
      <xdr:row>77</xdr:row>
      <xdr:rowOff>110585</xdr:rowOff>
    </xdr:to>
    <xdr:sp macro="" textlink="">
      <xdr:nvSpPr>
        <xdr:cNvPr id="407" name="フローチャート: 判断 406"/>
        <xdr:cNvSpPr/>
      </xdr:nvSpPr>
      <xdr:spPr>
        <a:xfrm>
          <a:off x="95885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127112</xdr:rowOff>
    </xdr:from>
    <xdr:ext cx="534377" cy="259045"/>
    <xdr:sp macro="" textlink="">
      <xdr:nvSpPr>
        <xdr:cNvPr id="408" name="テキスト ボックス 407"/>
        <xdr:cNvSpPr txBox="1"/>
      </xdr:nvSpPr>
      <xdr:spPr>
        <a:xfrm>
          <a:off x="9372111" y="1298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87979</xdr:rowOff>
    </xdr:from>
    <xdr:to>
      <xdr:col>45</xdr:col>
      <xdr:colOff>177800</xdr:colOff>
      <xdr:row>78</xdr:row>
      <xdr:rowOff>597</xdr:rowOff>
    </xdr:to>
    <xdr:cxnSp macro="">
      <xdr:nvCxnSpPr>
        <xdr:cNvPr id="409" name="直線コネクタ 408"/>
        <xdr:cNvCxnSpPr/>
      </xdr:nvCxnSpPr>
      <xdr:spPr>
        <a:xfrm>
          <a:off x="7861300" y="12946729"/>
          <a:ext cx="889000" cy="42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19292</xdr:rowOff>
    </xdr:from>
    <xdr:to>
      <xdr:col>46</xdr:col>
      <xdr:colOff>38100</xdr:colOff>
      <xdr:row>77</xdr:row>
      <xdr:rowOff>120892</xdr:rowOff>
    </xdr:to>
    <xdr:sp macro="" textlink="">
      <xdr:nvSpPr>
        <xdr:cNvPr id="410" name="フローチャート: 判断 409"/>
        <xdr:cNvSpPr/>
      </xdr:nvSpPr>
      <xdr:spPr>
        <a:xfrm>
          <a:off x="8699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137419</xdr:rowOff>
    </xdr:from>
    <xdr:ext cx="534377" cy="259045"/>
    <xdr:sp macro="" textlink="">
      <xdr:nvSpPr>
        <xdr:cNvPr id="411" name="テキスト ボックス 410"/>
        <xdr:cNvSpPr txBox="1"/>
      </xdr:nvSpPr>
      <xdr:spPr>
        <a:xfrm>
          <a:off x="8483111" y="129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87979</xdr:rowOff>
    </xdr:from>
    <xdr:to>
      <xdr:col>41</xdr:col>
      <xdr:colOff>50800</xdr:colOff>
      <xdr:row>78</xdr:row>
      <xdr:rowOff>72968</xdr:rowOff>
    </xdr:to>
    <xdr:cxnSp macro="">
      <xdr:nvCxnSpPr>
        <xdr:cNvPr id="412" name="直線コネクタ 411"/>
        <xdr:cNvCxnSpPr/>
      </xdr:nvCxnSpPr>
      <xdr:spPr>
        <a:xfrm flipV="1">
          <a:off x="6972300" y="12946729"/>
          <a:ext cx="889000" cy="49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149079</xdr:rowOff>
    </xdr:from>
    <xdr:to>
      <xdr:col>41</xdr:col>
      <xdr:colOff>101600</xdr:colOff>
      <xdr:row>77</xdr:row>
      <xdr:rowOff>79229</xdr:rowOff>
    </xdr:to>
    <xdr:sp macro="" textlink="">
      <xdr:nvSpPr>
        <xdr:cNvPr id="413" name="フローチャート: 判断 412"/>
        <xdr:cNvSpPr/>
      </xdr:nvSpPr>
      <xdr:spPr>
        <a:xfrm>
          <a:off x="7810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70356</xdr:rowOff>
    </xdr:from>
    <xdr:ext cx="534377" cy="259045"/>
    <xdr:sp macro="" textlink="">
      <xdr:nvSpPr>
        <xdr:cNvPr id="414" name="テキスト ボックス 413"/>
        <xdr:cNvSpPr txBox="1"/>
      </xdr:nvSpPr>
      <xdr:spPr>
        <a:xfrm>
          <a:off x="7594111" y="1327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103530</xdr:rowOff>
    </xdr:from>
    <xdr:to>
      <xdr:col>36</xdr:col>
      <xdr:colOff>165100</xdr:colOff>
      <xdr:row>78</xdr:row>
      <xdr:rowOff>33680</xdr:rowOff>
    </xdr:to>
    <xdr:sp macro="" textlink="">
      <xdr:nvSpPr>
        <xdr:cNvPr id="415" name="フローチャート: 判断 414"/>
        <xdr:cNvSpPr/>
      </xdr:nvSpPr>
      <xdr:spPr>
        <a:xfrm>
          <a:off x="6921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50207</xdr:rowOff>
    </xdr:from>
    <xdr:ext cx="534377" cy="259045"/>
    <xdr:sp macro="" textlink="">
      <xdr:nvSpPr>
        <xdr:cNvPr id="416" name="テキスト ボックス 415"/>
        <xdr:cNvSpPr txBox="1"/>
      </xdr:nvSpPr>
      <xdr:spPr>
        <a:xfrm>
          <a:off x="6705111" y="130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318</xdr:rowOff>
    </xdr:from>
    <xdr:to>
      <xdr:col>55</xdr:col>
      <xdr:colOff>50800</xdr:colOff>
      <xdr:row>78</xdr:row>
      <xdr:rowOff>101918</xdr:rowOff>
    </xdr:to>
    <xdr:sp macro="" textlink="">
      <xdr:nvSpPr>
        <xdr:cNvPr id="422" name="楕円 421"/>
        <xdr:cNvSpPr/>
      </xdr:nvSpPr>
      <xdr:spPr>
        <a:xfrm>
          <a:off x="10426700" y="1337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86695</xdr:rowOff>
    </xdr:from>
    <xdr:ext cx="469744" cy="259045"/>
    <xdr:sp macro="" textlink="">
      <xdr:nvSpPr>
        <xdr:cNvPr id="423" name="商工費該当値テキスト"/>
        <xdr:cNvSpPr txBox="1"/>
      </xdr:nvSpPr>
      <xdr:spPr>
        <a:xfrm>
          <a:off x="10528300" y="1328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102769</xdr:rowOff>
    </xdr:from>
    <xdr:to>
      <xdr:col>50</xdr:col>
      <xdr:colOff>165100</xdr:colOff>
      <xdr:row>78</xdr:row>
      <xdr:rowOff>32919</xdr:rowOff>
    </xdr:to>
    <xdr:sp macro="" textlink="">
      <xdr:nvSpPr>
        <xdr:cNvPr id="424" name="楕円 423"/>
        <xdr:cNvSpPr/>
      </xdr:nvSpPr>
      <xdr:spPr>
        <a:xfrm>
          <a:off x="9588500" y="1330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24046</xdr:rowOff>
    </xdr:from>
    <xdr:ext cx="534377" cy="259045"/>
    <xdr:sp macro="" textlink="">
      <xdr:nvSpPr>
        <xdr:cNvPr id="425" name="テキスト ボックス 424"/>
        <xdr:cNvSpPr txBox="1"/>
      </xdr:nvSpPr>
      <xdr:spPr>
        <a:xfrm>
          <a:off x="9372111" y="1339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121247</xdr:rowOff>
    </xdr:from>
    <xdr:to>
      <xdr:col>46</xdr:col>
      <xdr:colOff>38100</xdr:colOff>
      <xdr:row>78</xdr:row>
      <xdr:rowOff>51397</xdr:rowOff>
    </xdr:to>
    <xdr:sp macro="" textlink="">
      <xdr:nvSpPr>
        <xdr:cNvPr id="426" name="楕円 425"/>
        <xdr:cNvSpPr/>
      </xdr:nvSpPr>
      <xdr:spPr>
        <a:xfrm>
          <a:off x="8699500" y="1332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42524</xdr:rowOff>
    </xdr:from>
    <xdr:ext cx="534377" cy="259045"/>
    <xdr:sp macro="" textlink="">
      <xdr:nvSpPr>
        <xdr:cNvPr id="427" name="テキスト ボックス 426"/>
        <xdr:cNvSpPr txBox="1"/>
      </xdr:nvSpPr>
      <xdr:spPr>
        <a:xfrm>
          <a:off x="8483111" y="1341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37179</xdr:rowOff>
    </xdr:from>
    <xdr:to>
      <xdr:col>41</xdr:col>
      <xdr:colOff>101600</xdr:colOff>
      <xdr:row>75</xdr:row>
      <xdr:rowOff>138779</xdr:rowOff>
    </xdr:to>
    <xdr:sp macro="" textlink="">
      <xdr:nvSpPr>
        <xdr:cNvPr id="428" name="楕円 427"/>
        <xdr:cNvSpPr/>
      </xdr:nvSpPr>
      <xdr:spPr>
        <a:xfrm>
          <a:off x="7810500" y="1289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155306</xdr:rowOff>
    </xdr:from>
    <xdr:ext cx="534377" cy="259045"/>
    <xdr:sp macro="" textlink="">
      <xdr:nvSpPr>
        <xdr:cNvPr id="429" name="テキスト ボックス 428"/>
        <xdr:cNvSpPr txBox="1"/>
      </xdr:nvSpPr>
      <xdr:spPr>
        <a:xfrm>
          <a:off x="7594111" y="1267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22168</xdr:rowOff>
    </xdr:from>
    <xdr:to>
      <xdr:col>36</xdr:col>
      <xdr:colOff>165100</xdr:colOff>
      <xdr:row>78</xdr:row>
      <xdr:rowOff>123768</xdr:rowOff>
    </xdr:to>
    <xdr:sp macro="" textlink="">
      <xdr:nvSpPr>
        <xdr:cNvPr id="430" name="楕円 429"/>
        <xdr:cNvSpPr/>
      </xdr:nvSpPr>
      <xdr:spPr>
        <a:xfrm>
          <a:off x="6921500" y="1339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114895</xdr:rowOff>
    </xdr:from>
    <xdr:ext cx="469744" cy="259045"/>
    <xdr:sp macro="" textlink="">
      <xdr:nvSpPr>
        <xdr:cNvPr id="431" name="テキスト ボックス 430"/>
        <xdr:cNvSpPr txBox="1"/>
      </xdr:nvSpPr>
      <xdr:spPr>
        <a:xfrm>
          <a:off x="6737428" y="1348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4" name="テキスト ボックス 443"/>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167997</xdr:rowOff>
    </xdr:from>
    <xdr:to>
      <xdr:col>54</xdr:col>
      <xdr:colOff>189865</xdr:colOff>
      <xdr:row>99</xdr:row>
      <xdr:rowOff>67610</xdr:rowOff>
    </xdr:to>
    <xdr:cxnSp macro="">
      <xdr:nvCxnSpPr>
        <xdr:cNvPr id="458" name="直線コネクタ 457"/>
        <xdr:cNvCxnSpPr/>
      </xdr:nvCxnSpPr>
      <xdr:spPr>
        <a:xfrm flipV="1">
          <a:off x="10475595" y="15598497"/>
          <a:ext cx="1270" cy="1442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71437</xdr:rowOff>
    </xdr:from>
    <xdr:ext cx="534377" cy="259045"/>
    <xdr:sp macro="" textlink="">
      <xdr:nvSpPr>
        <xdr:cNvPr id="459" name="土木費最小値テキスト"/>
        <xdr:cNvSpPr txBox="1"/>
      </xdr:nvSpPr>
      <xdr:spPr>
        <a:xfrm>
          <a:off x="10528300" y="1704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67610</xdr:rowOff>
    </xdr:from>
    <xdr:to>
      <xdr:col>55</xdr:col>
      <xdr:colOff>88900</xdr:colOff>
      <xdr:row>99</xdr:row>
      <xdr:rowOff>67610</xdr:rowOff>
    </xdr:to>
    <xdr:cxnSp macro="">
      <xdr:nvCxnSpPr>
        <xdr:cNvPr id="460" name="直線コネクタ 459"/>
        <xdr:cNvCxnSpPr/>
      </xdr:nvCxnSpPr>
      <xdr:spPr>
        <a:xfrm>
          <a:off x="10388600" y="1704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114674</xdr:rowOff>
    </xdr:from>
    <xdr:ext cx="599010" cy="259045"/>
    <xdr:sp macro="" textlink="">
      <xdr:nvSpPr>
        <xdr:cNvPr id="461" name="土木費最大値テキスト"/>
        <xdr:cNvSpPr txBox="1"/>
      </xdr:nvSpPr>
      <xdr:spPr>
        <a:xfrm>
          <a:off x="10528300" y="1537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167997</xdr:rowOff>
    </xdr:from>
    <xdr:to>
      <xdr:col>55</xdr:col>
      <xdr:colOff>88900</xdr:colOff>
      <xdr:row>90</xdr:row>
      <xdr:rowOff>167997</xdr:rowOff>
    </xdr:to>
    <xdr:cxnSp macro="">
      <xdr:nvCxnSpPr>
        <xdr:cNvPr id="462" name="直線コネクタ 461"/>
        <xdr:cNvCxnSpPr/>
      </xdr:nvCxnSpPr>
      <xdr:spPr>
        <a:xfrm>
          <a:off x="10388600" y="15598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69503</xdr:rowOff>
    </xdr:from>
    <xdr:to>
      <xdr:col>55</xdr:col>
      <xdr:colOff>0</xdr:colOff>
      <xdr:row>98</xdr:row>
      <xdr:rowOff>100037</xdr:rowOff>
    </xdr:to>
    <xdr:cxnSp macro="">
      <xdr:nvCxnSpPr>
        <xdr:cNvPr id="463" name="直線コネクタ 462"/>
        <xdr:cNvCxnSpPr/>
      </xdr:nvCxnSpPr>
      <xdr:spPr>
        <a:xfrm flipV="1">
          <a:off x="9639300" y="16871603"/>
          <a:ext cx="838200" cy="3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11667</xdr:rowOff>
    </xdr:from>
    <xdr:ext cx="534377" cy="259045"/>
    <xdr:sp macro="" textlink="">
      <xdr:nvSpPr>
        <xdr:cNvPr id="464" name="土木費平均値テキスト"/>
        <xdr:cNvSpPr txBox="1"/>
      </xdr:nvSpPr>
      <xdr:spPr>
        <a:xfrm>
          <a:off x="10528300" y="16470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160240</xdr:rowOff>
    </xdr:from>
    <xdr:to>
      <xdr:col>55</xdr:col>
      <xdr:colOff>50800</xdr:colOff>
      <xdr:row>97</xdr:row>
      <xdr:rowOff>90390</xdr:rowOff>
    </xdr:to>
    <xdr:sp macro="" textlink="">
      <xdr:nvSpPr>
        <xdr:cNvPr id="465" name="フローチャート: 判断 464"/>
        <xdr:cNvSpPr/>
      </xdr:nvSpPr>
      <xdr:spPr>
        <a:xfrm>
          <a:off x="10426700" y="1661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77243</xdr:rowOff>
    </xdr:from>
    <xdr:to>
      <xdr:col>50</xdr:col>
      <xdr:colOff>114300</xdr:colOff>
      <xdr:row>98</xdr:row>
      <xdr:rowOff>100037</xdr:rowOff>
    </xdr:to>
    <xdr:cxnSp macro="">
      <xdr:nvCxnSpPr>
        <xdr:cNvPr id="466" name="直線コネクタ 465"/>
        <xdr:cNvCxnSpPr/>
      </xdr:nvCxnSpPr>
      <xdr:spPr>
        <a:xfrm>
          <a:off x="8750300" y="16879343"/>
          <a:ext cx="889000" cy="2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144041</xdr:rowOff>
    </xdr:from>
    <xdr:to>
      <xdr:col>50</xdr:col>
      <xdr:colOff>165100</xdr:colOff>
      <xdr:row>97</xdr:row>
      <xdr:rowOff>74191</xdr:rowOff>
    </xdr:to>
    <xdr:sp macro="" textlink="">
      <xdr:nvSpPr>
        <xdr:cNvPr id="467" name="フローチャート: 判断 466"/>
        <xdr:cNvSpPr/>
      </xdr:nvSpPr>
      <xdr:spPr>
        <a:xfrm>
          <a:off x="9588500" y="1660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90718</xdr:rowOff>
    </xdr:from>
    <xdr:ext cx="534377" cy="259045"/>
    <xdr:sp macro="" textlink="">
      <xdr:nvSpPr>
        <xdr:cNvPr id="468" name="テキスト ボックス 467"/>
        <xdr:cNvSpPr txBox="1"/>
      </xdr:nvSpPr>
      <xdr:spPr>
        <a:xfrm>
          <a:off x="9372111" y="1637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58824</xdr:rowOff>
    </xdr:from>
    <xdr:to>
      <xdr:col>45</xdr:col>
      <xdr:colOff>177800</xdr:colOff>
      <xdr:row>98</xdr:row>
      <xdr:rowOff>77243</xdr:rowOff>
    </xdr:to>
    <xdr:cxnSp macro="">
      <xdr:nvCxnSpPr>
        <xdr:cNvPr id="469" name="直線コネクタ 468"/>
        <xdr:cNvCxnSpPr/>
      </xdr:nvCxnSpPr>
      <xdr:spPr>
        <a:xfrm>
          <a:off x="7861300" y="16860924"/>
          <a:ext cx="889000" cy="1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156239</xdr:rowOff>
    </xdr:from>
    <xdr:to>
      <xdr:col>46</xdr:col>
      <xdr:colOff>38100</xdr:colOff>
      <xdr:row>97</xdr:row>
      <xdr:rowOff>86389</xdr:rowOff>
    </xdr:to>
    <xdr:sp macro="" textlink="">
      <xdr:nvSpPr>
        <xdr:cNvPr id="470" name="フローチャート: 判断 469"/>
        <xdr:cNvSpPr/>
      </xdr:nvSpPr>
      <xdr:spPr>
        <a:xfrm>
          <a:off x="8699500" y="1661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102916</xdr:rowOff>
    </xdr:from>
    <xdr:ext cx="534377" cy="259045"/>
    <xdr:sp macro="" textlink="">
      <xdr:nvSpPr>
        <xdr:cNvPr id="471" name="テキスト ボックス 470"/>
        <xdr:cNvSpPr txBox="1"/>
      </xdr:nvSpPr>
      <xdr:spPr>
        <a:xfrm>
          <a:off x="8483111" y="163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53795</xdr:rowOff>
    </xdr:from>
    <xdr:to>
      <xdr:col>41</xdr:col>
      <xdr:colOff>50800</xdr:colOff>
      <xdr:row>98</xdr:row>
      <xdr:rowOff>58824</xdr:rowOff>
    </xdr:to>
    <xdr:cxnSp macro="">
      <xdr:nvCxnSpPr>
        <xdr:cNvPr id="472" name="直線コネクタ 471"/>
        <xdr:cNvCxnSpPr/>
      </xdr:nvCxnSpPr>
      <xdr:spPr>
        <a:xfrm>
          <a:off x="6972300" y="16684445"/>
          <a:ext cx="889000" cy="17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157398</xdr:rowOff>
    </xdr:from>
    <xdr:to>
      <xdr:col>41</xdr:col>
      <xdr:colOff>101600</xdr:colOff>
      <xdr:row>97</xdr:row>
      <xdr:rowOff>87548</xdr:rowOff>
    </xdr:to>
    <xdr:sp macro="" textlink="">
      <xdr:nvSpPr>
        <xdr:cNvPr id="473" name="フローチャート: 判断 472"/>
        <xdr:cNvSpPr/>
      </xdr:nvSpPr>
      <xdr:spPr>
        <a:xfrm>
          <a:off x="7810500" y="1661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104075</xdr:rowOff>
    </xdr:from>
    <xdr:ext cx="534377" cy="259045"/>
    <xdr:sp macro="" textlink="">
      <xdr:nvSpPr>
        <xdr:cNvPr id="474" name="テキスト ボックス 473"/>
        <xdr:cNvSpPr txBox="1"/>
      </xdr:nvSpPr>
      <xdr:spPr>
        <a:xfrm>
          <a:off x="7594111" y="1639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170723</xdr:rowOff>
    </xdr:from>
    <xdr:to>
      <xdr:col>36</xdr:col>
      <xdr:colOff>165100</xdr:colOff>
      <xdr:row>97</xdr:row>
      <xdr:rowOff>100873</xdr:rowOff>
    </xdr:to>
    <xdr:sp macro="" textlink="">
      <xdr:nvSpPr>
        <xdr:cNvPr id="475" name="フローチャート: 判断 474"/>
        <xdr:cNvSpPr/>
      </xdr:nvSpPr>
      <xdr:spPr>
        <a:xfrm>
          <a:off x="6921500" y="1662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117400</xdr:rowOff>
    </xdr:from>
    <xdr:ext cx="534377" cy="259045"/>
    <xdr:sp macro="" textlink="">
      <xdr:nvSpPr>
        <xdr:cNvPr id="476" name="テキスト ボックス 475"/>
        <xdr:cNvSpPr txBox="1"/>
      </xdr:nvSpPr>
      <xdr:spPr>
        <a:xfrm>
          <a:off x="6705111" y="1640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18703</xdr:rowOff>
    </xdr:from>
    <xdr:to>
      <xdr:col>55</xdr:col>
      <xdr:colOff>50800</xdr:colOff>
      <xdr:row>98</xdr:row>
      <xdr:rowOff>120303</xdr:rowOff>
    </xdr:to>
    <xdr:sp macro="" textlink="">
      <xdr:nvSpPr>
        <xdr:cNvPr id="482" name="楕円 481"/>
        <xdr:cNvSpPr/>
      </xdr:nvSpPr>
      <xdr:spPr>
        <a:xfrm>
          <a:off x="10426700" y="1682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168580</xdr:rowOff>
    </xdr:from>
    <xdr:ext cx="534377" cy="259045"/>
    <xdr:sp macro="" textlink="">
      <xdr:nvSpPr>
        <xdr:cNvPr id="483" name="土木費該当値テキスト"/>
        <xdr:cNvSpPr txBox="1"/>
      </xdr:nvSpPr>
      <xdr:spPr>
        <a:xfrm>
          <a:off x="10528300" y="16799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49237</xdr:rowOff>
    </xdr:from>
    <xdr:to>
      <xdr:col>50</xdr:col>
      <xdr:colOff>165100</xdr:colOff>
      <xdr:row>98</xdr:row>
      <xdr:rowOff>150837</xdr:rowOff>
    </xdr:to>
    <xdr:sp macro="" textlink="">
      <xdr:nvSpPr>
        <xdr:cNvPr id="484" name="楕円 483"/>
        <xdr:cNvSpPr/>
      </xdr:nvSpPr>
      <xdr:spPr>
        <a:xfrm>
          <a:off x="9588500" y="1685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141964</xdr:rowOff>
    </xdr:from>
    <xdr:ext cx="534377" cy="259045"/>
    <xdr:sp macro="" textlink="">
      <xdr:nvSpPr>
        <xdr:cNvPr id="485" name="テキスト ボックス 484"/>
        <xdr:cNvSpPr txBox="1"/>
      </xdr:nvSpPr>
      <xdr:spPr>
        <a:xfrm>
          <a:off x="9372111" y="1694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26443</xdr:rowOff>
    </xdr:from>
    <xdr:to>
      <xdr:col>46</xdr:col>
      <xdr:colOff>38100</xdr:colOff>
      <xdr:row>98</xdr:row>
      <xdr:rowOff>128043</xdr:rowOff>
    </xdr:to>
    <xdr:sp macro="" textlink="">
      <xdr:nvSpPr>
        <xdr:cNvPr id="486" name="楕円 485"/>
        <xdr:cNvSpPr/>
      </xdr:nvSpPr>
      <xdr:spPr>
        <a:xfrm>
          <a:off x="8699500" y="1682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119170</xdr:rowOff>
    </xdr:from>
    <xdr:ext cx="534377" cy="259045"/>
    <xdr:sp macro="" textlink="">
      <xdr:nvSpPr>
        <xdr:cNvPr id="487" name="テキスト ボックス 486"/>
        <xdr:cNvSpPr txBox="1"/>
      </xdr:nvSpPr>
      <xdr:spPr>
        <a:xfrm>
          <a:off x="8483111" y="1692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8024</xdr:rowOff>
    </xdr:from>
    <xdr:to>
      <xdr:col>41</xdr:col>
      <xdr:colOff>101600</xdr:colOff>
      <xdr:row>98</xdr:row>
      <xdr:rowOff>109624</xdr:rowOff>
    </xdr:to>
    <xdr:sp macro="" textlink="">
      <xdr:nvSpPr>
        <xdr:cNvPr id="488" name="楕円 487"/>
        <xdr:cNvSpPr/>
      </xdr:nvSpPr>
      <xdr:spPr>
        <a:xfrm>
          <a:off x="7810500" y="1681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100751</xdr:rowOff>
    </xdr:from>
    <xdr:ext cx="534377" cy="259045"/>
    <xdr:sp macro="" textlink="">
      <xdr:nvSpPr>
        <xdr:cNvPr id="489" name="テキスト ボックス 488"/>
        <xdr:cNvSpPr txBox="1"/>
      </xdr:nvSpPr>
      <xdr:spPr>
        <a:xfrm>
          <a:off x="7594111" y="1690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2995</xdr:rowOff>
    </xdr:from>
    <xdr:to>
      <xdr:col>36</xdr:col>
      <xdr:colOff>165100</xdr:colOff>
      <xdr:row>97</xdr:row>
      <xdr:rowOff>104595</xdr:rowOff>
    </xdr:to>
    <xdr:sp macro="" textlink="">
      <xdr:nvSpPr>
        <xdr:cNvPr id="490" name="楕円 489"/>
        <xdr:cNvSpPr/>
      </xdr:nvSpPr>
      <xdr:spPr>
        <a:xfrm>
          <a:off x="6921500" y="1663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95722</xdr:rowOff>
    </xdr:from>
    <xdr:ext cx="534377" cy="259045"/>
    <xdr:sp macro="" textlink="">
      <xdr:nvSpPr>
        <xdr:cNvPr id="491" name="テキスト ボックス 490"/>
        <xdr:cNvSpPr txBox="1"/>
      </xdr:nvSpPr>
      <xdr:spPr>
        <a:xfrm>
          <a:off x="6705111" y="1672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118212</xdr:rowOff>
    </xdr:from>
    <xdr:to>
      <xdr:col>85</xdr:col>
      <xdr:colOff>126364</xdr:colOff>
      <xdr:row>38</xdr:row>
      <xdr:rowOff>112908</xdr:rowOff>
    </xdr:to>
    <xdr:cxnSp macro="">
      <xdr:nvCxnSpPr>
        <xdr:cNvPr id="514" name="直線コネクタ 513"/>
        <xdr:cNvCxnSpPr/>
      </xdr:nvCxnSpPr>
      <xdr:spPr>
        <a:xfrm flipV="1">
          <a:off x="16317595" y="5261712"/>
          <a:ext cx="1269" cy="1366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116735</xdr:rowOff>
    </xdr:from>
    <xdr:ext cx="534377" cy="259045"/>
    <xdr:sp macro="" textlink="">
      <xdr:nvSpPr>
        <xdr:cNvPr id="515" name="消防費最小値テキスト"/>
        <xdr:cNvSpPr txBox="1"/>
      </xdr:nvSpPr>
      <xdr:spPr>
        <a:xfrm>
          <a:off x="16370300" y="663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112908</xdr:rowOff>
    </xdr:from>
    <xdr:to>
      <xdr:col>86</xdr:col>
      <xdr:colOff>25400</xdr:colOff>
      <xdr:row>38</xdr:row>
      <xdr:rowOff>112908</xdr:rowOff>
    </xdr:to>
    <xdr:cxnSp macro="">
      <xdr:nvCxnSpPr>
        <xdr:cNvPr id="516" name="直線コネクタ 515"/>
        <xdr:cNvCxnSpPr/>
      </xdr:nvCxnSpPr>
      <xdr:spPr>
        <a:xfrm>
          <a:off x="16230600" y="662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64889</xdr:rowOff>
    </xdr:from>
    <xdr:ext cx="534377" cy="259045"/>
    <xdr:sp macro="" textlink="">
      <xdr:nvSpPr>
        <xdr:cNvPr id="517" name="消防費最大値テキスト"/>
        <xdr:cNvSpPr txBox="1"/>
      </xdr:nvSpPr>
      <xdr:spPr>
        <a:xfrm>
          <a:off x="16370300" y="503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118212</xdr:rowOff>
    </xdr:from>
    <xdr:to>
      <xdr:col>86</xdr:col>
      <xdr:colOff>25400</xdr:colOff>
      <xdr:row>30</xdr:row>
      <xdr:rowOff>118212</xdr:rowOff>
    </xdr:to>
    <xdr:cxnSp macro="">
      <xdr:nvCxnSpPr>
        <xdr:cNvPr id="518" name="直線コネクタ 517"/>
        <xdr:cNvCxnSpPr/>
      </xdr:nvCxnSpPr>
      <xdr:spPr>
        <a:xfrm>
          <a:off x="16230600" y="526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112908</xdr:rowOff>
    </xdr:from>
    <xdr:to>
      <xdr:col>85</xdr:col>
      <xdr:colOff>127000</xdr:colOff>
      <xdr:row>38</xdr:row>
      <xdr:rowOff>119126</xdr:rowOff>
    </xdr:to>
    <xdr:cxnSp macro="">
      <xdr:nvCxnSpPr>
        <xdr:cNvPr id="519" name="直線コネクタ 518"/>
        <xdr:cNvCxnSpPr/>
      </xdr:nvCxnSpPr>
      <xdr:spPr>
        <a:xfrm flipV="1">
          <a:off x="15481300" y="6628008"/>
          <a:ext cx="838200" cy="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105559</xdr:rowOff>
    </xdr:from>
    <xdr:ext cx="534377" cy="259045"/>
    <xdr:sp macro="" textlink="">
      <xdr:nvSpPr>
        <xdr:cNvPr id="520" name="消防費平均値テキスト"/>
        <xdr:cNvSpPr txBox="1"/>
      </xdr:nvSpPr>
      <xdr:spPr>
        <a:xfrm>
          <a:off x="16370300" y="6106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82682</xdr:rowOff>
    </xdr:from>
    <xdr:to>
      <xdr:col>85</xdr:col>
      <xdr:colOff>177800</xdr:colOff>
      <xdr:row>37</xdr:row>
      <xdr:rowOff>12832</xdr:rowOff>
    </xdr:to>
    <xdr:sp macro="" textlink="">
      <xdr:nvSpPr>
        <xdr:cNvPr id="521" name="フローチャート: 判断 520"/>
        <xdr:cNvSpPr/>
      </xdr:nvSpPr>
      <xdr:spPr>
        <a:xfrm>
          <a:off x="16268700" y="625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119126</xdr:rowOff>
    </xdr:from>
    <xdr:to>
      <xdr:col>81</xdr:col>
      <xdr:colOff>50800</xdr:colOff>
      <xdr:row>38</xdr:row>
      <xdr:rowOff>129733</xdr:rowOff>
    </xdr:to>
    <xdr:cxnSp macro="">
      <xdr:nvCxnSpPr>
        <xdr:cNvPr id="522" name="直線コネクタ 521"/>
        <xdr:cNvCxnSpPr/>
      </xdr:nvCxnSpPr>
      <xdr:spPr>
        <a:xfrm flipV="1">
          <a:off x="14592300" y="6634226"/>
          <a:ext cx="889000" cy="1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138186</xdr:rowOff>
    </xdr:from>
    <xdr:to>
      <xdr:col>81</xdr:col>
      <xdr:colOff>101600</xdr:colOff>
      <xdr:row>37</xdr:row>
      <xdr:rowOff>68336</xdr:rowOff>
    </xdr:to>
    <xdr:sp macro="" textlink="">
      <xdr:nvSpPr>
        <xdr:cNvPr id="523" name="フローチャート: 判断 522"/>
        <xdr:cNvSpPr/>
      </xdr:nvSpPr>
      <xdr:spPr>
        <a:xfrm>
          <a:off x="15430500" y="631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84863</xdr:rowOff>
    </xdr:from>
    <xdr:ext cx="534377" cy="259045"/>
    <xdr:sp macro="" textlink="">
      <xdr:nvSpPr>
        <xdr:cNvPr id="524" name="テキスト ボックス 523"/>
        <xdr:cNvSpPr txBox="1"/>
      </xdr:nvSpPr>
      <xdr:spPr>
        <a:xfrm>
          <a:off x="15214111" y="608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129733</xdr:rowOff>
    </xdr:from>
    <xdr:to>
      <xdr:col>76</xdr:col>
      <xdr:colOff>114300</xdr:colOff>
      <xdr:row>38</xdr:row>
      <xdr:rowOff>130008</xdr:rowOff>
    </xdr:to>
    <xdr:cxnSp macro="">
      <xdr:nvCxnSpPr>
        <xdr:cNvPr id="525" name="直線コネクタ 524"/>
        <xdr:cNvCxnSpPr/>
      </xdr:nvCxnSpPr>
      <xdr:spPr>
        <a:xfrm flipV="1">
          <a:off x="13703300" y="6644833"/>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130322</xdr:rowOff>
    </xdr:from>
    <xdr:to>
      <xdr:col>76</xdr:col>
      <xdr:colOff>165100</xdr:colOff>
      <xdr:row>37</xdr:row>
      <xdr:rowOff>60472</xdr:rowOff>
    </xdr:to>
    <xdr:sp macro="" textlink="">
      <xdr:nvSpPr>
        <xdr:cNvPr id="526" name="フローチャート: 判断 525"/>
        <xdr:cNvSpPr/>
      </xdr:nvSpPr>
      <xdr:spPr>
        <a:xfrm>
          <a:off x="145415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76999</xdr:rowOff>
    </xdr:from>
    <xdr:ext cx="534377" cy="259045"/>
    <xdr:sp macro="" textlink="">
      <xdr:nvSpPr>
        <xdr:cNvPr id="527" name="テキスト ボックス 526"/>
        <xdr:cNvSpPr txBox="1"/>
      </xdr:nvSpPr>
      <xdr:spPr>
        <a:xfrm>
          <a:off x="14325111" y="607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130008</xdr:rowOff>
    </xdr:from>
    <xdr:to>
      <xdr:col>71</xdr:col>
      <xdr:colOff>177800</xdr:colOff>
      <xdr:row>38</xdr:row>
      <xdr:rowOff>132614</xdr:rowOff>
    </xdr:to>
    <xdr:cxnSp macro="">
      <xdr:nvCxnSpPr>
        <xdr:cNvPr id="528" name="直線コネクタ 527"/>
        <xdr:cNvCxnSpPr/>
      </xdr:nvCxnSpPr>
      <xdr:spPr>
        <a:xfrm flipV="1">
          <a:off x="12814300" y="6645108"/>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114000</xdr:rowOff>
    </xdr:from>
    <xdr:to>
      <xdr:col>72</xdr:col>
      <xdr:colOff>38100</xdr:colOff>
      <xdr:row>37</xdr:row>
      <xdr:rowOff>44150</xdr:rowOff>
    </xdr:to>
    <xdr:sp macro="" textlink="">
      <xdr:nvSpPr>
        <xdr:cNvPr id="529" name="フローチャート: 判断 528"/>
        <xdr:cNvSpPr/>
      </xdr:nvSpPr>
      <xdr:spPr>
        <a:xfrm>
          <a:off x="13652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60677</xdr:rowOff>
    </xdr:from>
    <xdr:ext cx="534377" cy="259045"/>
    <xdr:sp macro="" textlink="">
      <xdr:nvSpPr>
        <xdr:cNvPr id="530" name="テキスト ボックス 529"/>
        <xdr:cNvSpPr txBox="1"/>
      </xdr:nvSpPr>
      <xdr:spPr>
        <a:xfrm>
          <a:off x="13436111" y="606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126253</xdr:rowOff>
    </xdr:from>
    <xdr:to>
      <xdr:col>67</xdr:col>
      <xdr:colOff>101600</xdr:colOff>
      <xdr:row>37</xdr:row>
      <xdr:rowOff>56403</xdr:rowOff>
    </xdr:to>
    <xdr:sp macro="" textlink="">
      <xdr:nvSpPr>
        <xdr:cNvPr id="531" name="フローチャート: 判断 530"/>
        <xdr:cNvSpPr/>
      </xdr:nvSpPr>
      <xdr:spPr>
        <a:xfrm>
          <a:off x="12763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72930</xdr:rowOff>
    </xdr:from>
    <xdr:ext cx="534377" cy="259045"/>
    <xdr:sp macro="" textlink="">
      <xdr:nvSpPr>
        <xdr:cNvPr id="532" name="テキスト ボックス 531"/>
        <xdr:cNvSpPr txBox="1"/>
      </xdr:nvSpPr>
      <xdr:spPr>
        <a:xfrm>
          <a:off x="12547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62108</xdr:rowOff>
    </xdr:from>
    <xdr:to>
      <xdr:col>85</xdr:col>
      <xdr:colOff>177800</xdr:colOff>
      <xdr:row>38</xdr:row>
      <xdr:rowOff>163708</xdr:rowOff>
    </xdr:to>
    <xdr:sp macro="" textlink="">
      <xdr:nvSpPr>
        <xdr:cNvPr id="538" name="楕円 537"/>
        <xdr:cNvSpPr/>
      </xdr:nvSpPr>
      <xdr:spPr>
        <a:xfrm>
          <a:off x="16268700" y="657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148485</xdr:rowOff>
    </xdr:from>
    <xdr:ext cx="534377" cy="259045"/>
    <xdr:sp macro="" textlink="">
      <xdr:nvSpPr>
        <xdr:cNvPr id="539" name="消防費該当値テキスト"/>
        <xdr:cNvSpPr txBox="1"/>
      </xdr:nvSpPr>
      <xdr:spPr>
        <a:xfrm>
          <a:off x="16370300" y="649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68326</xdr:rowOff>
    </xdr:from>
    <xdr:to>
      <xdr:col>81</xdr:col>
      <xdr:colOff>101600</xdr:colOff>
      <xdr:row>38</xdr:row>
      <xdr:rowOff>169926</xdr:rowOff>
    </xdr:to>
    <xdr:sp macro="" textlink="">
      <xdr:nvSpPr>
        <xdr:cNvPr id="540" name="楕円 539"/>
        <xdr:cNvSpPr/>
      </xdr:nvSpPr>
      <xdr:spPr>
        <a:xfrm>
          <a:off x="15430500" y="658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161053</xdr:rowOff>
    </xdr:from>
    <xdr:ext cx="534377" cy="259045"/>
    <xdr:sp macro="" textlink="">
      <xdr:nvSpPr>
        <xdr:cNvPr id="541" name="テキスト ボックス 540"/>
        <xdr:cNvSpPr txBox="1"/>
      </xdr:nvSpPr>
      <xdr:spPr>
        <a:xfrm>
          <a:off x="15214111" y="667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78933</xdr:rowOff>
    </xdr:from>
    <xdr:to>
      <xdr:col>76</xdr:col>
      <xdr:colOff>165100</xdr:colOff>
      <xdr:row>39</xdr:row>
      <xdr:rowOff>9083</xdr:rowOff>
    </xdr:to>
    <xdr:sp macro="" textlink="">
      <xdr:nvSpPr>
        <xdr:cNvPr id="542" name="楕円 541"/>
        <xdr:cNvSpPr/>
      </xdr:nvSpPr>
      <xdr:spPr>
        <a:xfrm>
          <a:off x="14541500" y="659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210</xdr:rowOff>
    </xdr:from>
    <xdr:ext cx="534377" cy="259045"/>
    <xdr:sp macro="" textlink="">
      <xdr:nvSpPr>
        <xdr:cNvPr id="543" name="テキスト ボックス 542"/>
        <xdr:cNvSpPr txBox="1"/>
      </xdr:nvSpPr>
      <xdr:spPr>
        <a:xfrm>
          <a:off x="14325111" y="668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79208</xdr:rowOff>
    </xdr:from>
    <xdr:to>
      <xdr:col>72</xdr:col>
      <xdr:colOff>38100</xdr:colOff>
      <xdr:row>39</xdr:row>
      <xdr:rowOff>9358</xdr:rowOff>
    </xdr:to>
    <xdr:sp macro="" textlink="">
      <xdr:nvSpPr>
        <xdr:cNvPr id="544" name="楕円 543"/>
        <xdr:cNvSpPr/>
      </xdr:nvSpPr>
      <xdr:spPr>
        <a:xfrm>
          <a:off x="13652500" y="659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485</xdr:rowOff>
    </xdr:from>
    <xdr:ext cx="534377" cy="259045"/>
    <xdr:sp macro="" textlink="">
      <xdr:nvSpPr>
        <xdr:cNvPr id="545" name="テキスト ボックス 544"/>
        <xdr:cNvSpPr txBox="1"/>
      </xdr:nvSpPr>
      <xdr:spPr>
        <a:xfrm>
          <a:off x="13436111" y="668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81814</xdr:rowOff>
    </xdr:from>
    <xdr:to>
      <xdr:col>67</xdr:col>
      <xdr:colOff>101600</xdr:colOff>
      <xdr:row>39</xdr:row>
      <xdr:rowOff>11964</xdr:rowOff>
    </xdr:to>
    <xdr:sp macro="" textlink="">
      <xdr:nvSpPr>
        <xdr:cNvPr id="546" name="楕円 545"/>
        <xdr:cNvSpPr/>
      </xdr:nvSpPr>
      <xdr:spPr>
        <a:xfrm>
          <a:off x="12763500" y="659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3091</xdr:rowOff>
    </xdr:from>
    <xdr:ext cx="534377" cy="259045"/>
    <xdr:sp macro="" textlink="">
      <xdr:nvSpPr>
        <xdr:cNvPr id="547" name="テキスト ボックス 546"/>
        <xdr:cNvSpPr txBox="1"/>
      </xdr:nvSpPr>
      <xdr:spPr>
        <a:xfrm>
          <a:off x="12547111" y="668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71806</xdr:rowOff>
    </xdr:from>
    <xdr:to>
      <xdr:col>85</xdr:col>
      <xdr:colOff>126364</xdr:colOff>
      <xdr:row>59</xdr:row>
      <xdr:rowOff>55042</xdr:rowOff>
    </xdr:to>
    <xdr:cxnSp macro="">
      <xdr:nvCxnSpPr>
        <xdr:cNvPr id="572" name="直線コネクタ 571"/>
        <xdr:cNvCxnSpPr/>
      </xdr:nvCxnSpPr>
      <xdr:spPr>
        <a:xfrm flipV="1">
          <a:off x="16317595" y="8815756"/>
          <a:ext cx="1269" cy="135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58869</xdr:rowOff>
    </xdr:from>
    <xdr:ext cx="534377" cy="259045"/>
    <xdr:sp macro="" textlink="">
      <xdr:nvSpPr>
        <xdr:cNvPr id="573" name="教育費最小値テキスト"/>
        <xdr:cNvSpPr txBox="1"/>
      </xdr:nvSpPr>
      <xdr:spPr>
        <a:xfrm>
          <a:off x="16370300" y="1017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55042</xdr:rowOff>
    </xdr:from>
    <xdr:to>
      <xdr:col>86</xdr:col>
      <xdr:colOff>25400</xdr:colOff>
      <xdr:row>59</xdr:row>
      <xdr:rowOff>55042</xdr:rowOff>
    </xdr:to>
    <xdr:cxnSp macro="">
      <xdr:nvCxnSpPr>
        <xdr:cNvPr id="574" name="直線コネクタ 573"/>
        <xdr:cNvCxnSpPr/>
      </xdr:nvCxnSpPr>
      <xdr:spPr>
        <a:xfrm>
          <a:off x="16230600" y="1017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18483</xdr:rowOff>
    </xdr:from>
    <xdr:ext cx="599010" cy="259045"/>
    <xdr:sp macro="" textlink="">
      <xdr:nvSpPr>
        <xdr:cNvPr id="575" name="教育費最大値テキスト"/>
        <xdr:cNvSpPr txBox="1"/>
      </xdr:nvSpPr>
      <xdr:spPr>
        <a:xfrm>
          <a:off x="16370300" y="8590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135,846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71806</xdr:rowOff>
    </xdr:from>
    <xdr:to>
      <xdr:col>86</xdr:col>
      <xdr:colOff>25400</xdr:colOff>
      <xdr:row>51</xdr:row>
      <xdr:rowOff>71806</xdr:rowOff>
    </xdr:to>
    <xdr:cxnSp macro="">
      <xdr:nvCxnSpPr>
        <xdr:cNvPr id="576" name="直線コネクタ 575"/>
        <xdr:cNvCxnSpPr/>
      </xdr:nvCxnSpPr>
      <xdr:spPr>
        <a:xfrm>
          <a:off x="16230600" y="881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111887</xdr:rowOff>
    </xdr:from>
    <xdr:to>
      <xdr:col>85</xdr:col>
      <xdr:colOff>127000</xdr:colOff>
      <xdr:row>58</xdr:row>
      <xdr:rowOff>72212</xdr:rowOff>
    </xdr:to>
    <xdr:cxnSp macro="">
      <xdr:nvCxnSpPr>
        <xdr:cNvPr id="577" name="直線コネクタ 576"/>
        <xdr:cNvCxnSpPr/>
      </xdr:nvCxnSpPr>
      <xdr:spPr>
        <a:xfrm flipV="1">
          <a:off x="15481300" y="9884537"/>
          <a:ext cx="838200" cy="13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42118</xdr:rowOff>
    </xdr:from>
    <xdr:ext cx="534377" cy="259045"/>
    <xdr:sp macro="" textlink="">
      <xdr:nvSpPr>
        <xdr:cNvPr id="578" name="教育費平均値テキスト"/>
        <xdr:cNvSpPr txBox="1"/>
      </xdr:nvSpPr>
      <xdr:spPr>
        <a:xfrm>
          <a:off x="16370300" y="9643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19241</xdr:rowOff>
    </xdr:from>
    <xdr:to>
      <xdr:col>85</xdr:col>
      <xdr:colOff>177800</xdr:colOff>
      <xdr:row>57</xdr:row>
      <xdr:rowOff>120841</xdr:rowOff>
    </xdr:to>
    <xdr:sp macro="" textlink="">
      <xdr:nvSpPr>
        <xdr:cNvPr id="579" name="フローチャート: 判断 578"/>
        <xdr:cNvSpPr/>
      </xdr:nvSpPr>
      <xdr:spPr>
        <a:xfrm>
          <a:off x="16268700" y="979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168808</xdr:rowOff>
    </xdr:from>
    <xdr:to>
      <xdr:col>81</xdr:col>
      <xdr:colOff>50800</xdr:colOff>
      <xdr:row>58</xdr:row>
      <xdr:rowOff>72212</xdr:rowOff>
    </xdr:to>
    <xdr:cxnSp macro="">
      <xdr:nvCxnSpPr>
        <xdr:cNvPr id="580" name="直線コネクタ 579"/>
        <xdr:cNvCxnSpPr/>
      </xdr:nvCxnSpPr>
      <xdr:spPr>
        <a:xfrm>
          <a:off x="14592300" y="9941458"/>
          <a:ext cx="889000" cy="7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37744</xdr:rowOff>
    </xdr:from>
    <xdr:to>
      <xdr:col>81</xdr:col>
      <xdr:colOff>101600</xdr:colOff>
      <xdr:row>57</xdr:row>
      <xdr:rowOff>139344</xdr:rowOff>
    </xdr:to>
    <xdr:sp macro="" textlink="">
      <xdr:nvSpPr>
        <xdr:cNvPr id="581" name="フローチャート: 判断 580"/>
        <xdr:cNvSpPr/>
      </xdr:nvSpPr>
      <xdr:spPr>
        <a:xfrm>
          <a:off x="1543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155871</xdr:rowOff>
    </xdr:from>
    <xdr:ext cx="534377" cy="259045"/>
    <xdr:sp macro="" textlink="">
      <xdr:nvSpPr>
        <xdr:cNvPr id="582" name="テキスト ボックス 581"/>
        <xdr:cNvSpPr txBox="1"/>
      </xdr:nvSpPr>
      <xdr:spPr>
        <a:xfrm>
          <a:off x="15214111" y="958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14504</xdr:rowOff>
    </xdr:from>
    <xdr:to>
      <xdr:col>76</xdr:col>
      <xdr:colOff>114300</xdr:colOff>
      <xdr:row>57</xdr:row>
      <xdr:rowOff>168808</xdr:rowOff>
    </xdr:to>
    <xdr:cxnSp macro="">
      <xdr:nvCxnSpPr>
        <xdr:cNvPr id="583" name="直線コネクタ 582"/>
        <xdr:cNvCxnSpPr/>
      </xdr:nvCxnSpPr>
      <xdr:spPr>
        <a:xfrm>
          <a:off x="13703300" y="9787154"/>
          <a:ext cx="889000" cy="15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64605</xdr:rowOff>
    </xdr:from>
    <xdr:to>
      <xdr:col>76</xdr:col>
      <xdr:colOff>165100</xdr:colOff>
      <xdr:row>57</xdr:row>
      <xdr:rowOff>166205</xdr:rowOff>
    </xdr:to>
    <xdr:sp macro="" textlink="">
      <xdr:nvSpPr>
        <xdr:cNvPr id="584" name="フローチャート: 判断 583"/>
        <xdr:cNvSpPr/>
      </xdr:nvSpPr>
      <xdr:spPr>
        <a:xfrm>
          <a:off x="14541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11282</xdr:rowOff>
    </xdr:from>
    <xdr:ext cx="534377" cy="259045"/>
    <xdr:sp macro="" textlink="">
      <xdr:nvSpPr>
        <xdr:cNvPr id="585" name="テキスト ボックス 584"/>
        <xdr:cNvSpPr txBox="1"/>
      </xdr:nvSpPr>
      <xdr:spPr>
        <a:xfrm>
          <a:off x="14325111" y="961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14504</xdr:rowOff>
    </xdr:from>
    <xdr:to>
      <xdr:col>71</xdr:col>
      <xdr:colOff>177800</xdr:colOff>
      <xdr:row>58</xdr:row>
      <xdr:rowOff>61506</xdr:rowOff>
    </xdr:to>
    <xdr:cxnSp macro="">
      <xdr:nvCxnSpPr>
        <xdr:cNvPr id="586" name="直線コネクタ 585"/>
        <xdr:cNvCxnSpPr/>
      </xdr:nvCxnSpPr>
      <xdr:spPr>
        <a:xfrm flipV="1">
          <a:off x="12814300" y="9787154"/>
          <a:ext cx="889000" cy="21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170599</xdr:rowOff>
    </xdr:from>
    <xdr:to>
      <xdr:col>72</xdr:col>
      <xdr:colOff>38100</xdr:colOff>
      <xdr:row>57</xdr:row>
      <xdr:rowOff>100749</xdr:rowOff>
    </xdr:to>
    <xdr:sp macro="" textlink="">
      <xdr:nvSpPr>
        <xdr:cNvPr id="587" name="フローチャート: 判断 586"/>
        <xdr:cNvSpPr/>
      </xdr:nvSpPr>
      <xdr:spPr>
        <a:xfrm>
          <a:off x="13652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91876</xdr:rowOff>
    </xdr:from>
    <xdr:ext cx="534377" cy="259045"/>
    <xdr:sp macro="" textlink="">
      <xdr:nvSpPr>
        <xdr:cNvPr id="588" name="テキスト ボックス 587"/>
        <xdr:cNvSpPr txBox="1"/>
      </xdr:nvSpPr>
      <xdr:spPr>
        <a:xfrm>
          <a:off x="13436111" y="986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37719</xdr:rowOff>
    </xdr:from>
    <xdr:to>
      <xdr:col>67</xdr:col>
      <xdr:colOff>101600</xdr:colOff>
      <xdr:row>57</xdr:row>
      <xdr:rowOff>139319</xdr:rowOff>
    </xdr:to>
    <xdr:sp macro="" textlink="">
      <xdr:nvSpPr>
        <xdr:cNvPr id="589" name="フローチャート: 判断 588"/>
        <xdr:cNvSpPr/>
      </xdr:nvSpPr>
      <xdr:spPr>
        <a:xfrm>
          <a:off x="12763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155846</xdr:rowOff>
    </xdr:from>
    <xdr:ext cx="534377" cy="259045"/>
    <xdr:sp macro="" textlink="">
      <xdr:nvSpPr>
        <xdr:cNvPr id="590" name="テキスト ボックス 589"/>
        <xdr:cNvSpPr txBox="1"/>
      </xdr:nvSpPr>
      <xdr:spPr>
        <a:xfrm>
          <a:off x="12547111" y="958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61087</xdr:rowOff>
    </xdr:from>
    <xdr:to>
      <xdr:col>85</xdr:col>
      <xdr:colOff>177800</xdr:colOff>
      <xdr:row>57</xdr:row>
      <xdr:rowOff>162687</xdr:rowOff>
    </xdr:to>
    <xdr:sp macro="" textlink="">
      <xdr:nvSpPr>
        <xdr:cNvPr id="596" name="楕円 595"/>
        <xdr:cNvSpPr/>
      </xdr:nvSpPr>
      <xdr:spPr>
        <a:xfrm>
          <a:off x="16268700" y="983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39514</xdr:rowOff>
    </xdr:from>
    <xdr:ext cx="534377" cy="259045"/>
    <xdr:sp macro="" textlink="">
      <xdr:nvSpPr>
        <xdr:cNvPr id="597" name="教育費該当値テキスト"/>
        <xdr:cNvSpPr txBox="1"/>
      </xdr:nvSpPr>
      <xdr:spPr>
        <a:xfrm>
          <a:off x="16370300" y="981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21412</xdr:rowOff>
    </xdr:from>
    <xdr:to>
      <xdr:col>81</xdr:col>
      <xdr:colOff>101600</xdr:colOff>
      <xdr:row>58</xdr:row>
      <xdr:rowOff>123012</xdr:rowOff>
    </xdr:to>
    <xdr:sp macro="" textlink="">
      <xdr:nvSpPr>
        <xdr:cNvPr id="598" name="楕円 597"/>
        <xdr:cNvSpPr/>
      </xdr:nvSpPr>
      <xdr:spPr>
        <a:xfrm>
          <a:off x="15430500" y="996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114139</xdr:rowOff>
    </xdr:from>
    <xdr:ext cx="534377" cy="259045"/>
    <xdr:sp macro="" textlink="">
      <xdr:nvSpPr>
        <xdr:cNvPr id="599" name="テキスト ボックス 598"/>
        <xdr:cNvSpPr txBox="1"/>
      </xdr:nvSpPr>
      <xdr:spPr>
        <a:xfrm>
          <a:off x="15214111" y="1005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118008</xdr:rowOff>
    </xdr:from>
    <xdr:to>
      <xdr:col>76</xdr:col>
      <xdr:colOff>165100</xdr:colOff>
      <xdr:row>58</xdr:row>
      <xdr:rowOff>48158</xdr:rowOff>
    </xdr:to>
    <xdr:sp macro="" textlink="">
      <xdr:nvSpPr>
        <xdr:cNvPr id="600" name="楕円 599"/>
        <xdr:cNvSpPr/>
      </xdr:nvSpPr>
      <xdr:spPr>
        <a:xfrm>
          <a:off x="14541500" y="989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39285</xdr:rowOff>
    </xdr:from>
    <xdr:ext cx="534377" cy="259045"/>
    <xdr:sp macro="" textlink="">
      <xdr:nvSpPr>
        <xdr:cNvPr id="601" name="テキスト ボックス 600"/>
        <xdr:cNvSpPr txBox="1"/>
      </xdr:nvSpPr>
      <xdr:spPr>
        <a:xfrm>
          <a:off x="14325111" y="998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135154</xdr:rowOff>
    </xdr:from>
    <xdr:to>
      <xdr:col>72</xdr:col>
      <xdr:colOff>38100</xdr:colOff>
      <xdr:row>57</xdr:row>
      <xdr:rowOff>65304</xdr:rowOff>
    </xdr:to>
    <xdr:sp macro="" textlink="">
      <xdr:nvSpPr>
        <xdr:cNvPr id="602" name="楕円 601"/>
        <xdr:cNvSpPr/>
      </xdr:nvSpPr>
      <xdr:spPr>
        <a:xfrm>
          <a:off x="13652500" y="973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81831</xdr:rowOff>
    </xdr:from>
    <xdr:ext cx="534377" cy="259045"/>
    <xdr:sp macro="" textlink="">
      <xdr:nvSpPr>
        <xdr:cNvPr id="603" name="テキスト ボックス 602"/>
        <xdr:cNvSpPr txBox="1"/>
      </xdr:nvSpPr>
      <xdr:spPr>
        <a:xfrm>
          <a:off x="13436111" y="95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10706</xdr:rowOff>
    </xdr:from>
    <xdr:to>
      <xdr:col>67</xdr:col>
      <xdr:colOff>101600</xdr:colOff>
      <xdr:row>58</xdr:row>
      <xdr:rowOff>112306</xdr:rowOff>
    </xdr:to>
    <xdr:sp macro="" textlink="">
      <xdr:nvSpPr>
        <xdr:cNvPr id="604" name="楕円 603"/>
        <xdr:cNvSpPr/>
      </xdr:nvSpPr>
      <xdr:spPr>
        <a:xfrm>
          <a:off x="12763500" y="995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103433</xdr:rowOff>
    </xdr:from>
    <xdr:ext cx="534377" cy="259045"/>
    <xdr:sp macro="" textlink="">
      <xdr:nvSpPr>
        <xdr:cNvPr id="605" name="テキスト ボックス 604"/>
        <xdr:cNvSpPr txBox="1"/>
      </xdr:nvSpPr>
      <xdr:spPr>
        <a:xfrm>
          <a:off x="12547111" y="1004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10999</xdr:rowOff>
    </xdr:from>
    <xdr:to>
      <xdr:col>85</xdr:col>
      <xdr:colOff>126364</xdr:colOff>
      <xdr:row>78</xdr:row>
      <xdr:rowOff>139700</xdr:rowOff>
    </xdr:to>
    <xdr:cxnSp macro="">
      <xdr:nvCxnSpPr>
        <xdr:cNvPr id="627" name="直線コネクタ 626"/>
        <xdr:cNvCxnSpPr/>
      </xdr:nvCxnSpPr>
      <xdr:spPr>
        <a:xfrm flipV="1">
          <a:off x="16317595" y="12012499"/>
          <a:ext cx="1269" cy="1500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129126</xdr:rowOff>
    </xdr:from>
    <xdr:ext cx="534377" cy="259045"/>
    <xdr:sp macro="" textlink="">
      <xdr:nvSpPr>
        <xdr:cNvPr id="630" name="災害復旧費最大値テキスト"/>
        <xdr:cNvSpPr txBox="1"/>
      </xdr:nvSpPr>
      <xdr:spPr>
        <a:xfrm>
          <a:off x="16370300" y="1178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10999</xdr:rowOff>
    </xdr:from>
    <xdr:to>
      <xdr:col>86</xdr:col>
      <xdr:colOff>25400</xdr:colOff>
      <xdr:row>70</xdr:row>
      <xdr:rowOff>10999</xdr:rowOff>
    </xdr:to>
    <xdr:cxnSp macro="">
      <xdr:nvCxnSpPr>
        <xdr:cNvPr id="631" name="直線コネクタ 630"/>
        <xdr:cNvCxnSpPr/>
      </xdr:nvCxnSpPr>
      <xdr:spPr>
        <a:xfrm>
          <a:off x="16230600" y="12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136613</xdr:rowOff>
    </xdr:from>
    <xdr:to>
      <xdr:col>85</xdr:col>
      <xdr:colOff>127000</xdr:colOff>
      <xdr:row>78</xdr:row>
      <xdr:rowOff>139700</xdr:rowOff>
    </xdr:to>
    <xdr:cxnSp macro="">
      <xdr:nvCxnSpPr>
        <xdr:cNvPr id="632" name="直線コネクタ 631"/>
        <xdr:cNvCxnSpPr/>
      </xdr:nvCxnSpPr>
      <xdr:spPr>
        <a:xfrm flipV="1">
          <a:off x="15481300" y="13509713"/>
          <a:ext cx="838200" cy="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53827</xdr:rowOff>
    </xdr:from>
    <xdr:ext cx="469744" cy="259045"/>
    <xdr:sp macro="" textlink="">
      <xdr:nvSpPr>
        <xdr:cNvPr id="633" name="災害復旧費平均値テキスト"/>
        <xdr:cNvSpPr txBox="1"/>
      </xdr:nvSpPr>
      <xdr:spPr>
        <a:xfrm>
          <a:off x="16370300" y="13255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30950</xdr:rowOff>
    </xdr:from>
    <xdr:to>
      <xdr:col>85</xdr:col>
      <xdr:colOff>177800</xdr:colOff>
      <xdr:row>78</xdr:row>
      <xdr:rowOff>132550</xdr:rowOff>
    </xdr:to>
    <xdr:sp macro="" textlink="">
      <xdr:nvSpPr>
        <xdr:cNvPr id="634" name="フローチャート: 判断 633"/>
        <xdr:cNvSpPr/>
      </xdr:nvSpPr>
      <xdr:spPr>
        <a:xfrm>
          <a:off x="16268700" y="1340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135013</xdr:rowOff>
    </xdr:from>
    <xdr:to>
      <xdr:col>81</xdr:col>
      <xdr:colOff>50800</xdr:colOff>
      <xdr:row>78</xdr:row>
      <xdr:rowOff>139700</xdr:rowOff>
    </xdr:to>
    <xdr:cxnSp macro="">
      <xdr:nvCxnSpPr>
        <xdr:cNvPr id="635" name="直線コネクタ 634"/>
        <xdr:cNvCxnSpPr/>
      </xdr:nvCxnSpPr>
      <xdr:spPr>
        <a:xfrm>
          <a:off x="14592300" y="13508113"/>
          <a:ext cx="8890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31886</xdr:rowOff>
    </xdr:from>
    <xdr:to>
      <xdr:col>81</xdr:col>
      <xdr:colOff>101600</xdr:colOff>
      <xdr:row>78</xdr:row>
      <xdr:rowOff>133486</xdr:rowOff>
    </xdr:to>
    <xdr:sp macro="" textlink="">
      <xdr:nvSpPr>
        <xdr:cNvPr id="636" name="フローチャート: 判断 635"/>
        <xdr:cNvSpPr/>
      </xdr:nvSpPr>
      <xdr:spPr>
        <a:xfrm>
          <a:off x="154305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150013</xdr:rowOff>
    </xdr:from>
    <xdr:ext cx="469744" cy="259045"/>
    <xdr:sp macro="" textlink="">
      <xdr:nvSpPr>
        <xdr:cNvPr id="637" name="テキスト ボックス 636"/>
        <xdr:cNvSpPr txBox="1"/>
      </xdr:nvSpPr>
      <xdr:spPr>
        <a:xfrm>
          <a:off x="15246428" y="1318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135013</xdr:rowOff>
    </xdr:from>
    <xdr:to>
      <xdr:col>76</xdr:col>
      <xdr:colOff>114300</xdr:colOff>
      <xdr:row>78</xdr:row>
      <xdr:rowOff>139700</xdr:rowOff>
    </xdr:to>
    <xdr:cxnSp macro="">
      <xdr:nvCxnSpPr>
        <xdr:cNvPr id="638" name="直線コネクタ 637"/>
        <xdr:cNvCxnSpPr/>
      </xdr:nvCxnSpPr>
      <xdr:spPr>
        <a:xfrm flipV="1">
          <a:off x="13703300" y="13508113"/>
          <a:ext cx="8890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34128</xdr:rowOff>
    </xdr:from>
    <xdr:to>
      <xdr:col>76</xdr:col>
      <xdr:colOff>165100</xdr:colOff>
      <xdr:row>78</xdr:row>
      <xdr:rowOff>135728</xdr:rowOff>
    </xdr:to>
    <xdr:sp macro="" textlink="">
      <xdr:nvSpPr>
        <xdr:cNvPr id="639" name="フローチャート: 判断 638"/>
        <xdr:cNvSpPr/>
      </xdr:nvSpPr>
      <xdr:spPr>
        <a:xfrm>
          <a:off x="14541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152255</xdr:rowOff>
    </xdr:from>
    <xdr:ext cx="469744" cy="259045"/>
    <xdr:sp macro="" textlink="">
      <xdr:nvSpPr>
        <xdr:cNvPr id="640" name="テキスト ボックス 639"/>
        <xdr:cNvSpPr txBox="1"/>
      </xdr:nvSpPr>
      <xdr:spPr>
        <a:xfrm>
          <a:off x="14357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1" name="直線コネクタ 640"/>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161710</xdr:rowOff>
    </xdr:from>
    <xdr:to>
      <xdr:col>72</xdr:col>
      <xdr:colOff>38100</xdr:colOff>
      <xdr:row>78</xdr:row>
      <xdr:rowOff>91860</xdr:rowOff>
    </xdr:to>
    <xdr:sp macro="" textlink="">
      <xdr:nvSpPr>
        <xdr:cNvPr id="642" name="フローチャート: 判断 641"/>
        <xdr:cNvSpPr/>
      </xdr:nvSpPr>
      <xdr:spPr>
        <a:xfrm>
          <a:off x="13652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108387</xdr:rowOff>
    </xdr:from>
    <xdr:ext cx="469744" cy="259045"/>
    <xdr:sp macro="" textlink="">
      <xdr:nvSpPr>
        <xdr:cNvPr id="643" name="テキスト ボックス 642"/>
        <xdr:cNvSpPr txBox="1"/>
      </xdr:nvSpPr>
      <xdr:spPr>
        <a:xfrm>
          <a:off x="13468428" y="131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12684</xdr:rowOff>
    </xdr:from>
    <xdr:to>
      <xdr:col>67</xdr:col>
      <xdr:colOff>101600</xdr:colOff>
      <xdr:row>78</xdr:row>
      <xdr:rowOff>114284</xdr:rowOff>
    </xdr:to>
    <xdr:sp macro="" textlink="">
      <xdr:nvSpPr>
        <xdr:cNvPr id="644" name="フローチャート: 判断 643"/>
        <xdr:cNvSpPr/>
      </xdr:nvSpPr>
      <xdr:spPr>
        <a:xfrm>
          <a:off x="12763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130811</xdr:rowOff>
    </xdr:from>
    <xdr:ext cx="469744" cy="259045"/>
    <xdr:sp macro="" textlink="">
      <xdr:nvSpPr>
        <xdr:cNvPr id="645" name="テキスト ボックス 644"/>
        <xdr:cNvSpPr txBox="1"/>
      </xdr:nvSpPr>
      <xdr:spPr>
        <a:xfrm>
          <a:off x="12579428" y="1316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85813</xdr:rowOff>
    </xdr:from>
    <xdr:to>
      <xdr:col>85</xdr:col>
      <xdr:colOff>177800</xdr:colOff>
      <xdr:row>79</xdr:row>
      <xdr:rowOff>15963</xdr:rowOff>
    </xdr:to>
    <xdr:sp macro="" textlink="">
      <xdr:nvSpPr>
        <xdr:cNvPr id="651" name="楕円 650"/>
        <xdr:cNvSpPr/>
      </xdr:nvSpPr>
      <xdr:spPr>
        <a:xfrm>
          <a:off x="16268700" y="1345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9376</xdr:rowOff>
    </xdr:from>
    <xdr:ext cx="378565" cy="259045"/>
    <xdr:sp macro="" textlink="">
      <xdr:nvSpPr>
        <xdr:cNvPr id="652" name="災害復旧費該当値テキスト"/>
        <xdr:cNvSpPr txBox="1"/>
      </xdr:nvSpPr>
      <xdr:spPr>
        <a:xfrm>
          <a:off x="16370300" y="13382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3" name="楕円 652"/>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4" name="テキスト ボックス 653"/>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84213</xdr:rowOff>
    </xdr:from>
    <xdr:to>
      <xdr:col>76</xdr:col>
      <xdr:colOff>165100</xdr:colOff>
      <xdr:row>79</xdr:row>
      <xdr:rowOff>14363</xdr:rowOff>
    </xdr:to>
    <xdr:sp macro="" textlink="">
      <xdr:nvSpPr>
        <xdr:cNvPr id="655" name="楕円 654"/>
        <xdr:cNvSpPr/>
      </xdr:nvSpPr>
      <xdr:spPr>
        <a:xfrm>
          <a:off x="14541500" y="1345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5490</xdr:rowOff>
    </xdr:from>
    <xdr:ext cx="378565" cy="259045"/>
    <xdr:sp macro="" textlink="">
      <xdr:nvSpPr>
        <xdr:cNvPr id="656" name="テキスト ボックス 655"/>
        <xdr:cNvSpPr txBox="1"/>
      </xdr:nvSpPr>
      <xdr:spPr>
        <a:xfrm>
          <a:off x="14403017" y="13550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7" name="楕円 656"/>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8" name="テキスト ボックス 657"/>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9" name="楕円 658"/>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0" name="テキスト ボックス 659"/>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1" name="直線コネクタ 67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2" name="テキスト ボックス 67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3" name="直線コネクタ 67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4" name="テキスト ボックス 67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5" name="直線コネクタ 67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6" name="テキスト ボックス 67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7" name="直線コネクタ 67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8" name="テキスト ボックス 67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9" name="直線コネクタ 67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0" name="テキスト ボックス 679"/>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1" name="直線コネクタ 68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2" name="テキスト ボックス 68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84803</xdr:rowOff>
    </xdr:from>
    <xdr:to>
      <xdr:col>85</xdr:col>
      <xdr:colOff>126364</xdr:colOff>
      <xdr:row>98</xdr:row>
      <xdr:rowOff>87089</xdr:rowOff>
    </xdr:to>
    <xdr:cxnSp macro="">
      <xdr:nvCxnSpPr>
        <xdr:cNvPr id="686" name="直線コネクタ 685"/>
        <xdr:cNvCxnSpPr/>
      </xdr:nvCxnSpPr>
      <xdr:spPr>
        <a:xfrm flipV="1">
          <a:off x="16317595" y="15343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90916</xdr:rowOff>
    </xdr:from>
    <xdr:ext cx="534377" cy="259045"/>
    <xdr:sp macro="" textlink="">
      <xdr:nvSpPr>
        <xdr:cNvPr id="687" name="公債費最小値テキスト"/>
        <xdr:cNvSpPr txBox="1"/>
      </xdr:nvSpPr>
      <xdr:spPr>
        <a:xfrm>
          <a:off x="16370300" y="168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87089</xdr:rowOff>
    </xdr:from>
    <xdr:to>
      <xdr:col>86</xdr:col>
      <xdr:colOff>25400</xdr:colOff>
      <xdr:row>98</xdr:row>
      <xdr:rowOff>87089</xdr:rowOff>
    </xdr:to>
    <xdr:cxnSp macro="">
      <xdr:nvCxnSpPr>
        <xdr:cNvPr id="688" name="直線コネクタ 687"/>
        <xdr:cNvCxnSpPr/>
      </xdr:nvCxnSpPr>
      <xdr:spPr>
        <a:xfrm>
          <a:off x="16230600" y="1688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31480</xdr:rowOff>
    </xdr:from>
    <xdr:ext cx="599010" cy="259045"/>
    <xdr:sp macro="" textlink="">
      <xdr:nvSpPr>
        <xdr:cNvPr id="689" name="公債費最大値テキスト"/>
        <xdr:cNvSpPr txBox="1"/>
      </xdr:nvSpPr>
      <xdr:spPr>
        <a:xfrm>
          <a:off x="16370300" y="15119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84803</xdr:rowOff>
    </xdr:from>
    <xdr:to>
      <xdr:col>86</xdr:col>
      <xdr:colOff>25400</xdr:colOff>
      <xdr:row>89</xdr:row>
      <xdr:rowOff>84803</xdr:rowOff>
    </xdr:to>
    <xdr:cxnSp macro="">
      <xdr:nvCxnSpPr>
        <xdr:cNvPr id="690" name="直線コネクタ 689"/>
        <xdr:cNvCxnSpPr/>
      </xdr:nvCxnSpPr>
      <xdr:spPr>
        <a:xfrm>
          <a:off x="16230600" y="1534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76214</xdr:rowOff>
    </xdr:from>
    <xdr:to>
      <xdr:col>85</xdr:col>
      <xdr:colOff>127000</xdr:colOff>
      <xdr:row>97</xdr:row>
      <xdr:rowOff>93001</xdr:rowOff>
    </xdr:to>
    <xdr:cxnSp macro="">
      <xdr:nvCxnSpPr>
        <xdr:cNvPr id="691" name="直線コネクタ 690"/>
        <xdr:cNvCxnSpPr/>
      </xdr:nvCxnSpPr>
      <xdr:spPr>
        <a:xfrm>
          <a:off x="15481300" y="16706864"/>
          <a:ext cx="838200" cy="1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28289</xdr:rowOff>
    </xdr:from>
    <xdr:ext cx="534377" cy="259045"/>
    <xdr:sp macro="" textlink="">
      <xdr:nvSpPr>
        <xdr:cNvPr id="692" name="公債費平均値テキスト"/>
        <xdr:cNvSpPr txBox="1"/>
      </xdr:nvSpPr>
      <xdr:spPr>
        <a:xfrm>
          <a:off x="16370300" y="16144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5412</xdr:rowOff>
    </xdr:from>
    <xdr:to>
      <xdr:col>85</xdr:col>
      <xdr:colOff>177800</xdr:colOff>
      <xdr:row>95</xdr:row>
      <xdr:rowOff>107012</xdr:rowOff>
    </xdr:to>
    <xdr:sp macro="" textlink="">
      <xdr:nvSpPr>
        <xdr:cNvPr id="693" name="フローチャート: 判断 692"/>
        <xdr:cNvSpPr/>
      </xdr:nvSpPr>
      <xdr:spPr>
        <a:xfrm>
          <a:off x="16268700" y="1629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44602</xdr:rowOff>
    </xdr:from>
    <xdr:to>
      <xdr:col>81</xdr:col>
      <xdr:colOff>50800</xdr:colOff>
      <xdr:row>97</xdr:row>
      <xdr:rowOff>76214</xdr:rowOff>
    </xdr:to>
    <xdr:cxnSp macro="">
      <xdr:nvCxnSpPr>
        <xdr:cNvPr id="694" name="直線コネクタ 693"/>
        <xdr:cNvCxnSpPr/>
      </xdr:nvCxnSpPr>
      <xdr:spPr>
        <a:xfrm>
          <a:off x="14592300" y="16675252"/>
          <a:ext cx="889000" cy="3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28403</xdr:rowOff>
    </xdr:from>
    <xdr:to>
      <xdr:col>81</xdr:col>
      <xdr:colOff>101600</xdr:colOff>
      <xdr:row>95</xdr:row>
      <xdr:rowOff>130003</xdr:rowOff>
    </xdr:to>
    <xdr:sp macro="" textlink="">
      <xdr:nvSpPr>
        <xdr:cNvPr id="695" name="フローチャート: 判断 694"/>
        <xdr:cNvSpPr/>
      </xdr:nvSpPr>
      <xdr:spPr>
        <a:xfrm>
          <a:off x="154305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146530</xdr:rowOff>
    </xdr:from>
    <xdr:ext cx="534377" cy="259045"/>
    <xdr:sp macro="" textlink="">
      <xdr:nvSpPr>
        <xdr:cNvPr id="696" name="テキスト ボックス 695"/>
        <xdr:cNvSpPr txBox="1"/>
      </xdr:nvSpPr>
      <xdr:spPr>
        <a:xfrm>
          <a:off x="15214111" y="1609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44602</xdr:rowOff>
    </xdr:from>
    <xdr:to>
      <xdr:col>76</xdr:col>
      <xdr:colOff>114300</xdr:colOff>
      <xdr:row>97</xdr:row>
      <xdr:rowOff>63021</xdr:rowOff>
    </xdr:to>
    <xdr:cxnSp macro="">
      <xdr:nvCxnSpPr>
        <xdr:cNvPr id="697" name="直線コネクタ 696"/>
        <xdr:cNvCxnSpPr/>
      </xdr:nvCxnSpPr>
      <xdr:spPr>
        <a:xfrm flipV="1">
          <a:off x="13703300" y="16675252"/>
          <a:ext cx="889000" cy="1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23864</xdr:rowOff>
    </xdr:from>
    <xdr:to>
      <xdr:col>76</xdr:col>
      <xdr:colOff>165100</xdr:colOff>
      <xdr:row>95</xdr:row>
      <xdr:rowOff>125464</xdr:rowOff>
    </xdr:to>
    <xdr:sp macro="" textlink="">
      <xdr:nvSpPr>
        <xdr:cNvPr id="698" name="フローチャート: 判断 697"/>
        <xdr:cNvSpPr/>
      </xdr:nvSpPr>
      <xdr:spPr>
        <a:xfrm>
          <a:off x="14541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141991</xdr:rowOff>
    </xdr:from>
    <xdr:ext cx="534377" cy="259045"/>
    <xdr:sp macro="" textlink="">
      <xdr:nvSpPr>
        <xdr:cNvPr id="699" name="テキスト ボックス 698"/>
        <xdr:cNvSpPr txBox="1"/>
      </xdr:nvSpPr>
      <xdr:spPr>
        <a:xfrm>
          <a:off x="14325111" y="160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63021</xdr:rowOff>
    </xdr:from>
    <xdr:to>
      <xdr:col>71</xdr:col>
      <xdr:colOff>177800</xdr:colOff>
      <xdr:row>97</xdr:row>
      <xdr:rowOff>66010</xdr:rowOff>
    </xdr:to>
    <xdr:cxnSp macro="">
      <xdr:nvCxnSpPr>
        <xdr:cNvPr id="700" name="直線コネクタ 699"/>
        <xdr:cNvCxnSpPr/>
      </xdr:nvCxnSpPr>
      <xdr:spPr>
        <a:xfrm flipV="1">
          <a:off x="12814300" y="16693671"/>
          <a:ext cx="889000" cy="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85536</xdr:rowOff>
    </xdr:from>
    <xdr:to>
      <xdr:col>72</xdr:col>
      <xdr:colOff>38100</xdr:colOff>
      <xdr:row>96</xdr:row>
      <xdr:rowOff>15686</xdr:rowOff>
    </xdr:to>
    <xdr:sp macro="" textlink="">
      <xdr:nvSpPr>
        <xdr:cNvPr id="701" name="フローチャート: 判断 700"/>
        <xdr:cNvSpPr/>
      </xdr:nvSpPr>
      <xdr:spPr>
        <a:xfrm>
          <a:off x="13652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32213</xdr:rowOff>
    </xdr:from>
    <xdr:ext cx="534377" cy="259045"/>
    <xdr:sp macro="" textlink="">
      <xdr:nvSpPr>
        <xdr:cNvPr id="702" name="テキスト ボックス 701"/>
        <xdr:cNvSpPr txBox="1"/>
      </xdr:nvSpPr>
      <xdr:spPr>
        <a:xfrm>
          <a:off x="13436111" y="161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74890</xdr:rowOff>
    </xdr:from>
    <xdr:to>
      <xdr:col>67</xdr:col>
      <xdr:colOff>101600</xdr:colOff>
      <xdr:row>96</xdr:row>
      <xdr:rowOff>5040</xdr:rowOff>
    </xdr:to>
    <xdr:sp macro="" textlink="">
      <xdr:nvSpPr>
        <xdr:cNvPr id="703" name="フローチャート: 判断 702"/>
        <xdr:cNvSpPr/>
      </xdr:nvSpPr>
      <xdr:spPr>
        <a:xfrm>
          <a:off x="12763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21567</xdr:rowOff>
    </xdr:from>
    <xdr:ext cx="534377" cy="259045"/>
    <xdr:sp macro="" textlink="">
      <xdr:nvSpPr>
        <xdr:cNvPr id="704" name="テキスト ボックス 703"/>
        <xdr:cNvSpPr txBox="1"/>
      </xdr:nvSpPr>
      <xdr:spPr>
        <a:xfrm>
          <a:off x="12547111" y="1613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42201</xdr:rowOff>
    </xdr:from>
    <xdr:to>
      <xdr:col>85</xdr:col>
      <xdr:colOff>177800</xdr:colOff>
      <xdr:row>97</xdr:row>
      <xdr:rowOff>143801</xdr:rowOff>
    </xdr:to>
    <xdr:sp macro="" textlink="">
      <xdr:nvSpPr>
        <xdr:cNvPr id="710" name="楕円 709"/>
        <xdr:cNvSpPr/>
      </xdr:nvSpPr>
      <xdr:spPr>
        <a:xfrm>
          <a:off x="16268700" y="1667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20628</xdr:rowOff>
    </xdr:from>
    <xdr:ext cx="534377" cy="259045"/>
    <xdr:sp macro="" textlink="">
      <xdr:nvSpPr>
        <xdr:cNvPr id="711" name="公債費該当値テキスト"/>
        <xdr:cNvSpPr txBox="1"/>
      </xdr:nvSpPr>
      <xdr:spPr>
        <a:xfrm>
          <a:off x="16370300" y="1665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25414</xdr:rowOff>
    </xdr:from>
    <xdr:to>
      <xdr:col>81</xdr:col>
      <xdr:colOff>101600</xdr:colOff>
      <xdr:row>97</xdr:row>
      <xdr:rowOff>127014</xdr:rowOff>
    </xdr:to>
    <xdr:sp macro="" textlink="">
      <xdr:nvSpPr>
        <xdr:cNvPr id="712" name="楕円 711"/>
        <xdr:cNvSpPr/>
      </xdr:nvSpPr>
      <xdr:spPr>
        <a:xfrm>
          <a:off x="15430500" y="1665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118141</xdr:rowOff>
    </xdr:from>
    <xdr:ext cx="534377" cy="259045"/>
    <xdr:sp macro="" textlink="">
      <xdr:nvSpPr>
        <xdr:cNvPr id="713" name="テキスト ボックス 712"/>
        <xdr:cNvSpPr txBox="1"/>
      </xdr:nvSpPr>
      <xdr:spPr>
        <a:xfrm>
          <a:off x="15214111" y="1674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165252</xdr:rowOff>
    </xdr:from>
    <xdr:to>
      <xdr:col>76</xdr:col>
      <xdr:colOff>165100</xdr:colOff>
      <xdr:row>97</xdr:row>
      <xdr:rowOff>95402</xdr:rowOff>
    </xdr:to>
    <xdr:sp macro="" textlink="">
      <xdr:nvSpPr>
        <xdr:cNvPr id="714" name="楕円 713"/>
        <xdr:cNvSpPr/>
      </xdr:nvSpPr>
      <xdr:spPr>
        <a:xfrm>
          <a:off x="14541500" y="1662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86529</xdr:rowOff>
    </xdr:from>
    <xdr:ext cx="534377" cy="259045"/>
    <xdr:sp macro="" textlink="">
      <xdr:nvSpPr>
        <xdr:cNvPr id="715" name="テキスト ボックス 714"/>
        <xdr:cNvSpPr txBox="1"/>
      </xdr:nvSpPr>
      <xdr:spPr>
        <a:xfrm>
          <a:off x="14325111" y="1671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12221</xdr:rowOff>
    </xdr:from>
    <xdr:to>
      <xdr:col>72</xdr:col>
      <xdr:colOff>38100</xdr:colOff>
      <xdr:row>97</xdr:row>
      <xdr:rowOff>113821</xdr:rowOff>
    </xdr:to>
    <xdr:sp macro="" textlink="">
      <xdr:nvSpPr>
        <xdr:cNvPr id="716" name="楕円 715"/>
        <xdr:cNvSpPr/>
      </xdr:nvSpPr>
      <xdr:spPr>
        <a:xfrm>
          <a:off x="13652500" y="1664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104948</xdr:rowOff>
    </xdr:from>
    <xdr:ext cx="534377" cy="259045"/>
    <xdr:sp macro="" textlink="">
      <xdr:nvSpPr>
        <xdr:cNvPr id="717" name="テキスト ボックス 716"/>
        <xdr:cNvSpPr txBox="1"/>
      </xdr:nvSpPr>
      <xdr:spPr>
        <a:xfrm>
          <a:off x="13436111" y="1673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15210</xdr:rowOff>
    </xdr:from>
    <xdr:to>
      <xdr:col>67</xdr:col>
      <xdr:colOff>101600</xdr:colOff>
      <xdr:row>97</xdr:row>
      <xdr:rowOff>116810</xdr:rowOff>
    </xdr:to>
    <xdr:sp macro="" textlink="">
      <xdr:nvSpPr>
        <xdr:cNvPr id="718" name="楕円 717"/>
        <xdr:cNvSpPr/>
      </xdr:nvSpPr>
      <xdr:spPr>
        <a:xfrm>
          <a:off x="12763500" y="1664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107937</xdr:rowOff>
    </xdr:from>
    <xdr:ext cx="534377" cy="259045"/>
    <xdr:sp macro="" textlink="">
      <xdr:nvSpPr>
        <xdr:cNvPr id="719" name="テキスト ボックス 718"/>
        <xdr:cNvSpPr txBox="1"/>
      </xdr:nvSpPr>
      <xdr:spPr>
        <a:xfrm>
          <a:off x="12547111" y="1673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3" name="テキスト ボックス 73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80127</xdr:rowOff>
    </xdr:from>
    <xdr:to>
      <xdr:col>116</xdr:col>
      <xdr:colOff>62864</xdr:colOff>
      <xdr:row>38</xdr:row>
      <xdr:rowOff>139700</xdr:rowOff>
    </xdr:to>
    <xdr:cxnSp macro="">
      <xdr:nvCxnSpPr>
        <xdr:cNvPr id="741" name="直線コネクタ 740"/>
        <xdr:cNvCxnSpPr/>
      </xdr:nvCxnSpPr>
      <xdr:spPr>
        <a:xfrm flipV="1">
          <a:off x="22159595" y="5566527"/>
          <a:ext cx="1269" cy="1088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167901</xdr:rowOff>
    </xdr:from>
    <xdr:ext cx="249299" cy="259045"/>
    <xdr:sp macro="" textlink="">
      <xdr:nvSpPr>
        <xdr:cNvPr id="742" name="諸支出金最小値テキスト"/>
        <xdr:cNvSpPr txBox="1"/>
      </xdr:nvSpPr>
      <xdr:spPr>
        <a:xfrm>
          <a:off x="22212300" y="6683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26804</xdr:rowOff>
    </xdr:from>
    <xdr:ext cx="534377" cy="259045"/>
    <xdr:sp macro="" textlink="">
      <xdr:nvSpPr>
        <xdr:cNvPr id="744" name="諸支出金最大値テキスト"/>
        <xdr:cNvSpPr txBox="1"/>
      </xdr:nvSpPr>
      <xdr:spPr>
        <a:xfrm>
          <a:off x="22212300" y="534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23,803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80127</xdr:rowOff>
    </xdr:from>
    <xdr:to>
      <xdr:col>116</xdr:col>
      <xdr:colOff>152400</xdr:colOff>
      <xdr:row>32</xdr:row>
      <xdr:rowOff>80127</xdr:rowOff>
    </xdr:to>
    <xdr:cxnSp macro="">
      <xdr:nvCxnSpPr>
        <xdr:cNvPr id="745" name="直線コネクタ 744"/>
        <xdr:cNvCxnSpPr/>
      </xdr:nvCxnSpPr>
      <xdr:spPr>
        <a:xfrm>
          <a:off x="22072600" y="556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85351</xdr:rowOff>
    </xdr:from>
    <xdr:ext cx="378565" cy="259045"/>
    <xdr:sp macro="" textlink="">
      <xdr:nvSpPr>
        <xdr:cNvPr id="747" name="諸支出金平均値テキスト"/>
        <xdr:cNvSpPr txBox="1"/>
      </xdr:nvSpPr>
      <xdr:spPr>
        <a:xfrm>
          <a:off x="22212300" y="64290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62474</xdr:rowOff>
    </xdr:from>
    <xdr:to>
      <xdr:col>116</xdr:col>
      <xdr:colOff>114300</xdr:colOff>
      <xdr:row>38</xdr:row>
      <xdr:rowOff>164074</xdr:rowOff>
    </xdr:to>
    <xdr:sp macro="" textlink="">
      <xdr:nvSpPr>
        <xdr:cNvPr id="748" name="フローチャート: 判断 747"/>
        <xdr:cNvSpPr/>
      </xdr:nvSpPr>
      <xdr:spPr>
        <a:xfrm>
          <a:off x="22110700" y="657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72486</xdr:rowOff>
    </xdr:from>
    <xdr:to>
      <xdr:col>112</xdr:col>
      <xdr:colOff>38100</xdr:colOff>
      <xdr:row>39</xdr:row>
      <xdr:rowOff>2636</xdr:rowOff>
    </xdr:to>
    <xdr:sp macro="" textlink="">
      <xdr:nvSpPr>
        <xdr:cNvPr id="750" name="フローチャート: 判断 749"/>
        <xdr:cNvSpPr/>
      </xdr:nvSpPr>
      <xdr:spPr>
        <a:xfrm>
          <a:off x="212725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19164</xdr:rowOff>
    </xdr:from>
    <xdr:ext cx="378565" cy="259045"/>
    <xdr:sp macro="" textlink="">
      <xdr:nvSpPr>
        <xdr:cNvPr id="751" name="テキスト ボックス 750"/>
        <xdr:cNvSpPr txBox="1"/>
      </xdr:nvSpPr>
      <xdr:spPr>
        <a:xfrm>
          <a:off x="21134017" y="6362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71755</xdr:rowOff>
    </xdr:from>
    <xdr:to>
      <xdr:col>107</xdr:col>
      <xdr:colOff>101600</xdr:colOff>
      <xdr:row>39</xdr:row>
      <xdr:rowOff>1905</xdr:rowOff>
    </xdr:to>
    <xdr:sp macro="" textlink="">
      <xdr:nvSpPr>
        <xdr:cNvPr id="753" name="フローチャート: 判断 752"/>
        <xdr:cNvSpPr/>
      </xdr:nvSpPr>
      <xdr:spPr>
        <a:xfrm>
          <a:off x="20383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18432</xdr:rowOff>
    </xdr:from>
    <xdr:ext cx="378565" cy="259045"/>
    <xdr:sp macro="" textlink="">
      <xdr:nvSpPr>
        <xdr:cNvPr id="754" name="テキスト ボックス 753"/>
        <xdr:cNvSpPr txBox="1"/>
      </xdr:nvSpPr>
      <xdr:spPr>
        <a:xfrm>
          <a:off x="20245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85562</xdr:rowOff>
    </xdr:from>
    <xdr:to>
      <xdr:col>102</xdr:col>
      <xdr:colOff>165100</xdr:colOff>
      <xdr:row>39</xdr:row>
      <xdr:rowOff>15712</xdr:rowOff>
    </xdr:to>
    <xdr:sp macro="" textlink="">
      <xdr:nvSpPr>
        <xdr:cNvPr id="756" name="フローチャート: 判断 755"/>
        <xdr:cNvSpPr/>
      </xdr:nvSpPr>
      <xdr:spPr>
        <a:xfrm>
          <a:off x="19494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32240</xdr:rowOff>
    </xdr:from>
    <xdr:ext cx="313932" cy="259045"/>
    <xdr:sp macro="" textlink="">
      <xdr:nvSpPr>
        <xdr:cNvPr id="757" name="テキスト ボックス 756"/>
        <xdr:cNvSpPr txBox="1"/>
      </xdr:nvSpPr>
      <xdr:spPr>
        <a:xfrm>
          <a:off x="19388333" y="637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58" name="フローチャート: 判断 757"/>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31508</xdr:rowOff>
    </xdr:from>
    <xdr:ext cx="313932" cy="259045"/>
    <xdr:sp macro="" textlink="">
      <xdr:nvSpPr>
        <xdr:cNvPr id="759" name="テキスト ボックス 758"/>
        <xdr:cNvSpPr txBox="1"/>
      </xdr:nvSpPr>
      <xdr:spPr>
        <a:xfrm>
          <a:off x="18499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40901</xdr:rowOff>
    </xdr:from>
    <xdr:ext cx="249299" cy="259045"/>
    <xdr:sp macro="" textlink="">
      <xdr:nvSpPr>
        <xdr:cNvPr id="766" name="諸支出金該当値テキスト"/>
        <xdr:cNvSpPr txBox="1"/>
      </xdr:nvSpPr>
      <xdr:spPr>
        <a:xfrm>
          <a:off x="22212300" y="6556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主に</a:t>
          </a:r>
          <a:r>
            <a:rPr kumimoji="1" lang="ja-JP" altLang="en-US" sz="1100">
              <a:solidFill>
                <a:schemeClr val="dk1"/>
              </a:solidFill>
              <a:effectLst/>
              <a:latin typeface="+mn-lt"/>
              <a:ea typeface="+mn-ea"/>
              <a:cs typeface="+mn-cs"/>
            </a:rPr>
            <a:t>民生</a:t>
          </a:r>
          <a:r>
            <a:rPr kumimoji="1" lang="ja-JP" altLang="ja-JP" sz="1100">
              <a:solidFill>
                <a:schemeClr val="dk1"/>
              </a:solidFill>
              <a:effectLst/>
              <a:latin typeface="+mn-lt"/>
              <a:ea typeface="+mn-ea"/>
              <a:cs typeface="+mn-cs"/>
            </a:rPr>
            <a:t>費、</a:t>
          </a:r>
          <a:r>
            <a:rPr kumimoji="1" lang="ja-JP" altLang="en-US" sz="1100">
              <a:solidFill>
                <a:schemeClr val="dk1"/>
              </a:solidFill>
              <a:effectLst/>
              <a:latin typeface="+mn-lt"/>
              <a:ea typeface="+mn-ea"/>
              <a:cs typeface="+mn-cs"/>
            </a:rPr>
            <a:t>教育</a:t>
          </a:r>
          <a:r>
            <a:rPr kumimoji="1" lang="ja-JP" altLang="ja-JP" sz="1100">
              <a:solidFill>
                <a:schemeClr val="dk1"/>
              </a:solidFill>
              <a:effectLst/>
              <a:latin typeface="+mn-lt"/>
              <a:ea typeface="+mn-ea"/>
              <a:cs typeface="+mn-cs"/>
            </a:rPr>
            <a:t>費が増加し、</a:t>
          </a:r>
          <a:r>
            <a:rPr kumimoji="1" lang="ja-JP" altLang="en-US" sz="1100">
              <a:solidFill>
                <a:schemeClr val="dk1"/>
              </a:solidFill>
              <a:effectLst/>
              <a:latin typeface="+mn-lt"/>
              <a:ea typeface="+mn-ea"/>
              <a:cs typeface="+mn-cs"/>
            </a:rPr>
            <a:t>総務</a:t>
          </a:r>
          <a:r>
            <a:rPr kumimoji="1" lang="ja-JP" altLang="ja-JP" sz="1100">
              <a:solidFill>
                <a:schemeClr val="dk1"/>
              </a:solidFill>
              <a:effectLst/>
              <a:latin typeface="+mn-lt"/>
              <a:ea typeface="+mn-ea"/>
              <a:cs typeface="+mn-cs"/>
            </a:rPr>
            <a:t>費、衛生費が減少しました。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民生費は電力ガス食料品等価格高騰緊急支援給付金等の皆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がありましたが、住民税非課税世帯等への</a:t>
          </a:r>
          <a:r>
            <a:rPr kumimoji="1" lang="ja-JP" altLang="en-US" sz="1100">
              <a:solidFill>
                <a:schemeClr val="dk1"/>
              </a:solidFill>
              <a:effectLst/>
              <a:latin typeface="+mn-lt"/>
              <a:ea typeface="+mn-ea"/>
              <a:cs typeface="+mn-cs"/>
            </a:rPr>
            <a:t>物価高騰重点支援臨時給付金事業の皆増</a:t>
          </a:r>
          <a:r>
            <a:rPr kumimoji="1" lang="ja-JP" altLang="ja-JP" sz="1100">
              <a:solidFill>
                <a:schemeClr val="dk1"/>
              </a:solidFill>
              <a:effectLst/>
              <a:latin typeface="+mn-lt"/>
              <a:ea typeface="+mn-ea"/>
              <a:cs typeface="+mn-cs"/>
            </a:rPr>
            <a:t>等により</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しました。</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教育費は小中学校</a:t>
          </a:r>
          <a:r>
            <a:rPr kumimoji="1" lang="ja-JP" altLang="en-US" sz="1100">
              <a:solidFill>
                <a:schemeClr val="dk1"/>
              </a:solidFill>
              <a:effectLst/>
              <a:latin typeface="+mn-lt"/>
              <a:ea typeface="+mn-ea"/>
              <a:cs typeface="+mn-cs"/>
            </a:rPr>
            <a:t>大規模改造</a:t>
          </a:r>
          <a:r>
            <a:rPr kumimoji="1" lang="ja-JP" altLang="ja-JP" sz="1100">
              <a:solidFill>
                <a:schemeClr val="dk1"/>
              </a:solidFill>
              <a:effectLst/>
              <a:latin typeface="+mn-lt"/>
              <a:ea typeface="+mn-ea"/>
              <a:cs typeface="+mn-cs"/>
            </a:rPr>
            <a:t>事業費の</a:t>
          </a:r>
          <a:r>
            <a:rPr kumimoji="1" lang="ja-JP" altLang="en-US" sz="1100">
              <a:solidFill>
                <a:schemeClr val="dk1"/>
              </a:solidFill>
              <a:effectLst/>
              <a:latin typeface="+mn-lt"/>
              <a:ea typeface="+mn-ea"/>
              <a:cs typeface="+mn-cs"/>
            </a:rPr>
            <a:t>増、図書館施設整備事業費の皆増等</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しました。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総務費は</a:t>
          </a:r>
          <a:r>
            <a:rPr kumimoji="1" lang="ja-JP" altLang="en-US" sz="1100">
              <a:solidFill>
                <a:schemeClr val="dk1"/>
              </a:solidFill>
              <a:effectLst/>
              <a:latin typeface="+mn-lt"/>
              <a:ea typeface="+mn-ea"/>
              <a:cs typeface="+mn-cs"/>
            </a:rPr>
            <a:t>ふるさと応援寄附金経費や基金積立金が増加する一方、</a:t>
          </a:r>
          <a:r>
            <a:rPr kumimoji="1" lang="ja-JP" altLang="ja-JP" sz="1100">
              <a:solidFill>
                <a:schemeClr val="dk1"/>
              </a:solidFill>
              <a:effectLst/>
              <a:latin typeface="+mn-lt"/>
              <a:ea typeface="+mn-ea"/>
              <a:cs typeface="+mn-cs"/>
            </a:rPr>
            <a:t>市制</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周年記念</a:t>
          </a:r>
          <a:r>
            <a:rPr kumimoji="1" lang="ja-JP" altLang="en-US" sz="1100">
              <a:solidFill>
                <a:schemeClr val="dk1"/>
              </a:solidFill>
              <a:effectLst/>
              <a:latin typeface="+mn-lt"/>
              <a:ea typeface="+mn-ea"/>
              <a:cs typeface="+mn-cs"/>
            </a:rPr>
            <a:t>記念事業費の皆減等</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しました。</a:t>
          </a:r>
          <a:endParaRPr lang="ja-JP" altLang="ja-JP" sz="1400">
            <a:effectLst/>
          </a:endParaRPr>
        </a:p>
        <a:p>
          <a:r>
            <a:rPr kumimoji="1" lang="ja-JP" altLang="ja-JP" sz="1100">
              <a:solidFill>
                <a:schemeClr val="dk1"/>
              </a:solidFill>
              <a:effectLst/>
              <a:latin typeface="+mn-lt"/>
              <a:ea typeface="+mn-ea"/>
              <a:cs typeface="+mn-cs"/>
            </a:rPr>
            <a:t>衛生費は新型コロナウイルスワクチン接種事業</a:t>
          </a:r>
          <a:r>
            <a:rPr kumimoji="1" lang="ja-JP" altLang="en-US" sz="1100">
              <a:solidFill>
                <a:schemeClr val="dk1"/>
              </a:solidFill>
              <a:effectLst/>
              <a:latin typeface="+mn-lt"/>
              <a:ea typeface="+mn-ea"/>
              <a:cs typeface="+mn-cs"/>
            </a:rPr>
            <a:t>費</a:t>
          </a:r>
          <a:r>
            <a:rPr kumimoji="1" lang="ja-JP" altLang="ja-JP" sz="1100">
              <a:solidFill>
                <a:schemeClr val="dk1"/>
              </a:solidFill>
              <a:effectLst/>
              <a:latin typeface="+mn-lt"/>
              <a:ea typeface="+mn-ea"/>
              <a:cs typeface="+mn-cs"/>
            </a:rPr>
            <a:t>の減等により減少しました。</a:t>
          </a:r>
          <a:endParaRPr lang="ja-JP" altLang="ja-JP" sz="1400">
            <a:effectLst/>
          </a:endParaRPr>
        </a:p>
        <a:p>
          <a:r>
            <a:rPr kumimoji="1" lang="ja-JP" altLang="ja-JP" sz="1100">
              <a:solidFill>
                <a:schemeClr val="dk1"/>
              </a:solidFill>
              <a:effectLst/>
              <a:latin typeface="+mn-lt"/>
              <a:ea typeface="+mn-ea"/>
              <a:cs typeface="+mn-cs"/>
            </a:rPr>
            <a:t>全体として類似団体平均並み、もしくは類似団体平均を下回る数値で推移しているため、今後も経費の抑制に努め、財政の健全化に努めます。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岐阜県可児市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実質収支額については、継続的に黒字を確保しています。</a:t>
          </a:r>
          <a:endParaRPr lang="ja-JP" altLang="ja-JP" sz="1400">
            <a:effectLst/>
          </a:endParaRPr>
        </a:p>
        <a:p>
          <a:r>
            <a:rPr kumimoji="1" lang="ja-JP" altLang="ja-JP" sz="1100">
              <a:solidFill>
                <a:schemeClr val="dk1"/>
              </a:solidFill>
              <a:effectLst/>
              <a:latin typeface="+mn-lt"/>
              <a:ea typeface="+mn-ea"/>
              <a:cs typeface="+mn-cs"/>
            </a:rPr>
            <a:t>実質単年度収支については、令和元年度以降、財政調整基金を取り崩すことなく積立てられていることにより、黒字が続いています。</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岐阜県可児市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各会計のいずれも黒字を維持しており、健全な財政状況を維持しています。介護保険特別会計などの特別会計は一般会計からの繰入金で黒字を維持しており、今後も黒字を維持するよう、収入の確保及び歳出の縮減に努めます。</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岐阜県可児市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年度までは、新規の地方債発行額をその年度の償還元金以下にすることで、地方債現在高の減少に努めてきました。平成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以降、大型事業の財源として旧合併特例事業債（令和２年度まで）の地方債を発行したため、元利償還金が一時的に増加傾向にありましたが、借入額の大きいものが償還終了したこともあり、令和３年度をピークに減少しています。</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交付税算定に有利な起債を有効活用しつつ、地方債発行額及び現在高の縮小に努め、景気動向や将来世代との負担の平準化を行うという地方債の役割も勘案し、地方債発行額を適切に管理していきます。</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満期一括償還の地方債を発行していないため、そのための減債基金は積み立てを行っていません。</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岐阜県可児市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将来負担額は、地方債発行額が償還元金より少なく、一般会計等に係る地方債の現在高が減少したこともあり、前年度と比べ減少しました。</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充当可能財源等は、下水道費や公債費などの減による基準財政需要額算入見込額</a:t>
          </a:r>
          <a:r>
            <a:rPr kumimoji="1" lang="ja-JP" altLang="en-US" sz="1100">
              <a:solidFill>
                <a:schemeClr val="dk1"/>
              </a:solidFill>
              <a:effectLst/>
              <a:latin typeface="+mn-lt"/>
              <a:ea typeface="+mn-ea"/>
              <a:cs typeface="+mn-cs"/>
            </a:rPr>
            <a:t>は減少しましたが、</a:t>
          </a:r>
          <a:r>
            <a:rPr kumimoji="1" lang="ja-JP" altLang="ja-JP" sz="1100">
              <a:solidFill>
                <a:schemeClr val="dk1"/>
              </a:solidFill>
              <a:effectLst/>
              <a:latin typeface="+mn-lt"/>
              <a:ea typeface="+mn-ea"/>
              <a:cs typeface="+mn-cs"/>
            </a:rPr>
            <a:t>財政調整基金と公共施設整備基金の積み立てにより充当可能基金が増加し</a:t>
          </a:r>
          <a:r>
            <a:rPr kumimoji="1" lang="ja-JP" altLang="en-US" sz="1100">
              <a:solidFill>
                <a:schemeClr val="dk1"/>
              </a:solidFill>
              <a:effectLst/>
              <a:latin typeface="+mn-lt"/>
              <a:ea typeface="+mn-ea"/>
              <a:cs typeface="+mn-cs"/>
            </a:rPr>
            <a:t>たため</a:t>
          </a:r>
          <a:r>
            <a:rPr kumimoji="1" lang="ja-JP" altLang="ja-JP" sz="1100">
              <a:solidFill>
                <a:schemeClr val="dk1"/>
              </a:solidFill>
              <a:effectLst/>
              <a:latin typeface="+mn-lt"/>
              <a:ea typeface="+mn-ea"/>
              <a:cs typeface="+mn-cs"/>
            </a:rPr>
            <a:t>、前年度と比べ</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しました。</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今後も基金への積立による財源確保や交付税措置のある有利な起債を行うなど、将来世代への過度な負担が残らないよう努めます。</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岐阜県可児市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財政調整基金を</a:t>
          </a:r>
          <a:r>
            <a:rPr kumimoji="1" lang="en-US" altLang="ja-JP" sz="1100">
              <a:solidFill>
                <a:schemeClr val="dk1"/>
              </a:solidFill>
              <a:effectLst/>
              <a:latin typeface="+mn-lt"/>
              <a:ea typeface="+mn-ea"/>
              <a:cs typeface="+mn-cs"/>
            </a:rPr>
            <a:t>1,170</a:t>
          </a:r>
          <a:r>
            <a:rPr kumimoji="1" lang="ja-JP" altLang="ja-JP" sz="1100">
              <a:solidFill>
                <a:schemeClr val="dk1"/>
              </a:solidFill>
              <a:effectLst/>
              <a:latin typeface="+mn-lt"/>
              <a:ea typeface="+mn-ea"/>
              <a:cs typeface="+mn-cs"/>
            </a:rPr>
            <a:t>百万円、公共施設整備基金を</a:t>
          </a:r>
          <a:r>
            <a:rPr kumimoji="1" lang="en-US" altLang="ja-JP" sz="1100">
              <a:solidFill>
                <a:schemeClr val="dk1"/>
              </a:solidFill>
              <a:effectLst/>
              <a:latin typeface="+mn-lt"/>
              <a:ea typeface="+mn-ea"/>
              <a:cs typeface="+mn-cs"/>
            </a:rPr>
            <a:t>1,276</a:t>
          </a:r>
          <a:r>
            <a:rPr kumimoji="1" lang="ja-JP" altLang="ja-JP" sz="1100">
              <a:solidFill>
                <a:schemeClr val="dk1"/>
              </a:solidFill>
              <a:effectLst/>
              <a:latin typeface="+mn-lt"/>
              <a:ea typeface="+mn-ea"/>
              <a:cs typeface="+mn-cs"/>
            </a:rPr>
            <a:t>百万円等の積立てを行ったため、前年度と比較して</a:t>
          </a:r>
          <a:r>
            <a:rPr kumimoji="1" lang="en-US" altLang="ja-JP" sz="1100">
              <a:solidFill>
                <a:schemeClr val="dk1"/>
              </a:solidFill>
              <a:effectLst/>
              <a:latin typeface="+mn-lt"/>
              <a:ea typeface="+mn-ea"/>
              <a:cs typeface="+mn-cs"/>
            </a:rPr>
            <a:t>2,193</a:t>
          </a:r>
          <a:r>
            <a:rPr kumimoji="1" lang="ja-JP" altLang="en-US" sz="1100">
              <a:solidFill>
                <a:schemeClr val="dk1"/>
              </a:solidFill>
              <a:effectLst/>
              <a:latin typeface="+mn-lt"/>
              <a:ea typeface="+mn-ea"/>
              <a:cs typeface="+mn-cs"/>
            </a:rPr>
            <a:t>百</a:t>
          </a:r>
          <a:r>
            <a:rPr kumimoji="1" lang="ja-JP" altLang="ja-JP" sz="1100">
              <a:solidFill>
                <a:schemeClr val="dk1"/>
              </a:solidFill>
              <a:effectLst/>
              <a:latin typeface="+mn-lt"/>
              <a:ea typeface="+mn-ea"/>
              <a:cs typeface="+mn-cs"/>
            </a:rPr>
            <a:t>万円増加しました。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災害などの不測の事態や、可児市公共施設等マネジメント基本計画に基づく公共施設の更新など基金対応が必要になるため、今後も適切な運用等、安定的・効果的な財政運営に努め</a:t>
          </a:r>
          <a:r>
            <a:rPr kumimoji="1" lang="ja-JP" altLang="en-US" sz="1100">
              <a:solidFill>
                <a:schemeClr val="dk1"/>
              </a:solidFill>
              <a:effectLst/>
              <a:latin typeface="+mn-lt"/>
              <a:ea typeface="+mn-ea"/>
              <a:cs typeface="+mn-cs"/>
            </a:rPr>
            <a:t>て</a:t>
          </a:r>
          <a:r>
            <a:rPr kumimoji="1" lang="ja-JP" altLang="ja-JP" sz="1100">
              <a:solidFill>
                <a:schemeClr val="dk1"/>
              </a:solidFill>
              <a:effectLst/>
              <a:latin typeface="+mn-lt"/>
              <a:ea typeface="+mn-ea"/>
              <a:cs typeface="+mn-cs"/>
            </a:rPr>
            <a:t>いきます。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・公共施設整備基金：公共施設の整備の資金</a:t>
          </a:r>
          <a:endParaRPr lang="ja-JP" altLang="ja-JP" sz="1400">
            <a:effectLst/>
          </a:endParaRPr>
        </a:p>
        <a:p>
          <a:r>
            <a:rPr kumimoji="1" lang="ja-JP" altLang="ja-JP" sz="1100">
              <a:solidFill>
                <a:schemeClr val="dk1"/>
              </a:solidFill>
              <a:effectLst/>
              <a:latin typeface="+mn-lt"/>
              <a:ea typeface="+mn-ea"/>
              <a:cs typeface="+mn-cs"/>
            </a:rPr>
            <a:t>・まちづくり振興基金：まちづくり及び地域の活性化を図るための資金</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・森林環境基金：森林整備及びその促進を図るための資金</a:t>
          </a:r>
          <a:endParaRPr lang="ja-JP" altLang="ja-JP" sz="1400">
            <a:effectLst/>
          </a:endParaRPr>
        </a:p>
        <a:p>
          <a:r>
            <a:rPr kumimoji="1" lang="ja-JP" altLang="ja-JP" sz="1100">
              <a:solidFill>
                <a:schemeClr val="dk1"/>
              </a:solidFill>
              <a:effectLst/>
              <a:latin typeface="+mn-lt"/>
              <a:ea typeface="+mn-ea"/>
              <a:cs typeface="+mn-cs"/>
            </a:rPr>
            <a:t>・久々利地内ため池管理基金：久々利地内のため池及びその関連施設を維持管理する資金</a:t>
          </a:r>
          <a:endParaRPr lang="ja-JP" altLang="ja-JP" sz="1400">
            <a:effectLst/>
          </a:endParaRPr>
        </a:p>
        <a:p>
          <a:r>
            <a:rPr kumimoji="1" lang="ja-JP" altLang="ja-JP" sz="1100">
              <a:solidFill>
                <a:schemeClr val="dk1"/>
              </a:solidFill>
              <a:effectLst/>
              <a:latin typeface="+mn-lt"/>
              <a:ea typeface="+mn-ea"/>
              <a:cs typeface="+mn-cs"/>
            </a:rPr>
            <a:t>・地域福祉基金：地域福祉の増進に資する各種民間活動の振興を図るための資金</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公共施設整備基金を</a:t>
          </a:r>
          <a:r>
            <a:rPr kumimoji="1" lang="en-US" altLang="ja-JP" sz="1100">
              <a:solidFill>
                <a:schemeClr val="dk1"/>
              </a:solidFill>
              <a:effectLst/>
              <a:latin typeface="+mn-lt"/>
              <a:ea typeface="+mn-ea"/>
              <a:cs typeface="+mn-cs"/>
            </a:rPr>
            <a:t>1,276</a:t>
          </a:r>
          <a:r>
            <a:rPr kumimoji="1" lang="ja-JP" altLang="ja-JP" sz="1100">
              <a:solidFill>
                <a:schemeClr val="dk1"/>
              </a:solidFill>
              <a:effectLst/>
              <a:latin typeface="+mn-lt"/>
              <a:ea typeface="+mn-ea"/>
              <a:cs typeface="+mn-cs"/>
            </a:rPr>
            <a:t>百万円積み立て、また各基金の元金及び利子を積み立てたことにより、前年度と比較して</a:t>
          </a:r>
          <a:r>
            <a:rPr kumimoji="1" lang="en-US" altLang="ja-JP" sz="1100">
              <a:solidFill>
                <a:schemeClr val="dk1"/>
              </a:solidFill>
              <a:effectLst/>
              <a:latin typeface="+mn-lt"/>
              <a:ea typeface="+mn-ea"/>
              <a:cs typeface="+mn-cs"/>
            </a:rPr>
            <a:t>1,023</a:t>
          </a:r>
          <a:r>
            <a:rPr kumimoji="1" lang="ja-JP" altLang="ja-JP" sz="1100">
              <a:solidFill>
                <a:schemeClr val="dk1"/>
              </a:solidFill>
              <a:effectLst/>
              <a:latin typeface="+mn-lt"/>
              <a:ea typeface="+mn-ea"/>
              <a:cs typeface="+mn-cs"/>
            </a:rPr>
            <a:t>万円増加しました。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なお、まちづくり振興基金については、運動公園整備事業の財源として取崩したため、減少しています。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公共施設整備基金については、地区センターをはじめとした公共施設の老朽化等に対応するため、今後も財政調整基金等の他の基金とのバランスを鑑みながら適正管理を行います。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基金を取り崩すことなく積立てを行っているため、前年度と比較して</a:t>
          </a:r>
          <a:r>
            <a:rPr kumimoji="1" lang="en-US" altLang="ja-JP" sz="1100">
              <a:solidFill>
                <a:schemeClr val="dk1"/>
              </a:solidFill>
              <a:effectLst/>
              <a:latin typeface="+mn-lt"/>
              <a:ea typeface="+mn-ea"/>
              <a:cs typeface="+mn-cs"/>
            </a:rPr>
            <a:t>1,170</a:t>
          </a:r>
          <a:r>
            <a:rPr kumimoji="1" lang="ja-JP" altLang="ja-JP" sz="1100">
              <a:solidFill>
                <a:schemeClr val="dk1"/>
              </a:solidFill>
              <a:effectLst/>
              <a:latin typeface="+mn-lt"/>
              <a:ea typeface="+mn-ea"/>
              <a:cs typeface="+mn-cs"/>
            </a:rPr>
            <a:t>百万円増加しました。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財政調整基金について、災害対応分として</a:t>
          </a:r>
          <a:r>
            <a:rPr kumimoji="1" lang="en-US" altLang="ja-JP" sz="1100">
              <a:solidFill>
                <a:schemeClr val="dk1"/>
              </a:solidFill>
              <a:effectLst/>
              <a:latin typeface="+mn-lt"/>
              <a:ea typeface="+mn-ea"/>
              <a:cs typeface="+mn-cs"/>
            </a:rPr>
            <a:t>2,000</a:t>
          </a:r>
          <a:r>
            <a:rPr kumimoji="1" lang="ja-JP" altLang="ja-JP" sz="1100">
              <a:solidFill>
                <a:schemeClr val="dk1"/>
              </a:solidFill>
              <a:effectLst/>
              <a:latin typeface="+mn-lt"/>
              <a:ea typeface="+mn-ea"/>
              <a:cs typeface="+mn-cs"/>
            </a:rPr>
            <a:t>百万円、予算編成や感染症対応、新ごみ処理施設建設負担等に備えて一定程度の基金残高を必要としています。今後、さらなる不測の事態に備えて、基金の積み増しが必要か検討するとともに、大規模災害等の不足の事態に対応するため、財政調整基金の適正管理を行いま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利子のみの積立てを行ったため、前年度と比較して</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百万円増加しました。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以降は積立てを行っていませんが、公共施設の更新等に備える公共施設整備基金と合わせ、施設の改修に伴い借入を行った償還のために減債基金の積立てを検討するとともに、市債の適正な管理に必要な資金に充てるため、適正管理を行いま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c r="B2" s="182" t="s">
        <v>77</v>
      </c>
      <c r="C2" s="182"/>
      <c r="D2" s="183"/>
    </row>
    <row r="3" spans="1:119" ht="18.75" customHeight="1" thickBot="1">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38478695</v>
      </c>
      <c r="BO4" s="371"/>
      <c r="BP4" s="371"/>
      <c r="BQ4" s="371"/>
      <c r="BR4" s="371"/>
      <c r="BS4" s="371"/>
      <c r="BT4" s="371"/>
      <c r="BU4" s="372"/>
      <c r="BV4" s="370">
        <v>39073554</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13.4</v>
      </c>
      <c r="CU4" s="377"/>
      <c r="CV4" s="377"/>
      <c r="CW4" s="377"/>
      <c r="CX4" s="377"/>
      <c r="CY4" s="377"/>
      <c r="CZ4" s="377"/>
      <c r="DA4" s="378"/>
      <c r="DB4" s="376">
        <v>12.7</v>
      </c>
      <c r="DC4" s="377"/>
      <c r="DD4" s="377"/>
      <c r="DE4" s="377"/>
      <c r="DF4" s="377"/>
      <c r="DG4" s="377"/>
      <c r="DH4" s="377"/>
      <c r="DI4" s="378"/>
    </row>
    <row r="5" spans="1:119" ht="18.75" customHeight="1">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35377652</v>
      </c>
      <c r="BO5" s="408"/>
      <c r="BP5" s="408"/>
      <c r="BQ5" s="408"/>
      <c r="BR5" s="408"/>
      <c r="BS5" s="408"/>
      <c r="BT5" s="408"/>
      <c r="BU5" s="409"/>
      <c r="BV5" s="407">
        <v>36233940</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87</v>
      </c>
      <c r="CU5" s="405"/>
      <c r="CV5" s="405"/>
      <c r="CW5" s="405"/>
      <c r="CX5" s="405"/>
      <c r="CY5" s="405"/>
      <c r="CZ5" s="405"/>
      <c r="DA5" s="406"/>
      <c r="DB5" s="404">
        <v>87.2</v>
      </c>
      <c r="DC5" s="405"/>
      <c r="DD5" s="405"/>
      <c r="DE5" s="405"/>
      <c r="DF5" s="405"/>
      <c r="DG5" s="405"/>
      <c r="DH5" s="405"/>
      <c r="DI5" s="406"/>
    </row>
    <row r="6" spans="1:119" ht="18.75" customHeight="1">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3101043</v>
      </c>
      <c r="BO6" s="408"/>
      <c r="BP6" s="408"/>
      <c r="BQ6" s="408"/>
      <c r="BR6" s="408"/>
      <c r="BS6" s="408"/>
      <c r="BT6" s="408"/>
      <c r="BU6" s="409"/>
      <c r="BV6" s="407">
        <v>2839614</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87.4</v>
      </c>
      <c r="CU6" s="445"/>
      <c r="CV6" s="445"/>
      <c r="CW6" s="445"/>
      <c r="CX6" s="445"/>
      <c r="CY6" s="445"/>
      <c r="CZ6" s="445"/>
      <c r="DA6" s="446"/>
      <c r="DB6" s="444">
        <v>88.9</v>
      </c>
      <c r="DC6" s="445"/>
      <c r="DD6" s="445"/>
      <c r="DE6" s="445"/>
      <c r="DF6" s="445"/>
      <c r="DG6" s="445"/>
      <c r="DH6" s="445"/>
      <c r="DI6" s="446"/>
    </row>
    <row r="7" spans="1:119" ht="18.75" customHeight="1">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290943</v>
      </c>
      <c r="BO7" s="408"/>
      <c r="BP7" s="408"/>
      <c r="BQ7" s="408"/>
      <c r="BR7" s="408"/>
      <c r="BS7" s="408"/>
      <c r="BT7" s="408"/>
      <c r="BU7" s="409"/>
      <c r="BV7" s="407">
        <v>241943</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20911291</v>
      </c>
      <c r="CU7" s="408"/>
      <c r="CV7" s="408"/>
      <c r="CW7" s="408"/>
      <c r="CX7" s="408"/>
      <c r="CY7" s="408"/>
      <c r="CZ7" s="408"/>
      <c r="DA7" s="409"/>
      <c r="DB7" s="407">
        <v>20506626</v>
      </c>
      <c r="DC7" s="408"/>
      <c r="DD7" s="408"/>
      <c r="DE7" s="408"/>
      <c r="DF7" s="408"/>
      <c r="DG7" s="408"/>
      <c r="DH7" s="408"/>
      <c r="DI7" s="409"/>
    </row>
    <row r="8" spans="1:119" ht="18.75" customHeight="1" thickBot="1">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2810100</v>
      </c>
      <c r="BO8" s="408"/>
      <c r="BP8" s="408"/>
      <c r="BQ8" s="408"/>
      <c r="BR8" s="408"/>
      <c r="BS8" s="408"/>
      <c r="BT8" s="408"/>
      <c r="BU8" s="409"/>
      <c r="BV8" s="407">
        <v>2597671</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0.81</v>
      </c>
      <c r="CU8" s="448"/>
      <c r="CV8" s="448"/>
      <c r="CW8" s="448"/>
      <c r="CX8" s="448"/>
      <c r="CY8" s="448"/>
      <c r="CZ8" s="448"/>
      <c r="DA8" s="449"/>
      <c r="DB8" s="447">
        <v>0.84</v>
      </c>
      <c r="DC8" s="448"/>
      <c r="DD8" s="448"/>
      <c r="DE8" s="448"/>
      <c r="DF8" s="448"/>
      <c r="DG8" s="448"/>
      <c r="DH8" s="448"/>
      <c r="DI8" s="449"/>
    </row>
    <row r="9" spans="1:119" ht="18.75" customHeight="1" thickBot="1">
      <c r="A9" s="181"/>
      <c r="B9" s="401" t="s">
        <v>106</v>
      </c>
      <c r="C9" s="402"/>
      <c r="D9" s="402"/>
      <c r="E9" s="402"/>
      <c r="F9" s="402"/>
      <c r="G9" s="402"/>
      <c r="H9" s="402"/>
      <c r="I9" s="402"/>
      <c r="J9" s="402"/>
      <c r="K9" s="450"/>
      <c r="L9" s="451" t="s">
        <v>107</v>
      </c>
      <c r="M9" s="452"/>
      <c r="N9" s="452"/>
      <c r="O9" s="452"/>
      <c r="P9" s="452"/>
      <c r="Q9" s="453"/>
      <c r="R9" s="454">
        <v>99968</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110</v>
      </c>
      <c r="AV9" s="440"/>
      <c r="AW9" s="440"/>
      <c r="AX9" s="440"/>
      <c r="AY9" s="441" t="s">
        <v>111</v>
      </c>
      <c r="AZ9" s="442"/>
      <c r="BA9" s="442"/>
      <c r="BB9" s="442"/>
      <c r="BC9" s="442"/>
      <c r="BD9" s="442"/>
      <c r="BE9" s="442"/>
      <c r="BF9" s="442"/>
      <c r="BG9" s="442"/>
      <c r="BH9" s="442"/>
      <c r="BI9" s="442"/>
      <c r="BJ9" s="442"/>
      <c r="BK9" s="442"/>
      <c r="BL9" s="442"/>
      <c r="BM9" s="443"/>
      <c r="BN9" s="407">
        <v>212429</v>
      </c>
      <c r="BO9" s="408"/>
      <c r="BP9" s="408"/>
      <c r="BQ9" s="408"/>
      <c r="BR9" s="408"/>
      <c r="BS9" s="408"/>
      <c r="BT9" s="408"/>
      <c r="BU9" s="409"/>
      <c r="BV9" s="407">
        <v>223615</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7.5</v>
      </c>
      <c r="CU9" s="405"/>
      <c r="CV9" s="405"/>
      <c r="CW9" s="405"/>
      <c r="CX9" s="405"/>
      <c r="CY9" s="405"/>
      <c r="CZ9" s="405"/>
      <c r="DA9" s="406"/>
      <c r="DB9" s="404">
        <v>8.3000000000000007</v>
      </c>
      <c r="DC9" s="405"/>
      <c r="DD9" s="405"/>
      <c r="DE9" s="405"/>
      <c r="DF9" s="405"/>
      <c r="DG9" s="405"/>
      <c r="DH9" s="405"/>
      <c r="DI9" s="406"/>
    </row>
    <row r="10" spans="1:119" ht="18.75" customHeight="1" thickBot="1">
      <c r="A10" s="181"/>
      <c r="B10" s="401"/>
      <c r="C10" s="402"/>
      <c r="D10" s="402"/>
      <c r="E10" s="402"/>
      <c r="F10" s="402"/>
      <c r="G10" s="402"/>
      <c r="H10" s="402"/>
      <c r="I10" s="402"/>
      <c r="J10" s="402"/>
      <c r="K10" s="450"/>
      <c r="L10" s="457" t="s">
        <v>113</v>
      </c>
      <c r="M10" s="437"/>
      <c r="N10" s="437"/>
      <c r="O10" s="437"/>
      <c r="P10" s="437"/>
      <c r="Q10" s="438"/>
      <c r="R10" s="458">
        <v>98695</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1174528</v>
      </c>
      <c r="BO10" s="408"/>
      <c r="BP10" s="408"/>
      <c r="BQ10" s="408"/>
      <c r="BR10" s="408"/>
      <c r="BS10" s="408"/>
      <c r="BT10" s="408"/>
      <c r="BU10" s="409"/>
      <c r="BV10" s="407">
        <v>1309480</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c r="A12" s="181"/>
      <c r="B12" s="467" t="s">
        <v>123</v>
      </c>
      <c r="C12" s="468"/>
      <c r="D12" s="468"/>
      <c r="E12" s="468"/>
      <c r="F12" s="468"/>
      <c r="G12" s="468"/>
      <c r="H12" s="468"/>
      <c r="I12" s="468"/>
      <c r="J12" s="468"/>
      <c r="K12" s="469"/>
      <c r="L12" s="476" t="s">
        <v>124</v>
      </c>
      <c r="M12" s="477"/>
      <c r="N12" s="477"/>
      <c r="O12" s="477"/>
      <c r="P12" s="477"/>
      <c r="Q12" s="478"/>
      <c r="R12" s="479">
        <v>100207</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4830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c r="A13" s="181"/>
      <c r="B13" s="470"/>
      <c r="C13" s="471"/>
      <c r="D13" s="471"/>
      <c r="E13" s="471"/>
      <c r="F13" s="471"/>
      <c r="G13" s="471"/>
      <c r="H13" s="471"/>
      <c r="I13" s="471"/>
      <c r="J13" s="471"/>
      <c r="K13" s="472"/>
      <c r="L13" s="190"/>
      <c r="M13" s="498" t="s">
        <v>130</v>
      </c>
      <c r="N13" s="499"/>
      <c r="O13" s="499"/>
      <c r="P13" s="499"/>
      <c r="Q13" s="500"/>
      <c r="R13" s="491">
        <v>91443</v>
      </c>
      <c r="S13" s="492"/>
      <c r="T13" s="492"/>
      <c r="U13" s="492"/>
      <c r="V13" s="493"/>
      <c r="W13" s="423" t="s">
        <v>131</v>
      </c>
      <c r="X13" s="424"/>
      <c r="Y13" s="424"/>
      <c r="Z13" s="424"/>
      <c r="AA13" s="424"/>
      <c r="AB13" s="414"/>
      <c r="AC13" s="458">
        <v>525</v>
      </c>
      <c r="AD13" s="459"/>
      <c r="AE13" s="459"/>
      <c r="AF13" s="459"/>
      <c r="AG13" s="501"/>
      <c r="AH13" s="458">
        <v>674</v>
      </c>
      <c r="AI13" s="459"/>
      <c r="AJ13" s="459"/>
      <c r="AK13" s="459"/>
      <c r="AL13" s="460"/>
      <c r="AM13" s="436" t="s">
        <v>132</v>
      </c>
      <c r="AN13" s="437"/>
      <c r="AO13" s="437"/>
      <c r="AP13" s="437"/>
      <c r="AQ13" s="437"/>
      <c r="AR13" s="437"/>
      <c r="AS13" s="437"/>
      <c r="AT13" s="438"/>
      <c r="AU13" s="439" t="s">
        <v>110</v>
      </c>
      <c r="AV13" s="440"/>
      <c r="AW13" s="440"/>
      <c r="AX13" s="440"/>
      <c r="AY13" s="441" t="s">
        <v>133</v>
      </c>
      <c r="AZ13" s="442"/>
      <c r="BA13" s="442"/>
      <c r="BB13" s="442"/>
      <c r="BC13" s="442"/>
      <c r="BD13" s="442"/>
      <c r="BE13" s="442"/>
      <c r="BF13" s="442"/>
      <c r="BG13" s="442"/>
      <c r="BH13" s="442"/>
      <c r="BI13" s="442"/>
      <c r="BJ13" s="442"/>
      <c r="BK13" s="442"/>
      <c r="BL13" s="442"/>
      <c r="BM13" s="443"/>
      <c r="BN13" s="407">
        <v>1382127</v>
      </c>
      <c r="BO13" s="408"/>
      <c r="BP13" s="408"/>
      <c r="BQ13" s="408"/>
      <c r="BR13" s="408"/>
      <c r="BS13" s="408"/>
      <c r="BT13" s="408"/>
      <c r="BU13" s="409"/>
      <c r="BV13" s="407">
        <v>1533095</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-0.8</v>
      </c>
      <c r="CU13" s="405"/>
      <c r="CV13" s="405"/>
      <c r="CW13" s="405"/>
      <c r="CX13" s="405"/>
      <c r="CY13" s="405"/>
      <c r="CZ13" s="405"/>
      <c r="DA13" s="406"/>
      <c r="DB13" s="404">
        <v>0</v>
      </c>
      <c r="DC13" s="405"/>
      <c r="DD13" s="405"/>
      <c r="DE13" s="405"/>
      <c r="DF13" s="405"/>
      <c r="DG13" s="405"/>
      <c r="DH13" s="405"/>
      <c r="DI13" s="406"/>
    </row>
    <row r="14" spans="1:119" ht="18.75" customHeight="1" thickBot="1">
      <c r="A14" s="181"/>
      <c r="B14" s="470"/>
      <c r="C14" s="471"/>
      <c r="D14" s="471"/>
      <c r="E14" s="471"/>
      <c r="F14" s="471"/>
      <c r="G14" s="471"/>
      <c r="H14" s="471"/>
      <c r="I14" s="471"/>
      <c r="J14" s="471"/>
      <c r="K14" s="472"/>
      <c r="L14" s="488" t="s">
        <v>135</v>
      </c>
      <c r="M14" s="489"/>
      <c r="N14" s="489"/>
      <c r="O14" s="489"/>
      <c r="P14" s="489"/>
      <c r="Q14" s="490"/>
      <c r="R14" s="491">
        <v>100612</v>
      </c>
      <c r="S14" s="492"/>
      <c r="T14" s="492"/>
      <c r="U14" s="492"/>
      <c r="V14" s="493"/>
      <c r="W14" s="397"/>
      <c r="X14" s="398"/>
      <c r="Y14" s="398"/>
      <c r="Z14" s="398"/>
      <c r="AA14" s="398"/>
      <c r="AB14" s="387"/>
      <c r="AC14" s="494">
        <v>1.2</v>
      </c>
      <c r="AD14" s="495"/>
      <c r="AE14" s="495"/>
      <c r="AF14" s="495"/>
      <c r="AG14" s="496"/>
      <c r="AH14" s="494">
        <v>1.4</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c r="A15" s="181"/>
      <c r="B15" s="470"/>
      <c r="C15" s="471"/>
      <c r="D15" s="471"/>
      <c r="E15" s="471"/>
      <c r="F15" s="471"/>
      <c r="G15" s="471"/>
      <c r="H15" s="471"/>
      <c r="I15" s="471"/>
      <c r="J15" s="471"/>
      <c r="K15" s="472"/>
      <c r="L15" s="190"/>
      <c r="M15" s="498" t="s">
        <v>130</v>
      </c>
      <c r="N15" s="499"/>
      <c r="O15" s="499"/>
      <c r="P15" s="499"/>
      <c r="Q15" s="500"/>
      <c r="R15" s="491">
        <v>92235</v>
      </c>
      <c r="S15" s="492"/>
      <c r="T15" s="492"/>
      <c r="U15" s="492"/>
      <c r="V15" s="493"/>
      <c r="W15" s="423" t="s">
        <v>137</v>
      </c>
      <c r="X15" s="424"/>
      <c r="Y15" s="424"/>
      <c r="Z15" s="424"/>
      <c r="AA15" s="424"/>
      <c r="AB15" s="414"/>
      <c r="AC15" s="458">
        <v>16136</v>
      </c>
      <c r="AD15" s="459"/>
      <c r="AE15" s="459"/>
      <c r="AF15" s="459"/>
      <c r="AG15" s="501"/>
      <c r="AH15" s="458">
        <v>17474</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13683565</v>
      </c>
      <c r="BO15" s="371"/>
      <c r="BP15" s="371"/>
      <c r="BQ15" s="371"/>
      <c r="BR15" s="371"/>
      <c r="BS15" s="371"/>
      <c r="BT15" s="371"/>
      <c r="BU15" s="372"/>
      <c r="BV15" s="370">
        <v>13231540</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37.5</v>
      </c>
      <c r="AD16" s="495"/>
      <c r="AE16" s="495"/>
      <c r="AF16" s="495"/>
      <c r="AG16" s="496"/>
      <c r="AH16" s="494">
        <v>37.299999999999997</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17040378</v>
      </c>
      <c r="BO16" s="408"/>
      <c r="BP16" s="408"/>
      <c r="BQ16" s="408"/>
      <c r="BR16" s="408"/>
      <c r="BS16" s="408"/>
      <c r="BT16" s="408"/>
      <c r="BU16" s="409"/>
      <c r="BV16" s="407">
        <v>16406848</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26331</v>
      </c>
      <c r="AD17" s="459"/>
      <c r="AE17" s="459"/>
      <c r="AF17" s="459"/>
      <c r="AG17" s="501"/>
      <c r="AH17" s="458">
        <v>28681</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17327146</v>
      </c>
      <c r="BO17" s="408"/>
      <c r="BP17" s="408"/>
      <c r="BQ17" s="408"/>
      <c r="BR17" s="408"/>
      <c r="BS17" s="408"/>
      <c r="BT17" s="408"/>
      <c r="BU17" s="409"/>
      <c r="BV17" s="407">
        <v>16720383</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c r="A18" s="181"/>
      <c r="B18" s="529" t="s">
        <v>147</v>
      </c>
      <c r="C18" s="450"/>
      <c r="D18" s="450"/>
      <c r="E18" s="530"/>
      <c r="F18" s="530"/>
      <c r="G18" s="530"/>
      <c r="H18" s="530"/>
      <c r="I18" s="530"/>
      <c r="J18" s="530"/>
      <c r="K18" s="530"/>
      <c r="L18" s="531">
        <v>87.57</v>
      </c>
      <c r="M18" s="531"/>
      <c r="N18" s="531"/>
      <c r="O18" s="531"/>
      <c r="P18" s="531"/>
      <c r="Q18" s="531"/>
      <c r="R18" s="532"/>
      <c r="S18" s="532"/>
      <c r="T18" s="532"/>
      <c r="U18" s="532"/>
      <c r="V18" s="533"/>
      <c r="W18" s="425"/>
      <c r="X18" s="426"/>
      <c r="Y18" s="426"/>
      <c r="Z18" s="426"/>
      <c r="AA18" s="426"/>
      <c r="AB18" s="417"/>
      <c r="AC18" s="534">
        <v>61.2</v>
      </c>
      <c r="AD18" s="535"/>
      <c r="AE18" s="535"/>
      <c r="AF18" s="535"/>
      <c r="AG18" s="536"/>
      <c r="AH18" s="534">
        <v>61.2</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18312324</v>
      </c>
      <c r="BO18" s="408"/>
      <c r="BP18" s="408"/>
      <c r="BQ18" s="408"/>
      <c r="BR18" s="408"/>
      <c r="BS18" s="408"/>
      <c r="BT18" s="408"/>
      <c r="BU18" s="409"/>
      <c r="BV18" s="407">
        <v>18361140</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c r="A19" s="181"/>
      <c r="B19" s="529" t="s">
        <v>149</v>
      </c>
      <c r="C19" s="450"/>
      <c r="D19" s="450"/>
      <c r="E19" s="530"/>
      <c r="F19" s="530"/>
      <c r="G19" s="530"/>
      <c r="H19" s="530"/>
      <c r="I19" s="530"/>
      <c r="J19" s="530"/>
      <c r="K19" s="530"/>
      <c r="L19" s="538">
        <v>1142</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28368307</v>
      </c>
      <c r="BO19" s="408"/>
      <c r="BP19" s="408"/>
      <c r="BQ19" s="408"/>
      <c r="BR19" s="408"/>
      <c r="BS19" s="408"/>
      <c r="BT19" s="408"/>
      <c r="BU19" s="409"/>
      <c r="BV19" s="407">
        <v>27222647</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c r="A20" s="181"/>
      <c r="B20" s="529" t="s">
        <v>151</v>
      </c>
      <c r="C20" s="450"/>
      <c r="D20" s="450"/>
      <c r="E20" s="530"/>
      <c r="F20" s="530"/>
      <c r="G20" s="530"/>
      <c r="H20" s="530"/>
      <c r="I20" s="530"/>
      <c r="J20" s="530"/>
      <c r="K20" s="530"/>
      <c r="L20" s="538">
        <v>39996</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19618549</v>
      </c>
      <c r="BO22" s="371"/>
      <c r="BP22" s="371"/>
      <c r="BQ22" s="371"/>
      <c r="BR22" s="371"/>
      <c r="BS22" s="371"/>
      <c r="BT22" s="371"/>
      <c r="BU22" s="372"/>
      <c r="BV22" s="370">
        <v>20642567</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14223858</v>
      </c>
      <c r="BO23" s="408"/>
      <c r="BP23" s="408"/>
      <c r="BQ23" s="408"/>
      <c r="BR23" s="408"/>
      <c r="BS23" s="408"/>
      <c r="BT23" s="408"/>
      <c r="BU23" s="409"/>
      <c r="BV23" s="407">
        <v>14385152</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c r="A24" s="181"/>
      <c r="B24" s="578"/>
      <c r="C24" s="554"/>
      <c r="D24" s="555"/>
      <c r="E24" s="457" t="s">
        <v>161</v>
      </c>
      <c r="F24" s="437"/>
      <c r="G24" s="437"/>
      <c r="H24" s="437"/>
      <c r="I24" s="437"/>
      <c r="J24" s="437"/>
      <c r="K24" s="438"/>
      <c r="L24" s="458">
        <v>1</v>
      </c>
      <c r="M24" s="459"/>
      <c r="N24" s="459"/>
      <c r="O24" s="459"/>
      <c r="P24" s="501"/>
      <c r="Q24" s="458">
        <v>9200</v>
      </c>
      <c r="R24" s="459"/>
      <c r="S24" s="459"/>
      <c r="T24" s="459"/>
      <c r="U24" s="459"/>
      <c r="V24" s="501"/>
      <c r="W24" s="553"/>
      <c r="X24" s="554"/>
      <c r="Y24" s="555"/>
      <c r="Z24" s="457" t="s">
        <v>162</v>
      </c>
      <c r="AA24" s="437"/>
      <c r="AB24" s="437"/>
      <c r="AC24" s="437"/>
      <c r="AD24" s="437"/>
      <c r="AE24" s="437"/>
      <c r="AF24" s="437"/>
      <c r="AG24" s="438"/>
      <c r="AH24" s="458">
        <v>458</v>
      </c>
      <c r="AI24" s="459"/>
      <c r="AJ24" s="459"/>
      <c r="AK24" s="459"/>
      <c r="AL24" s="501"/>
      <c r="AM24" s="458">
        <v>1360718</v>
      </c>
      <c r="AN24" s="459"/>
      <c r="AO24" s="459"/>
      <c r="AP24" s="459"/>
      <c r="AQ24" s="459"/>
      <c r="AR24" s="501"/>
      <c r="AS24" s="458">
        <v>2971</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11991382</v>
      </c>
      <c r="BO24" s="408"/>
      <c r="BP24" s="408"/>
      <c r="BQ24" s="408"/>
      <c r="BR24" s="408"/>
      <c r="BS24" s="408"/>
      <c r="BT24" s="408"/>
      <c r="BU24" s="409"/>
      <c r="BV24" s="407">
        <v>12225972</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c r="A25" s="181"/>
      <c r="B25" s="578"/>
      <c r="C25" s="554"/>
      <c r="D25" s="555"/>
      <c r="E25" s="457" t="s">
        <v>164</v>
      </c>
      <c r="F25" s="437"/>
      <c r="G25" s="437"/>
      <c r="H25" s="437"/>
      <c r="I25" s="437"/>
      <c r="J25" s="437"/>
      <c r="K25" s="438"/>
      <c r="L25" s="458">
        <v>1</v>
      </c>
      <c r="M25" s="459"/>
      <c r="N25" s="459"/>
      <c r="O25" s="459"/>
      <c r="P25" s="501"/>
      <c r="Q25" s="458">
        <v>7800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2283671</v>
      </c>
      <c r="BO25" s="371"/>
      <c r="BP25" s="371"/>
      <c r="BQ25" s="371"/>
      <c r="BR25" s="371"/>
      <c r="BS25" s="371"/>
      <c r="BT25" s="371"/>
      <c r="BU25" s="372"/>
      <c r="BV25" s="370">
        <v>3795433</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c r="A26" s="181"/>
      <c r="B26" s="578"/>
      <c r="C26" s="554"/>
      <c r="D26" s="555"/>
      <c r="E26" s="457" t="s">
        <v>167</v>
      </c>
      <c r="F26" s="437"/>
      <c r="G26" s="437"/>
      <c r="H26" s="437"/>
      <c r="I26" s="437"/>
      <c r="J26" s="437"/>
      <c r="K26" s="438"/>
      <c r="L26" s="458">
        <v>1</v>
      </c>
      <c r="M26" s="459"/>
      <c r="N26" s="459"/>
      <c r="O26" s="459"/>
      <c r="P26" s="501"/>
      <c r="Q26" s="458">
        <v>6440</v>
      </c>
      <c r="R26" s="459"/>
      <c r="S26" s="459"/>
      <c r="T26" s="459"/>
      <c r="U26" s="459"/>
      <c r="V26" s="501"/>
      <c r="W26" s="553"/>
      <c r="X26" s="554"/>
      <c r="Y26" s="555"/>
      <c r="Z26" s="457" t="s">
        <v>168</v>
      </c>
      <c r="AA26" s="559"/>
      <c r="AB26" s="559"/>
      <c r="AC26" s="559"/>
      <c r="AD26" s="559"/>
      <c r="AE26" s="559"/>
      <c r="AF26" s="559"/>
      <c r="AG26" s="560"/>
      <c r="AH26" s="458">
        <v>6</v>
      </c>
      <c r="AI26" s="459"/>
      <c r="AJ26" s="459"/>
      <c r="AK26" s="459"/>
      <c r="AL26" s="501"/>
      <c r="AM26" s="458">
        <v>15276</v>
      </c>
      <c r="AN26" s="459"/>
      <c r="AO26" s="459"/>
      <c r="AP26" s="459"/>
      <c r="AQ26" s="459"/>
      <c r="AR26" s="501"/>
      <c r="AS26" s="458">
        <v>2546</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c r="A27" s="181"/>
      <c r="B27" s="578"/>
      <c r="C27" s="554"/>
      <c r="D27" s="555"/>
      <c r="E27" s="457" t="s">
        <v>170</v>
      </c>
      <c r="F27" s="437"/>
      <c r="G27" s="437"/>
      <c r="H27" s="437"/>
      <c r="I27" s="437"/>
      <c r="J27" s="437"/>
      <c r="K27" s="438"/>
      <c r="L27" s="458">
        <v>1</v>
      </c>
      <c r="M27" s="459"/>
      <c r="N27" s="459"/>
      <c r="O27" s="459"/>
      <c r="P27" s="501"/>
      <c r="Q27" s="458">
        <v>4800</v>
      </c>
      <c r="R27" s="459"/>
      <c r="S27" s="459"/>
      <c r="T27" s="459"/>
      <c r="U27" s="459"/>
      <c r="V27" s="501"/>
      <c r="W27" s="553"/>
      <c r="X27" s="554"/>
      <c r="Y27" s="555"/>
      <c r="Z27" s="457" t="s">
        <v>171</v>
      </c>
      <c r="AA27" s="437"/>
      <c r="AB27" s="437"/>
      <c r="AC27" s="437"/>
      <c r="AD27" s="437"/>
      <c r="AE27" s="437"/>
      <c r="AF27" s="437"/>
      <c r="AG27" s="438"/>
      <c r="AH27" s="458">
        <v>17</v>
      </c>
      <c r="AI27" s="459"/>
      <c r="AJ27" s="459"/>
      <c r="AK27" s="459"/>
      <c r="AL27" s="501"/>
      <c r="AM27" s="458">
        <v>56792</v>
      </c>
      <c r="AN27" s="459"/>
      <c r="AO27" s="459"/>
      <c r="AP27" s="459"/>
      <c r="AQ27" s="459"/>
      <c r="AR27" s="501"/>
      <c r="AS27" s="458">
        <v>3341</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882920</v>
      </c>
      <c r="BO27" s="527"/>
      <c r="BP27" s="527"/>
      <c r="BQ27" s="527"/>
      <c r="BR27" s="527"/>
      <c r="BS27" s="527"/>
      <c r="BT27" s="527"/>
      <c r="BU27" s="528"/>
      <c r="BV27" s="526">
        <v>882902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c r="A28" s="181"/>
      <c r="B28" s="578"/>
      <c r="C28" s="554"/>
      <c r="D28" s="555"/>
      <c r="E28" s="457" t="s">
        <v>173</v>
      </c>
      <c r="F28" s="437"/>
      <c r="G28" s="437"/>
      <c r="H28" s="437"/>
      <c r="I28" s="437"/>
      <c r="J28" s="437"/>
      <c r="K28" s="438"/>
      <c r="L28" s="458">
        <v>1</v>
      </c>
      <c r="M28" s="459"/>
      <c r="N28" s="459"/>
      <c r="O28" s="459"/>
      <c r="P28" s="501"/>
      <c r="Q28" s="458">
        <v>4250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9446837</v>
      </c>
      <c r="BO28" s="371"/>
      <c r="BP28" s="371"/>
      <c r="BQ28" s="371"/>
      <c r="BR28" s="371"/>
      <c r="BS28" s="371"/>
      <c r="BT28" s="371"/>
      <c r="BU28" s="372"/>
      <c r="BV28" s="370">
        <v>8277139</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c r="A29" s="181"/>
      <c r="B29" s="578"/>
      <c r="C29" s="554"/>
      <c r="D29" s="555"/>
      <c r="E29" s="457" t="s">
        <v>176</v>
      </c>
      <c r="F29" s="437"/>
      <c r="G29" s="437"/>
      <c r="H29" s="437"/>
      <c r="I29" s="437"/>
      <c r="J29" s="437"/>
      <c r="K29" s="438"/>
      <c r="L29" s="458">
        <v>20</v>
      </c>
      <c r="M29" s="459"/>
      <c r="N29" s="459"/>
      <c r="O29" s="459"/>
      <c r="P29" s="501"/>
      <c r="Q29" s="458">
        <v>4000</v>
      </c>
      <c r="R29" s="459"/>
      <c r="S29" s="459"/>
      <c r="T29" s="459"/>
      <c r="U29" s="459"/>
      <c r="V29" s="501"/>
      <c r="W29" s="556"/>
      <c r="X29" s="557"/>
      <c r="Y29" s="558"/>
      <c r="Z29" s="457" t="s">
        <v>177</v>
      </c>
      <c r="AA29" s="437"/>
      <c r="AB29" s="437"/>
      <c r="AC29" s="437"/>
      <c r="AD29" s="437"/>
      <c r="AE29" s="437"/>
      <c r="AF29" s="437"/>
      <c r="AG29" s="438"/>
      <c r="AH29" s="458">
        <v>475</v>
      </c>
      <c r="AI29" s="459"/>
      <c r="AJ29" s="459"/>
      <c r="AK29" s="459"/>
      <c r="AL29" s="501"/>
      <c r="AM29" s="458">
        <v>1417510</v>
      </c>
      <c r="AN29" s="459"/>
      <c r="AO29" s="459"/>
      <c r="AP29" s="459"/>
      <c r="AQ29" s="459"/>
      <c r="AR29" s="501"/>
      <c r="AS29" s="458">
        <v>2984</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220242</v>
      </c>
      <c r="BO29" s="408"/>
      <c r="BP29" s="408"/>
      <c r="BQ29" s="408"/>
      <c r="BR29" s="408"/>
      <c r="BS29" s="408"/>
      <c r="BT29" s="408"/>
      <c r="BU29" s="409"/>
      <c r="BV29" s="407">
        <v>219323</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96.1</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9986324</v>
      </c>
      <c r="BO30" s="527"/>
      <c r="BP30" s="527"/>
      <c r="BQ30" s="527"/>
      <c r="BR30" s="527"/>
      <c r="BS30" s="527"/>
      <c r="BT30" s="527"/>
      <c r="BU30" s="528"/>
      <c r="BV30" s="526">
        <v>8963445</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7</v>
      </c>
      <c r="AN34" s="597"/>
      <c r="AO34" s="598" t="str">
        <f>IF('各会計、関係団体の財政状況及び健全化判断比率'!B32="","",'各会計、関係団体の財政状況及び健全化判断比率'!B32)</f>
        <v>水道事業会計</v>
      </c>
      <c r="AP34" s="598"/>
      <c r="AQ34" s="598"/>
      <c r="AR34" s="598"/>
      <c r="AS34" s="598"/>
      <c r="AT34" s="598"/>
      <c r="AU34" s="598"/>
      <c r="AV34" s="598"/>
      <c r="AW34" s="598"/>
      <c r="AX34" s="598"/>
      <c r="AY34" s="598"/>
      <c r="AZ34" s="598"/>
      <c r="BA34" s="598"/>
      <c r="BB34" s="598"/>
      <c r="BC34" s="598"/>
      <c r="BD34" s="181"/>
      <c r="BE34" s="597">
        <f>IF(BG34="","",MAX(C34:D43,U34:V43,AM34:AN43)+1)</f>
        <v>9</v>
      </c>
      <c r="BF34" s="597"/>
      <c r="BG34" s="598" t="str">
        <f>IF('各会計、関係団体の財政状況及び健全化判断比率'!B34="","",'各会計、関係団体の財政状況及び健全化判断比率'!B34)</f>
        <v>農業集落排水事業特別会計</v>
      </c>
      <c r="BH34" s="598"/>
      <c r="BI34" s="598"/>
      <c r="BJ34" s="598"/>
      <c r="BK34" s="598"/>
      <c r="BL34" s="598"/>
      <c r="BM34" s="598"/>
      <c r="BN34" s="598"/>
      <c r="BO34" s="598"/>
      <c r="BP34" s="598"/>
      <c r="BQ34" s="598"/>
      <c r="BR34" s="598"/>
      <c r="BS34" s="598"/>
      <c r="BT34" s="598"/>
      <c r="BU34" s="598"/>
      <c r="BV34" s="181"/>
      <c r="BW34" s="597">
        <f>IF(BY34="","",MAX(C34:D43,U34:V43,AM34:AN43,BE34:BF43)+1)</f>
        <v>11</v>
      </c>
      <c r="BX34" s="597"/>
      <c r="BY34" s="598" t="str">
        <f>IF('各会計、関係団体の財政状況及び健全化判断比率'!B68="","",'各会計、関係団体の財政状況及び健全化判断比率'!B68)</f>
        <v>可茂衛生施設利用組合</v>
      </c>
      <c r="BZ34" s="598"/>
      <c r="CA34" s="598"/>
      <c r="CB34" s="598"/>
      <c r="CC34" s="598"/>
      <c r="CD34" s="598"/>
      <c r="CE34" s="598"/>
      <c r="CF34" s="598"/>
      <c r="CG34" s="598"/>
      <c r="CH34" s="598"/>
      <c r="CI34" s="598"/>
      <c r="CJ34" s="598"/>
      <c r="CK34" s="598"/>
      <c r="CL34" s="598"/>
      <c r="CM34" s="598"/>
      <c r="CN34" s="181"/>
      <c r="CO34" s="597">
        <f>IF(CQ34="","",MAX(C34:D43,U34:V43,AM34:AN43,BE34:BF43,BW34:BX43)+1)</f>
        <v>20</v>
      </c>
      <c r="CP34" s="597"/>
      <c r="CQ34" s="598" t="str">
        <f>IF('各会計、関係団体の財政状況及び健全化判断比率'!BS7="","",'各会計、関係団体の財政状況及び健全化判断比率'!BS7)</f>
        <v>可児市体育連盟</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c r="A35" s="181"/>
      <c r="B35" s="205"/>
      <c r="C35" s="597">
        <f>IF(E35="","",C34+1)</f>
        <v>2</v>
      </c>
      <c r="D35" s="597"/>
      <c r="E35" s="598" t="str">
        <f>IF('各会計、関係団体の財政状況及び健全化判断比率'!B8="","",'各会計、関係団体の財政状況及び健全化判断比率'!B8)</f>
        <v>自家用工業用水道事業特別会計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後期高齢者医療特別会計</v>
      </c>
      <c r="X35" s="598"/>
      <c r="Y35" s="598"/>
      <c r="Z35" s="598"/>
      <c r="AA35" s="598"/>
      <c r="AB35" s="598"/>
      <c r="AC35" s="598"/>
      <c r="AD35" s="598"/>
      <c r="AE35" s="598"/>
      <c r="AF35" s="598"/>
      <c r="AG35" s="598"/>
      <c r="AH35" s="598"/>
      <c r="AI35" s="598"/>
      <c r="AJ35" s="598"/>
      <c r="AK35" s="598"/>
      <c r="AL35" s="181"/>
      <c r="AM35" s="597">
        <f t="shared" ref="AM35:AM43" si="0">IF(AO35="","",AM34+1)</f>
        <v>8</v>
      </c>
      <c r="AN35" s="597"/>
      <c r="AO35" s="598" t="str">
        <f>IF('各会計、関係団体の財政状況及び健全化判断比率'!B33="","",'各会計、関係団体の財政状況及び健全化判断比率'!B33)</f>
        <v>下水道事業会計</v>
      </c>
      <c r="AP35" s="598"/>
      <c r="AQ35" s="598"/>
      <c r="AR35" s="598"/>
      <c r="AS35" s="598"/>
      <c r="AT35" s="598"/>
      <c r="AU35" s="598"/>
      <c r="AV35" s="598"/>
      <c r="AW35" s="598"/>
      <c r="AX35" s="598"/>
      <c r="AY35" s="598"/>
      <c r="AZ35" s="598"/>
      <c r="BA35" s="598"/>
      <c r="BB35" s="598"/>
      <c r="BC35" s="598"/>
      <c r="BD35" s="181"/>
      <c r="BE35" s="597">
        <f t="shared" ref="BE35:BE43" si="1">IF(BG35="","",BE34+1)</f>
        <v>10</v>
      </c>
      <c r="BF35" s="597"/>
      <c r="BG35" s="598" t="str">
        <f>IF('各会計、関係団体の財政状況及び健全化判断比率'!B35="","",'各会計、関係団体の財政状況及び健全化判断比率'!B35)</f>
        <v>可児御嵩インターチェンジ工業団地開発事業特別会計</v>
      </c>
      <c r="BH35" s="598"/>
      <c r="BI35" s="598"/>
      <c r="BJ35" s="598"/>
      <c r="BK35" s="598"/>
      <c r="BL35" s="598"/>
      <c r="BM35" s="598"/>
      <c r="BN35" s="598"/>
      <c r="BO35" s="598"/>
      <c r="BP35" s="598"/>
      <c r="BQ35" s="598"/>
      <c r="BR35" s="598"/>
      <c r="BS35" s="598"/>
      <c r="BT35" s="598"/>
      <c r="BU35" s="598"/>
      <c r="BV35" s="181"/>
      <c r="BW35" s="597">
        <f t="shared" ref="BW35:BW43" si="2">IF(BY35="","",BW34+1)</f>
        <v>12</v>
      </c>
      <c r="BX35" s="597"/>
      <c r="BY35" s="598" t="str">
        <f>IF('各会計、関係団体の財政状況及び健全化判断比率'!B69="","",'各会計、関係団体の財政状況及び健全化判断比率'!B69)</f>
        <v>可児川防災等ため池組合</v>
      </c>
      <c r="BZ35" s="598"/>
      <c r="CA35" s="598"/>
      <c r="CB35" s="598"/>
      <c r="CC35" s="598"/>
      <c r="CD35" s="598"/>
      <c r="CE35" s="598"/>
      <c r="CF35" s="598"/>
      <c r="CG35" s="598"/>
      <c r="CH35" s="598"/>
      <c r="CI35" s="598"/>
      <c r="CJ35" s="598"/>
      <c r="CK35" s="598"/>
      <c r="CL35" s="598"/>
      <c r="CM35" s="598"/>
      <c r="CN35" s="181"/>
      <c r="CO35" s="597">
        <f t="shared" ref="CO35:CO43" si="3">IF(CQ35="","",CO34+1)</f>
        <v>21</v>
      </c>
      <c r="CP35" s="597"/>
      <c r="CQ35" s="598" t="str">
        <f>IF('各会計、関係団体の財政状況及び健全化判断比率'!BS8="","",'各会計、関係団体の財政状況及び健全化判断比率'!BS8)</f>
        <v>可児市文化芸術振興財団</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介護保険特別会計（保険事業勘定）</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13</v>
      </c>
      <c r="BX36" s="597"/>
      <c r="BY36" s="598" t="str">
        <f>IF('各会計、関係団体の財政状況及び健全化判断比率'!B70="","",'各会計、関係団体の財政状況及び健全化判断比率'!B70)</f>
        <v>可児市・御嵩町中学校組合</v>
      </c>
      <c r="BZ36" s="598"/>
      <c r="CA36" s="598"/>
      <c r="CB36" s="598"/>
      <c r="CC36" s="598"/>
      <c r="CD36" s="598"/>
      <c r="CE36" s="598"/>
      <c r="CF36" s="598"/>
      <c r="CG36" s="598"/>
      <c r="CH36" s="598"/>
      <c r="CI36" s="598"/>
      <c r="CJ36" s="598"/>
      <c r="CK36" s="598"/>
      <c r="CL36" s="598"/>
      <c r="CM36" s="598"/>
      <c r="CN36" s="181"/>
      <c r="CO36" s="597">
        <f t="shared" si="3"/>
        <v>22</v>
      </c>
      <c r="CP36" s="597"/>
      <c r="CQ36" s="598" t="str">
        <f>IF('各会計、関係団体の財政状況及び健全化判断比率'!BS9="","",'各会計、関係団体の財政状況及び健全化判断比率'!BS9)</f>
        <v>可児市土地開発公社</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v>
      </c>
      <c r="DH36" s="599"/>
      <c r="DI36" s="208"/>
    </row>
    <row r="37" spans="1:113" ht="32.25" customHeight="1">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6</v>
      </c>
      <c r="V37" s="597"/>
      <c r="W37" s="598" t="str">
        <f>IF('各会計、関係団体の財政状況及び健全化判断比率'!B31="","",'各会計、関係団体の財政状況及び健全化判断比率'!B31)</f>
        <v>介護保険特別会計（介護サービス事業勘定）</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14</v>
      </c>
      <c r="BX37" s="597"/>
      <c r="BY37" s="598" t="str">
        <f>IF('各会計、関係団体の財政状況及び健全化判断比率'!B71="","",'各会計、関係団体の財政状況及び健全化判断比率'!B71)</f>
        <v>岐阜県市町村会館組合</v>
      </c>
      <c r="BZ37" s="598"/>
      <c r="CA37" s="598"/>
      <c r="CB37" s="598"/>
      <c r="CC37" s="598"/>
      <c r="CD37" s="598"/>
      <c r="CE37" s="598"/>
      <c r="CF37" s="598"/>
      <c r="CG37" s="598"/>
      <c r="CH37" s="598"/>
      <c r="CI37" s="598"/>
      <c r="CJ37" s="598"/>
      <c r="CK37" s="598"/>
      <c r="CL37" s="598"/>
      <c r="CM37" s="598"/>
      <c r="CN37" s="181"/>
      <c r="CO37" s="597">
        <f t="shared" si="3"/>
        <v>23</v>
      </c>
      <c r="CP37" s="597"/>
      <c r="CQ37" s="598" t="str">
        <f>IF('各会計、関係団体の財政状況及び健全化判断比率'!BS10="","",'各会計、関係団体の財政状況及び健全化判断比率'!BS10)</f>
        <v>可児道の駅</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15</v>
      </c>
      <c r="BX38" s="597"/>
      <c r="BY38" s="598" t="str">
        <f>IF('各会計、関係団体の財政状況及び健全化判断比率'!B72="","",'各会計、関係団体の財政状況及び健全化判断比率'!B72)</f>
        <v>岐阜県市町村職員退職手当組合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16</v>
      </c>
      <c r="BX39" s="597"/>
      <c r="BY39" s="598" t="str">
        <f>IF('各会計、関係団体の財政状況及び健全化判断比率'!B73="","",'各会計、関係団体の財政状況及び健全化判断比率'!B73)</f>
        <v>可茂消防事務組合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17</v>
      </c>
      <c r="BX40" s="597"/>
      <c r="BY40" s="598" t="str">
        <f>IF('各会計、関係団体の財政状況及び健全化判断比率'!B74="","",'各会計、関係団体の財政状況及び健全化判断比率'!B74)</f>
        <v>後期高齢者医療連合（一般会計分）</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18</v>
      </c>
      <c r="BX41" s="597"/>
      <c r="BY41" s="598" t="str">
        <f>IF('各会計、関係団体の財政状況及び健全化判断比率'!B75="","",'各会計、関係団体の財政状況及び健全化判断比率'!B75)</f>
        <v>後期高齢者医療連合（特別会計分）</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19</v>
      </c>
      <c r="BX42" s="597"/>
      <c r="BY42" s="598" t="str">
        <f>IF('各会計、関係団体の財政状況及び健全化判断比率'!B76="","",'各会計、関係団体の財政状況及び健全化判断比率'!B76)</f>
        <v>可茂公設地方卸売市場組合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row r="55" spans="5:113"/>
    <row r="56" spans="5:113"/>
  </sheetData>
  <sheetProtection algorithmName="SHA-512" hashValue="kiYGRvYHxLjv7A/Bzt1EaJw5SVDSrObITt/HUrjq9P4QUH/2eOeX7mwXKxuYac7n+y2cYqwnLGF5g6SN77Cclw==" saltValue="akYvDvUK9Xy7Lcb5BpqcF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c r="B5" s="609" t="s">
        <v>215</v>
      </c>
      <c r="C5" s="610"/>
      <c r="D5" s="610"/>
      <c r="E5" s="610"/>
      <c r="F5" s="610"/>
      <c r="G5" s="610"/>
      <c r="H5" s="610"/>
      <c r="I5" s="610"/>
      <c r="J5" s="610"/>
      <c r="K5" s="610"/>
      <c r="L5" s="610"/>
      <c r="M5" s="610"/>
      <c r="N5" s="610"/>
      <c r="O5" s="610"/>
      <c r="P5" s="610"/>
      <c r="Q5" s="611"/>
      <c r="R5" s="612">
        <v>15118251</v>
      </c>
      <c r="S5" s="613"/>
      <c r="T5" s="613"/>
      <c r="U5" s="613"/>
      <c r="V5" s="613"/>
      <c r="W5" s="613"/>
      <c r="X5" s="613"/>
      <c r="Y5" s="614"/>
      <c r="Z5" s="615">
        <v>39.299999999999997</v>
      </c>
      <c r="AA5" s="615"/>
      <c r="AB5" s="615"/>
      <c r="AC5" s="615"/>
      <c r="AD5" s="616">
        <v>13915788</v>
      </c>
      <c r="AE5" s="616"/>
      <c r="AF5" s="616"/>
      <c r="AG5" s="616"/>
      <c r="AH5" s="616"/>
      <c r="AI5" s="616"/>
      <c r="AJ5" s="616"/>
      <c r="AK5" s="616"/>
      <c r="AL5" s="617">
        <v>66.400000000000006</v>
      </c>
      <c r="AM5" s="618"/>
      <c r="AN5" s="618"/>
      <c r="AO5" s="619"/>
      <c r="AP5" s="609" t="s">
        <v>216</v>
      </c>
      <c r="AQ5" s="610"/>
      <c r="AR5" s="610"/>
      <c r="AS5" s="610"/>
      <c r="AT5" s="610"/>
      <c r="AU5" s="610"/>
      <c r="AV5" s="610"/>
      <c r="AW5" s="610"/>
      <c r="AX5" s="610"/>
      <c r="AY5" s="610"/>
      <c r="AZ5" s="610"/>
      <c r="BA5" s="610"/>
      <c r="BB5" s="610"/>
      <c r="BC5" s="610"/>
      <c r="BD5" s="610"/>
      <c r="BE5" s="610"/>
      <c r="BF5" s="611"/>
      <c r="BG5" s="623">
        <v>13915788</v>
      </c>
      <c r="BH5" s="624"/>
      <c r="BI5" s="624"/>
      <c r="BJ5" s="624"/>
      <c r="BK5" s="624"/>
      <c r="BL5" s="624"/>
      <c r="BM5" s="624"/>
      <c r="BN5" s="625"/>
      <c r="BO5" s="626">
        <v>92</v>
      </c>
      <c r="BP5" s="626"/>
      <c r="BQ5" s="626"/>
      <c r="BR5" s="626"/>
      <c r="BS5" s="627" t="s">
        <v>122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c r="B6" s="620" t="s">
        <v>220</v>
      </c>
      <c r="C6" s="621"/>
      <c r="D6" s="621"/>
      <c r="E6" s="621"/>
      <c r="F6" s="621"/>
      <c r="G6" s="621"/>
      <c r="H6" s="621"/>
      <c r="I6" s="621"/>
      <c r="J6" s="621"/>
      <c r="K6" s="621"/>
      <c r="L6" s="621"/>
      <c r="M6" s="621"/>
      <c r="N6" s="621"/>
      <c r="O6" s="621"/>
      <c r="P6" s="621"/>
      <c r="Q6" s="622"/>
      <c r="R6" s="623">
        <v>311742</v>
      </c>
      <c r="S6" s="624"/>
      <c r="T6" s="624"/>
      <c r="U6" s="624"/>
      <c r="V6" s="624"/>
      <c r="W6" s="624"/>
      <c r="X6" s="624"/>
      <c r="Y6" s="625"/>
      <c r="Z6" s="626">
        <v>0.8</v>
      </c>
      <c r="AA6" s="626"/>
      <c r="AB6" s="626"/>
      <c r="AC6" s="626"/>
      <c r="AD6" s="627">
        <v>311742</v>
      </c>
      <c r="AE6" s="627"/>
      <c r="AF6" s="627"/>
      <c r="AG6" s="627"/>
      <c r="AH6" s="627"/>
      <c r="AI6" s="627"/>
      <c r="AJ6" s="627"/>
      <c r="AK6" s="627"/>
      <c r="AL6" s="628">
        <v>1.5</v>
      </c>
      <c r="AM6" s="629"/>
      <c r="AN6" s="629"/>
      <c r="AO6" s="630"/>
      <c r="AP6" s="620" t="s">
        <v>221</v>
      </c>
      <c r="AQ6" s="621"/>
      <c r="AR6" s="621"/>
      <c r="AS6" s="621"/>
      <c r="AT6" s="621"/>
      <c r="AU6" s="621"/>
      <c r="AV6" s="621"/>
      <c r="AW6" s="621"/>
      <c r="AX6" s="621"/>
      <c r="AY6" s="621"/>
      <c r="AZ6" s="621"/>
      <c r="BA6" s="621"/>
      <c r="BB6" s="621"/>
      <c r="BC6" s="621"/>
      <c r="BD6" s="621"/>
      <c r="BE6" s="621"/>
      <c r="BF6" s="622"/>
      <c r="BG6" s="623">
        <v>13915788</v>
      </c>
      <c r="BH6" s="624"/>
      <c r="BI6" s="624"/>
      <c r="BJ6" s="624"/>
      <c r="BK6" s="624"/>
      <c r="BL6" s="624"/>
      <c r="BM6" s="624"/>
      <c r="BN6" s="625"/>
      <c r="BO6" s="626">
        <v>92</v>
      </c>
      <c r="BP6" s="626"/>
      <c r="BQ6" s="626"/>
      <c r="BR6" s="626"/>
      <c r="BS6" s="627" t="s">
        <v>122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248614</v>
      </c>
      <c r="CS6" s="624"/>
      <c r="CT6" s="624"/>
      <c r="CU6" s="624"/>
      <c r="CV6" s="624"/>
      <c r="CW6" s="624"/>
      <c r="CX6" s="624"/>
      <c r="CY6" s="625"/>
      <c r="CZ6" s="617">
        <v>0.7</v>
      </c>
      <c r="DA6" s="618"/>
      <c r="DB6" s="618"/>
      <c r="DC6" s="634"/>
      <c r="DD6" s="632" t="s">
        <v>122</v>
      </c>
      <c r="DE6" s="624"/>
      <c r="DF6" s="624"/>
      <c r="DG6" s="624"/>
      <c r="DH6" s="624"/>
      <c r="DI6" s="624"/>
      <c r="DJ6" s="624"/>
      <c r="DK6" s="624"/>
      <c r="DL6" s="624"/>
      <c r="DM6" s="624"/>
      <c r="DN6" s="624"/>
      <c r="DO6" s="624"/>
      <c r="DP6" s="625"/>
      <c r="DQ6" s="632">
        <v>248614</v>
      </c>
      <c r="DR6" s="624"/>
      <c r="DS6" s="624"/>
      <c r="DT6" s="624"/>
      <c r="DU6" s="624"/>
      <c r="DV6" s="624"/>
      <c r="DW6" s="624"/>
      <c r="DX6" s="624"/>
      <c r="DY6" s="624"/>
      <c r="DZ6" s="624"/>
      <c r="EA6" s="624"/>
      <c r="EB6" s="624"/>
      <c r="EC6" s="633"/>
    </row>
    <row r="7" spans="2:143" ht="11.25" customHeight="1">
      <c r="B7" s="620" t="s">
        <v>223</v>
      </c>
      <c r="C7" s="621"/>
      <c r="D7" s="621"/>
      <c r="E7" s="621"/>
      <c r="F7" s="621"/>
      <c r="G7" s="621"/>
      <c r="H7" s="621"/>
      <c r="I7" s="621"/>
      <c r="J7" s="621"/>
      <c r="K7" s="621"/>
      <c r="L7" s="621"/>
      <c r="M7" s="621"/>
      <c r="N7" s="621"/>
      <c r="O7" s="621"/>
      <c r="P7" s="621"/>
      <c r="Q7" s="622"/>
      <c r="R7" s="623">
        <v>5074</v>
      </c>
      <c r="S7" s="624"/>
      <c r="T7" s="624"/>
      <c r="U7" s="624"/>
      <c r="V7" s="624"/>
      <c r="W7" s="624"/>
      <c r="X7" s="624"/>
      <c r="Y7" s="625"/>
      <c r="Z7" s="626">
        <v>0</v>
      </c>
      <c r="AA7" s="626"/>
      <c r="AB7" s="626"/>
      <c r="AC7" s="626"/>
      <c r="AD7" s="627">
        <v>5074</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6321775</v>
      </c>
      <c r="BH7" s="624"/>
      <c r="BI7" s="624"/>
      <c r="BJ7" s="624"/>
      <c r="BK7" s="624"/>
      <c r="BL7" s="624"/>
      <c r="BM7" s="624"/>
      <c r="BN7" s="625"/>
      <c r="BO7" s="626">
        <v>41.8</v>
      </c>
      <c r="BP7" s="626"/>
      <c r="BQ7" s="626"/>
      <c r="BR7" s="626"/>
      <c r="BS7" s="627" t="s">
        <v>122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6649183</v>
      </c>
      <c r="CS7" s="624"/>
      <c r="CT7" s="624"/>
      <c r="CU7" s="624"/>
      <c r="CV7" s="624"/>
      <c r="CW7" s="624"/>
      <c r="CX7" s="624"/>
      <c r="CY7" s="625"/>
      <c r="CZ7" s="626">
        <v>18.8</v>
      </c>
      <c r="DA7" s="626"/>
      <c r="DB7" s="626"/>
      <c r="DC7" s="626"/>
      <c r="DD7" s="632">
        <v>433879</v>
      </c>
      <c r="DE7" s="624"/>
      <c r="DF7" s="624"/>
      <c r="DG7" s="624"/>
      <c r="DH7" s="624"/>
      <c r="DI7" s="624"/>
      <c r="DJ7" s="624"/>
      <c r="DK7" s="624"/>
      <c r="DL7" s="624"/>
      <c r="DM7" s="624"/>
      <c r="DN7" s="624"/>
      <c r="DO7" s="624"/>
      <c r="DP7" s="625"/>
      <c r="DQ7" s="632">
        <v>5855882</v>
      </c>
      <c r="DR7" s="624"/>
      <c r="DS7" s="624"/>
      <c r="DT7" s="624"/>
      <c r="DU7" s="624"/>
      <c r="DV7" s="624"/>
      <c r="DW7" s="624"/>
      <c r="DX7" s="624"/>
      <c r="DY7" s="624"/>
      <c r="DZ7" s="624"/>
      <c r="EA7" s="624"/>
      <c r="EB7" s="624"/>
      <c r="EC7" s="633"/>
    </row>
    <row r="8" spans="2:143" ht="11.25" customHeight="1">
      <c r="B8" s="620" t="s">
        <v>226</v>
      </c>
      <c r="C8" s="621"/>
      <c r="D8" s="621"/>
      <c r="E8" s="621"/>
      <c r="F8" s="621"/>
      <c r="G8" s="621"/>
      <c r="H8" s="621"/>
      <c r="I8" s="621"/>
      <c r="J8" s="621"/>
      <c r="K8" s="621"/>
      <c r="L8" s="621"/>
      <c r="M8" s="621"/>
      <c r="N8" s="621"/>
      <c r="O8" s="621"/>
      <c r="P8" s="621"/>
      <c r="Q8" s="622"/>
      <c r="R8" s="623">
        <v>98178</v>
      </c>
      <c r="S8" s="624"/>
      <c r="T8" s="624"/>
      <c r="U8" s="624"/>
      <c r="V8" s="624"/>
      <c r="W8" s="624"/>
      <c r="X8" s="624"/>
      <c r="Y8" s="625"/>
      <c r="Z8" s="626">
        <v>0.3</v>
      </c>
      <c r="AA8" s="626"/>
      <c r="AB8" s="626"/>
      <c r="AC8" s="626"/>
      <c r="AD8" s="627">
        <v>98178</v>
      </c>
      <c r="AE8" s="627"/>
      <c r="AF8" s="627"/>
      <c r="AG8" s="627"/>
      <c r="AH8" s="627"/>
      <c r="AI8" s="627"/>
      <c r="AJ8" s="627"/>
      <c r="AK8" s="627"/>
      <c r="AL8" s="628">
        <v>0.5</v>
      </c>
      <c r="AM8" s="629"/>
      <c r="AN8" s="629"/>
      <c r="AO8" s="630"/>
      <c r="AP8" s="620" t="s">
        <v>227</v>
      </c>
      <c r="AQ8" s="621"/>
      <c r="AR8" s="621"/>
      <c r="AS8" s="621"/>
      <c r="AT8" s="621"/>
      <c r="AU8" s="621"/>
      <c r="AV8" s="621"/>
      <c r="AW8" s="621"/>
      <c r="AX8" s="621"/>
      <c r="AY8" s="621"/>
      <c r="AZ8" s="621"/>
      <c r="BA8" s="621"/>
      <c r="BB8" s="621"/>
      <c r="BC8" s="621"/>
      <c r="BD8" s="621"/>
      <c r="BE8" s="621"/>
      <c r="BF8" s="622"/>
      <c r="BG8" s="623">
        <v>192141</v>
      </c>
      <c r="BH8" s="624"/>
      <c r="BI8" s="624"/>
      <c r="BJ8" s="624"/>
      <c r="BK8" s="624"/>
      <c r="BL8" s="624"/>
      <c r="BM8" s="624"/>
      <c r="BN8" s="625"/>
      <c r="BO8" s="626">
        <v>1.3</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12794622</v>
      </c>
      <c r="CS8" s="624"/>
      <c r="CT8" s="624"/>
      <c r="CU8" s="624"/>
      <c r="CV8" s="624"/>
      <c r="CW8" s="624"/>
      <c r="CX8" s="624"/>
      <c r="CY8" s="625"/>
      <c r="CZ8" s="626">
        <v>36.200000000000003</v>
      </c>
      <c r="DA8" s="626"/>
      <c r="DB8" s="626"/>
      <c r="DC8" s="626"/>
      <c r="DD8" s="632">
        <v>98065</v>
      </c>
      <c r="DE8" s="624"/>
      <c r="DF8" s="624"/>
      <c r="DG8" s="624"/>
      <c r="DH8" s="624"/>
      <c r="DI8" s="624"/>
      <c r="DJ8" s="624"/>
      <c r="DK8" s="624"/>
      <c r="DL8" s="624"/>
      <c r="DM8" s="624"/>
      <c r="DN8" s="624"/>
      <c r="DO8" s="624"/>
      <c r="DP8" s="625"/>
      <c r="DQ8" s="632">
        <v>7020035</v>
      </c>
      <c r="DR8" s="624"/>
      <c r="DS8" s="624"/>
      <c r="DT8" s="624"/>
      <c r="DU8" s="624"/>
      <c r="DV8" s="624"/>
      <c r="DW8" s="624"/>
      <c r="DX8" s="624"/>
      <c r="DY8" s="624"/>
      <c r="DZ8" s="624"/>
      <c r="EA8" s="624"/>
      <c r="EB8" s="624"/>
      <c r="EC8" s="633"/>
    </row>
    <row r="9" spans="2:143" ht="11.25" customHeight="1">
      <c r="B9" s="620" t="s">
        <v>229</v>
      </c>
      <c r="C9" s="621"/>
      <c r="D9" s="621"/>
      <c r="E9" s="621"/>
      <c r="F9" s="621"/>
      <c r="G9" s="621"/>
      <c r="H9" s="621"/>
      <c r="I9" s="621"/>
      <c r="J9" s="621"/>
      <c r="K9" s="621"/>
      <c r="L9" s="621"/>
      <c r="M9" s="621"/>
      <c r="N9" s="621"/>
      <c r="O9" s="621"/>
      <c r="P9" s="621"/>
      <c r="Q9" s="622"/>
      <c r="R9" s="623">
        <v>109852</v>
      </c>
      <c r="S9" s="624"/>
      <c r="T9" s="624"/>
      <c r="U9" s="624"/>
      <c r="V9" s="624"/>
      <c r="W9" s="624"/>
      <c r="X9" s="624"/>
      <c r="Y9" s="625"/>
      <c r="Z9" s="626">
        <v>0.3</v>
      </c>
      <c r="AA9" s="626"/>
      <c r="AB9" s="626"/>
      <c r="AC9" s="626"/>
      <c r="AD9" s="627">
        <v>109852</v>
      </c>
      <c r="AE9" s="627"/>
      <c r="AF9" s="627"/>
      <c r="AG9" s="627"/>
      <c r="AH9" s="627"/>
      <c r="AI9" s="627"/>
      <c r="AJ9" s="627"/>
      <c r="AK9" s="627"/>
      <c r="AL9" s="628">
        <v>0.5</v>
      </c>
      <c r="AM9" s="629"/>
      <c r="AN9" s="629"/>
      <c r="AO9" s="630"/>
      <c r="AP9" s="620" t="s">
        <v>230</v>
      </c>
      <c r="AQ9" s="621"/>
      <c r="AR9" s="621"/>
      <c r="AS9" s="621"/>
      <c r="AT9" s="621"/>
      <c r="AU9" s="621"/>
      <c r="AV9" s="621"/>
      <c r="AW9" s="621"/>
      <c r="AX9" s="621"/>
      <c r="AY9" s="621"/>
      <c r="AZ9" s="621"/>
      <c r="BA9" s="621"/>
      <c r="BB9" s="621"/>
      <c r="BC9" s="621"/>
      <c r="BD9" s="621"/>
      <c r="BE9" s="621"/>
      <c r="BF9" s="622"/>
      <c r="BG9" s="623">
        <v>5390866</v>
      </c>
      <c r="BH9" s="624"/>
      <c r="BI9" s="624"/>
      <c r="BJ9" s="624"/>
      <c r="BK9" s="624"/>
      <c r="BL9" s="624"/>
      <c r="BM9" s="624"/>
      <c r="BN9" s="625"/>
      <c r="BO9" s="626">
        <v>35.700000000000003</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2669961</v>
      </c>
      <c r="CS9" s="624"/>
      <c r="CT9" s="624"/>
      <c r="CU9" s="624"/>
      <c r="CV9" s="624"/>
      <c r="CW9" s="624"/>
      <c r="CX9" s="624"/>
      <c r="CY9" s="625"/>
      <c r="CZ9" s="626">
        <v>7.5</v>
      </c>
      <c r="DA9" s="626"/>
      <c r="DB9" s="626"/>
      <c r="DC9" s="626"/>
      <c r="DD9" s="632">
        <v>41132</v>
      </c>
      <c r="DE9" s="624"/>
      <c r="DF9" s="624"/>
      <c r="DG9" s="624"/>
      <c r="DH9" s="624"/>
      <c r="DI9" s="624"/>
      <c r="DJ9" s="624"/>
      <c r="DK9" s="624"/>
      <c r="DL9" s="624"/>
      <c r="DM9" s="624"/>
      <c r="DN9" s="624"/>
      <c r="DO9" s="624"/>
      <c r="DP9" s="625"/>
      <c r="DQ9" s="632">
        <v>2172388</v>
      </c>
      <c r="DR9" s="624"/>
      <c r="DS9" s="624"/>
      <c r="DT9" s="624"/>
      <c r="DU9" s="624"/>
      <c r="DV9" s="624"/>
      <c r="DW9" s="624"/>
      <c r="DX9" s="624"/>
      <c r="DY9" s="624"/>
      <c r="DZ9" s="624"/>
      <c r="EA9" s="624"/>
      <c r="EB9" s="624"/>
      <c r="EC9" s="633"/>
    </row>
    <row r="10" spans="2:143" ht="11.25" customHeight="1">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267520</v>
      </c>
      <c r="BH10" s="624"/>
      <c r="BI10" s="624"/>
      <c r="BJ10" s="624"/>
      <c r="BK10" s="624"/>
      <c r="BL10" s="624"/>
      <c r="BM10" s="624"/>
      <c r="BN10" s="625"/>
      <c r="BO10" s="626">
        <v>1.8</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19320</v>
      </c>
      <c r="CS10" s="624"/>
      <c r="CT10" s="624"/>
      <c r="CU10" s="624"/>
      <c r="CV10" s="624"/>
      <c r="CW10" s="624"/>
      <c r="CX10" s="624"/>
      <c r="CY10" s="625"/>
      <c r="CZ10" s="626">
        <v>0.1</v>
      </c>
      <c r="DA10" s="626"/>
      <c r="DB10" s="626"/>
      <c r="DC10" s="626"/>
      <c r="DD10" s="632">
        <v>1484</v>
      </c>
      <c r="DE10" s="624"/>
      <c r="DF10" s="624"/>
      <c r="DG10" s="624"/>
      <c r="DH10" s="624"/>
      <c r="DI10" s="624"/>
      <c r="DJ10" s="624"/>
      <c r="DK10" s="624"/>
      <c r="DL10" s="624"/>
      <c r="DM10" s="624"/>
      <c r="DN10" s="624"/>
      <c r="DO10" s="624"/>
      <c r="DP10" s="625"/>
      <c r="DQ10" s="632">
        <v>12625</v>
      </c>
      <c r="DR10" s="624"/>
      <c r="DS10" s="624"/>
      <c r="DT10" s="624"/>
      <c r="DU10" s="624"/>
      <c r="DV10" s="624"/>
      <c r="DW10" s="624"/>
      <c r="DX10" s="624"/>
      <c r="DY10" s="624"/>
      <c r="DZ10" s="624"/>
      <c r="EA10" s="624"/>
      <c r="EB10" s="624"/>
      <c r="EC10" s="633"/>
    </row>
    <row r="11" spans="2:143" ht="11.25" customHeight="1">
      <c r="B11" s="620" t="s">
        <v>235</v>
      </c>
      <c r="C11" s="621"/>
      <c r="D11" s="621"/>
      <c r="E11" s="621"/>
      <c r="F11" s="621"/>
      <c r="G11" s="621"/>
      <c r="H11" s="621"/>
      <c r="I11" s="621"/>
      <c r="J11" s="621"/>
      <c r="K11" s="621"/>
      <c r="L11" s="621"/>
      <c r="M11" s="621"/>
      <c r="N11" s="621"/>
      <c r="O11" s="621"/>
      <c r="P11" s="621"/>
      <c r="Q11" s="622"/>
      <c r="R11" s="623">
        <v>2496193</v>
      </c>
      <c r="S11" s="624"/>
      <c r="T11" s="624"/>
      <c r="U11" s="624"/>
      <c r="V11" s="624"/>
      <c r="W11" s="624"/>
      <c r="X11" s="624"/>
      <c r="Y11" s="625"/>
      <c r="Z11" s="628">
        <v>6.5</v>
      </c>
      <c r="AA11" s="629"/>
      <c r="AB11" s="629"/>
      <c r="AC11" s="635"/>
      <c r="AD11" s="632">
        <v>2496193</v>
      </c>
      <c r="AE11" s="624"/>
      <c r="AF11" s="624"/>
      <c r="AG11" s="624"/>
      <c r="AH11" s="624"/>
      <c r="AI11" s="624"/>
      <c r="AJ11" s="624"/>
      <c r="AK11" s="625"/>
      <c r="AL11" s="628">
        <v>11.9</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471248</v>
      </c>
      <c r="BH11" s="624"/>
      <c r="BI11" s="624"/>
      <c r="BJ11" s="624"/>
      <c r="BK11" s="624"/>
      <c r="BL11" s="624"/>
      <c r="BM11" s="624"/>
      <c r="BN11" s="625"/>
      <c r="BO11" s="626">
        <v>3.1</v>
      </c>
      <c r="BP11" s="626"/>
      <c r="BQ11" s="626"/>
      <c r="BR11" s="626"/>
      <c r="BS11" s="627" t="s">
        <v>122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498138</v>
      </c>
      <c r="CS11" s="624"/>
      <c r="CT11" s="624"/>
      <c r="CU11" s="624"/>
      <c r="CV11" s="624"/>
      <c r="CW11" s="624"/>
      <c r="CX11" s="624"/>
      <c r="CY11" s="625"/>
      <c r="CZ11" s="626">
        <v>1.4</v>
      </c>
      <c r="DA11" s="626"/>
      <c r="DB11" s="626"/>
      <c r="DC11" s="626"/>
      <c r="DD11" s="632">
        <v>147139</v>
      </c>
      <c r="DE11" s="624"/>
      <c r="DF11" s="624"/>
      <c r="DG11" s="624"/>
      <c r="DH11" s="624"/>
      <c r="DI11" s="624"/>
      <c r="DJ11" s="624"/>
      <c r="DK11" s="624"/>
      <c r="DL11" s="624"/>
      <c r="DM11" s="624"/>
      <c r="DN11" s="624"/>
      <c r="DO11" s="624"/>
      <c r="DP11" s="625"/>
      <c r="DQ11" s="632">
        <v>343257</v>
      </c>
      <c r="DR11" s="624"/>
      <c r="DS11" s="624"/>
      <c r="DT11" s="624"/>
      <c r="DU11" s="624"/>
      <c r="DV11" s="624"/>
      <c r="DW11" s="624"/>
      <c r="DX11" s="624"/>
      <c r="DY11" s="624"/>
      <c r="DZ11" s="624"/>
      <c r="EA11" s="624"/>
      <c r="EB11" s="624"/>
      <c r="EC11" s="633"/>
    </row>
    <row r="12" spans="2:143" ht="11.25" customHeight="1">
      <c r="B12" s="620" t="s">
        <v>238</v>
      </c>
      <c r="C12" s="621"/>
      <c r="D12" s="621"/>
      <c r="E12" s="621"/>
      <c r="F12" s="621"/>
      <c r="G12" s="621"/>
      <c r="H12" s="621"/>
      <c r="I12" s="621"/>
      <c r="J12" s="621"/>
      <c r="K12" s="621"/>
      <c r="L12" s="621"/>
      <c r="M12" s="621"/>
      <c r="N12" s="621"/>
      <c r="O12" s="621"/>
      <c r="P12" s="621"/>
      <c r="Q12" s="622"/>
      <c r="R12" s="623">
        <v>177151</v>
      </c>
      <c r="S12" s="624"/>
      <c r="T12" s="624"/>
      <c r="U12" s="624"/>
      <c r="V12" s="624"/>
      <c r="W12" s="624"/>
      <c r="X12" s="624"/>
      <c r="Y12" s="625"/>
      <c r="Z12" s="626">
        <v>0.5</v>
      </c>
      <c r="AA12" s="626"/>
      <c r="AB12" s="626"/>
      <c r="AC12" s="626"/>
      <c r="AD12" s="627">
        <v>177151</v>
      </c>
      <c r="AE12" s="627"/>
      <c r="AF12" s="627"/>
      <c r="AG12" s="627"/>
      <c r="AH12" s="627"/>
      <c r="AI12" s="627"/>
      <c r="AJ12" s="627"/>
      <c r="AK12" s="627"/>
      <c r="AL12" s="628">
        <v>0.8</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6625685</v>
      </c>
      <c r="BH12" s="624"/>
      <c r="BI12" s="624"/>
      <c r="BJ12" s="624"/>
      <c r="BK12" s="624"/>
      <c r="BL12" s="624"/>
      <c r="BM12" s="624"/>
      <c r="BN12" s="625"/>
      <c r="BO12" s="626">
        <v>43.8</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866822</v>
      </c>
      <c r="CS12" s="624"/>
      <c r="CT12" s="624"/>
      <c r="CU12" s="624"/>
      <c r="CV12" s="624"/>
      <c r="CW12" s="624"/>
      <c r="CX12" s="624"/>
      <c r="CY12" s="625"/>
      <c r="CZ12" s="626">
        <v>2.5</v>
      </c>
      <c r="DA12" s="626"/>
      <c r="DB12" s="626"/>
      <c r="DC12" s="626"/>
      <c r="DD12" s="632">
        <v>2912</v>
      </c>
      <c r="DE12" s="624"/>
      <c r="DF12" s="624"/>
      <c r="DG12" s="624"/>
      <c r="DH12" s="624"/>
      <c r="DI12" s="624"/>
      <c r="DJ12" s="624"/>
      <c r="DK12" s="624"/>
      <c r="DL12" s="624"/>
      <c r="DM12" s="624"/>
      <c r="DN12" s="624"/>
      <c r="DO12" s="624"/>
      <c r="DP12" s="625"/>
      <c r="DQ12" s="632">
        <v>774834</v>
      </c>
      <c r="DR12" s="624"/>
      <c r="DS12" s="624"/>
      <c r="DT12" s="624"/>
      <c r="DU12" s="624"/>
      <c r="DV12" s="624"/>
      <c r="DW12" s="624"/>
      <c r="DX12" s="624"/>
      <c r="DY12" s="624"/>
      <c r="DZ12" s="624"/>
      <c r="EA12" s="624"/>
      <c r="EB12" s="624"/>
      <c r="EC12" s="633"/>
    </row>
    <row r="13" spans="2:143" ht="11.25" customHeight="1">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6624381</v>
      </c>
      <c r="BH13" s="624"/>
      <c r="BI13" s="624"/>
      <c r="BJ13" s="624"/>
      <c r="BK13" s="624"/>
      <c r="BL13" s="624"/>
      <c r="BM13" s="624"/>
      <c r="BN13" s="625"/>
      <c r="BO13" s="626">
        <v>43.8</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3236543</v>
      </c>
      <c r="CS13" s="624"/>
      <c r="CT13" s="624"/>
      <c r="CU13" s="624"/>
      <c r="CV13" s="624"/>
      <c r="CW13" s="624"/>
      <c r="CX13" s="624"/>
      <c r="CY13" s="625"/>
      <c r="CZ13" s="626">
        <v>9.1</v>
      </c>
      <c r="DA13" s="626"/>
      <c r="DB13" s="626"/>
      <c r="DC13" s="626"/>
      <c r="DD13" s="632">
        <v>958697</v>
      </c>
      <c r="DE13" s="624"/>
      <c r="DF13" s="624"/>
      <c r="DG13" s="624"/>
      <c r="DH13" s="624"/>
      <c r="DI13" s="624"/>
      <c r="DJ13" s="624"/>
      <c r="DK13" s="624"/>
      <c r="DL13" s="624"/>
      <c r="DM13" s="624"/>
      <c r="DN13" s="624"/>
      <c r="DO13" s="624"/>
      <c r="DP13" s="625"/>
      <c r="DQ13" s="632">
        <v>2371412</v>
      </c>
      <c r="DR13" s="624"/>
      <c r="DS13" s="624"/>
      <c r="DT13" s="624"/>
      <c r="DU13" s="624"/>
      <c r="DV13" s="624"/>
      <c r="DW13" s="624"/>
      <c r="DX13" s="624"/>
      <c r="DY13" s="624"/>
      <c r="DZ13" s="624"/>
      <c r="EA13" s="624"/>
      <c r="EB13" s="624"/>
      <c r="EC13" s="633"/>
    </row>
    <row r="14" spans="2:143" ht="11.25" customHeight="1">
      <c r="B14" s="620" t="s">
        <v>244</v>
      </c>
      <c r="C14" s="621"/>
      <c r="D14" s="621"/>
      <c r="E14" s="621"/>
      <c r="F14" s="621"/>
      <c r="G14" s="621"/>
      <c r="H14" s="621"/>
      <c r="I14" s="621"/>
      <c r="J14" s="621"/>
      <c r="K14" s="621"/>
      <c r="L14" s="621"/>
      <c r="M14" s="621"/>
      <c r="N14" s="621"/>
      <c r="O14" s="621"/>
      <c r="P14" s="621"/>
      <c r="Q14" s="622"/>
      <c r="R14" s="623">
        <v>329</v>
      </c>
      <c r="S14" s="624"/>
      <c r="T14" s="624"/>
      <c r="U14" s="624"/>
      <c r="V14" s="624"/>
      <c r="W14" s="624"/>
      <c r="X14" s="624"/>
      <c r="Y14" s="625"/>
      <c r="Z14" s="626">
        <v>0</v>
      </c>
      <c r="AA14" s="626"/>
      <c r="AB14" s="626"/>
      <c r="AC14" s="626"/>
      <c r="AD14" s="627">
        <v>329</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342969</v>
      </c>
      <c r="BH14" s="624"/>
      <c r="BI14" s="624"/>
      <c r="BJ14" s="624"/>
      <c r="BK14" s="624"/>
      <c r="BL14" s="624"/>
      <c r="BM14" s="624"/>
      <c r="BN14" s="625"/>
      <c r="BO14" s="626">
        <v>2.2999999999999998</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1060836</v>
      </c>
      <c r="CS14" s="624"/>
      <c r="CT14" s="624"/>
      <c r="CU14" s="624"/>
      <c r="CV14" s="624"/>
      <c r="CW14" s="624"/>
      <c r="CX14" s="624"/>
      <c r="CY14" s="625"/>
      <c r="CZ14" s="626">
        <v>3</v>
      </c>
      <c r="DA14" s="626"/>
      <c r="DB14" s="626"/>
      <c r="DC14" s="626"/>
      <c r="DD14" s="632">
        <v>86631</v>
      </c>
      <c r="DE14" s="624"/>
      <c r="DF14" s="624"/>
      <c r="DG14" s="624"/>
      <c r="DH14" s="624"/>
      <c r="DI14" s="624"/>
      <c r="DJ14" s="624"/>
      <c r="DK14" s="624"/>
      <c r="DL14" s="624"/>
      <c r="DM14" s="624"/>
      <c r="DN14" s="624"/>
      <c r="DO14" s="624"/>
      <c r="DP14" s="625"/>
      <c r="DQ14" s="632">
        <v>1001484</v>
      </c>
      <c r="DR14" s="624"/>
      <c r="DS14" s="624"/>
      <c r="DT14" s="624"/>
      <c r="DU14" s="624"/>
      <c r="DV14" s="624"/>
      <c r="DW14" s="624"/>
      <c r="DX14" s="624"/>
      <c r="DY14" s="624"/>
      <c r="DZ14" s="624"/>
      <c r="EA14" s="624"/>
      <c r="EB14" s="624"/>
      <c r="EC14" s="633"/>
    </row>
    <row r="15" spans="2:143" ht="11.25" customHeight="1">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625359</v>
      </c>
      <c r="BH15" s="624"/>
      <c r="BI15" s="624"/>
      <c r="BJ15" s="624"/>
      <c r="BK15" s="624"/>
      <c r="BL15" s="624"/>
      <c r="BM15" s="624"/>
      <c r="BN15" s="625"/>
      <c r="BO15" s="626">
        <v>4.0999999999999996</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5179734</v>
      </c>
      <c r="CS15" s="624"/>
      <c r="CT15" s="624"/>
      <c r="CU15" s="624"/>
      <c r="CV15" s="624"/>
      <c r="CW15" s="624"/>
      <c r="CX15" s="624"/>
      <c r="CY15" s="625"/>
      <c r="CZ15" s="626">
        <v>14.6</v>
      </c>
      <c r="DA15" s="626"/>
      <c r="DB15" s="626"/>
      <c r="DC15" s="626"/>
      <c r="DD15" s="632">
        <v>969952</v>
      </c>
      <c r="DE15" s="624"/>
      <c r="DF15" s="624"/>
      <c r="DG15" s="624"/>
      <c r="DH15" s="624"/>
      <c r="DI15" s="624"/>
      <c r="DJ15" s="624"/>
      <c r="DK15" s="624"/>
      <c r="DL15" s="624"/>
      <c r="DM15" s="624"/>
      <c r="DN15" s="624"/>
      <c r="DO15" s="624"/>
      <c r="DP15" s="625"/>
      <c r="DQ15" s="632">
        <v>3320687</v>
      </c>
      <c r="DR15" s="624"/>
      <c r="DS15" s="624"/>
      <c r="DT15" s="624"/>
      <c r="DU15" s="624"/>
      <c r="DV15" s="624"/>
      <c r="DW15" s="624"/>
      <c r="DX15" s="624"/>
      <c r="DY15" s="624"/>
      <c r="DZ15" s="624"/>
      <c r="EA15" s="624"/>
      <c r="EB15" s="624"/>
      <c r="EC15" s="633"/>
    </row>
    <row r="16" spans="2:143" ht="11.25" customHeight="1">
      <c r="B16" s="620" t="s">
        <v>250</v>
      </c>
      <c r="C16" s="621"/>
      <c r="D16" s="621"/>
      <c r="E16" s="621"/>
      <c r="F16" s="621"/>
      <c r="G16" s="621"/>
      <c r="H16" s="621"/>
      <c r="I16" s="621"/>
      <c r="J16" s="621"/>
      <c r="K16" s="621"/>
      <c r="L16" s="621"/>
      <c r="M16" s="621"/>
      <c r="N16" s="621"/>
      <c r="O16" s="621"/>
      <c r="P16" s="621"/>
      <c r="Q16" s="622"/>
      <c r="R16" s="623">
        <v>39393</v>
      </c>
      <c r="S16" s="624"/>
      <c r="T16" s="624"/>
      <c r="U16" s="624"/>
      <c r="V16" s="624"/>
      <c r="W16" s="624"/>
      <c r="X16" s="624"/>
      <c r="Y16" s="625"/>
      <c r="Z16" s="626">
        <v>0.1</v>
      </c>
      <c r="AA16" s="626"/>
      <c r="AB16" s="626"/>
      <c r="AC16" s="626"/>
      <c r="AD16" s="627">
        <v>39393</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13482</v>
      </c>
      <c r="CS16" s="624"/>
      <c r="CT16" s="624"/>
      <c r="CU16" s="624"/>
      <c r="CV16" s="624"/>
      <c r="CW16" s="624"/>
      <c r="CX16" s="624"/>
      <c r="CY16" s="625"/>
      <c r="CZ16" s="626">
        <v>0</v>
      </c>
      <c r="DA16" s="626"/>
      <c r="DB16" s="626"/>
      <c r="DC16" s="626"/>
      <c r="DD16" s="632" t="s">
        <v>122</v>
      </c>
      <c r="DE16" s="624"/>
      <c r="DF16" s="624"/>
      <c r="DG16" s="624"/>
      <c r="DH16" s="624"/>
      <c r="DI16" s="624"/>
      <c r="DJ16" s="624"/>
      <c r="DK16" s="624"/>
      <c r="DL16" s="624"/>
      <c r="DM16" s="624"/>
      <c r="DN16" s="624"/>
      <c r="DO16" s="624"/>
      <c r="DP16" s="625"/>
      <c r="DQ16" s="632">
        <v>5649</v>
      </c>
      <c r="DR16" s="624"/>
      <c r="DS16" s="624"/>
      <c r="DT16" s="624"/>
      <c r="DU16" s="624"/>
      <c r="DV16" s="624"/>
      <c r="DW16" s="624"/>
      <c r="DX16" s="624"/>
      <c r="DY16" s="624"/>
      <c r="DZ16" s="624"/>
      <c r="EA16" s="624"/>
      <c r="EB16" s="624"/>
      <c r="EC16" s="633"/>
    </row>
    <row r="17" spans="2:133" ht="11.25" customHeight="1">
      <c r="B17" s="620" t="s">
        <v>253</v>
      </c>
      <c r="C17" s="621"/>
      <c r="D17" s="621"/>
      <c r="E17" s="621"/>
      <c r="F17" s="621"/>
      <c r="G17" s="621"/>
      <c r="H17" s="621"/>
      <c r="I17" s="621"/>
      <c r="J17" s="621"/>
      <c r="K17" s="621"/>
      <c r="L17" s="621"/>
      <c r="M17" s="621"/>
      <c r="N17" s="621"/>
      <c r="O17" s="621"/>
      <c r="P17" s="621"/>
      <c r="Q17" s="622"/>
      <c r="R17" s="623">
        <v>210577</v>
      </c>
      <c r="S17" s="624"/>
      <c r="T17" s="624"/>
      <c r="U17" s="624"/>
      <c r="V17" s="624"/>
      <c r="W17" s="624"/>
      <c r="X17" s="624"/>
      <c r="Y17" s="625"/>
      <c r="Z17" s="626">
        <v>0.5</v>
      </c>
      <c r="AA17" s="626"/>
      <c r="AB17" s="626"/>
      <c r="AC17" s="626"/>
      <c r="AD17" s="627">
        <v>210577</v>
      </c>
      <c r="AE17" s="627"/>
      <c r="AF17" s="627"/>
      <c r="AG17" s="627"/>
      <c r="AH17" s="627"/>
      <c r="AI17" s="627"/>
      <c r="AJ17" s="627"/>
      <c r="AK17" s="627"/>
      <c r="AL17" s="628">
        <v>1</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2140397</v>
      </c>
      <c r="CS17" s="624"/>
      <c r="CT17" s="624"/>
      <c r="CU17" s="624"/>
      <c r="CV17" s="624"/>
      <c r="CW17" s="624"/>
      <c r="CX17" s="624"/>
      <c r="CY17" s="625"/>
      <c r="CZ17" s="626">
        <v>6.1</v>
      </c>
      <c r="DA17" s="626"/>
      <c r="DB17" s="626"/>
      <c r="DC17" s="626"/>
      <c r="DD17" s="632" t="s">
        <v>122</v>
      </c>
      <c r="DE17" s="624"/>
      <c r="DF17" s="624"/>
      <c r="DG17" s="624"/>
      <c r="DH17" s="624"/>
      <c r="DI17" s="624"/>
      <c r="DJ17" s="624"/>
      <c r="DK17" s="624"/>
      <c r="DL17" s="624"/>
      <c r="DM17" s="624"/>
      <c r="DN17" s="624"/>
      <c r="DO17" s="624"/>
      <c r="DP17" s="625"/>
      <c r="DQ17" s="632">
        <v>2140397</v>
      </c>
      <c r="DR17" s="624"/>
      <c r="DS17" s="624"/>
      <c r="DT17" s="624"/>
      <c r="DU17" s="624"/>
      <c r="DV17" s="624"/>
      <c r="DW17" s="624"/>
      <c r="DX17" s="624"/>
      <c r="DY17" s="624"/>
      <c r="DZ17" s="624"/>
      <c r="EA17" s="624"/>
      <c r="EB17" s="624"/>
      <c r="EC17" s="633"/>
    </row>
    <row r="18" spans="2:133" ht="11.25" customHeight="1">
      <c r="B18" s="620" t="s">
        <v>256</v>
      </c>
      <c r="C18" s="621"/>
      <c r="D18" s="621"/>
      <c r="E18" s="621"/>
      <c r="F18" s="621"/>
      <c r="G18" s="621"/>
      <c r="H18" s="621"/>
      <c r="I18" s="621"/>
      <c r="J18" s="621"/>
      <c r="K18" s="621"/>
      <c r="L18" s="621"/>
      <c r="M18" s="621"/>
      <c r="N18" s="621"/>
      <c r="O18" s="621"/>
      <c r="P18" s="621"/>
      <c r="Q18" s="622"/>
      <c r="R18" s="623">
        <v>137524</v>
      </c>
      <c r="S18" s="624"/>
      <c r="T18" s="624"/>
      <c r="U18" s="624"/>
      <c r="V18" s="624"/>
      <c r="W18" s="624"/>
      <c r="X18" s="624"/>
      <c r="Y18" s="625"/>
      <c r="Z18" s="626">
        <v>0.4</v>
      </c>
      <c r="AA18" s="626"/>
      <c r="AB18" s="626"/>
      <c r="AC18" s="626"/>
      <c r="AD18" s="627">
        <v>137524</v>
      </c>
      <c r="AE18" s="627"/>
      <c r="AF18" s="627"/>
      <c r="AG18" s="627"/>
      <c r="AH18" s="627"/>
      <c r="AI18" s="627"/>
      <c r="AJ18" s="627"/>
      <c r="AK18" s="627"/>
      <c r="AL18" s="628">
        <v>0.7</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c r="B19" s="620" t="s">
        <v>259</v>
      </c>
      <c r="C19" s="621"/>
      <c r="D19" s="621"/>
      <c r="E19" s="621"/>
      <c r="F19" s="621"/>
      <c r="G19" s="621"/>
      <c r="H19" s="621"/>
      <c r="I19" s="621"/>
      <c r="J19" s="621"/>
      <c r="K19" s="621"/>
      <c r="L19" s="621"/>
      <c r="M19" s="621"/>
      <c r="N19" s="621"/>
      <c r="O19" s="621"/>
      <c r="P19" s="621"/>
      <c r="Q19" s="622"/>
      <c r="R19" s="623">
        <v>124782</v>
      </c>
      <c r="S19" s="624"/>
      <c r="T19" s="624"/>
      <c r="U19" s="624"/>
      <c r="V19" s="624"/>
      <c r="W19" s="624"/>
      <c r="X19" s="624"/>
      <c r="Y19" s="625"/>
      <c r="Z19" s="626">
        <v>0.3</v>
      </c>
      <c r="AA19" s="626"/>
      <c r="AB19" s="626"/>
      <c r="AC19" s="626"/>
      <c r="AD19" s="627">
        <v>124782</v>
      </c>
      <c r="AE19" s="627"/>
      <c r="AF19" s="627"/>
      <c r="AG19" s="627"/>
      <c r="AH19" s="627"/>
      <c r="AI19" s="627"/>
      <c r="AJ19" s="627"/>
      <c r="AK19" s="627"/>
      <c r="AL19" s="628">
        <v>0.6</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1202463</v>
      </c>
      <c r="BH19" s="624"/>
      <c r="BI19" s="624"/>
      <c r="BJ19" s="624"/>
      <c r="BK19" s="624"/>
      <c r="BL19" s="624"/>
      <c r="BM19" s="624"/>
      <c r="BN19" s="625"/>
      <c r="BO19" s="626">
        <v>8</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c r="B20" s="636" t="s">
        <v>262</v>
      </c>
      <c r="C20" s="637"/>
      <c r="D20" s="637"/>
      <c r="E20" s="637"/>
      <c r="F20" s="637"/>
      <c r="G20" s="637"/>
      <c r="H20" s="637"/>
      <c r="I20" s="637"/>
      <c r="J20" s="637"/>
      <c r="K20" s="637"/>
      <c r="L20" s="637"/>
      <c r="M20" s="637"/>
      <c r="N20" s="637"/>
      <c r="O20" s="637"/>
      <c r="P20" s="637"/>
      <c r="Q20" s="638"/>
      <c r="R20" s="623">
        <v>12742</v>
      </c>
      <c r="S20" s="624"/>
      <c r="T20" s="624"/>
      <c r="U20" s="624"/>
      <c r="V20" s="624"/>
      <c r="W20" s="624"/>
      <c r="X20" s="624"/>
      <c r="Y20" s="625"/>
      <c r="Z20" s="626">
        <v>0</v>
      </c>
      <c r="AA20" s="626"/>
      <c r="AB20" s="626"/>
      <c r="AC20" s="626"/>
      <c r="AD20" s="627">
        <v>12742</v>
      </c>
      <c r="AE20" s="627"/>
      <c r="AF20" s="627"/>
      <c r="AG20" s="627"/>
      <c r="AH20" s="627"/>
      <c r="AI20" s="627"/>
      <c r="AJ20" s="627"/>
      <c r="AK20" s="627"/>
      <c r="AL20" s="628">
        <v>0.1</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1202463</v>
      </c>
      <c r="BH20" s="624"/>
      <c r="BI20" s="624"/>
      <c r="BJ20" s="624"/>
      <c r="BK20" s="624"/>
      <c r="BL20" s="624"/>
      <c r="BM20" s="624"/>
      <c r="BN20" s="625"/>
      <c r="BO20" s="626">
        <v>8</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35377652</v>
      </c>
      <c r="CS20" s="624"/>
      <c r="CT20" s="624"/>
      <c r="CU20" s="624"/>
      <c r="CV20" s="624"/>
      <c r="CW20" s="624"/>
      <c r="CX20" s="624"/>
      <c r="CY20" s="625"/>
      <c r="CZ20" s="626">
        <v>100</v>
      </c>
      <c r="DA20" s="626"/>
      <c r="DB20" s="626"/>
      <c r="DC20" s="626"/>
      <c r="DD20" s="632">
        <v>2739891</v>
      </c>
      <c r="DE20" s="624"/>
      <c r="DF20" s="624"/>
      <c r="DG20" s="624"/>
      <c r="DH20" s="624"/>
      <c r="DI20" s="624"/>
      <c r="DJ20" s="624"/>
      <c r="DK20" s="624"/>
      <c r="DL20" s="624"/>
      <c r="DM20" s="624"/>
      <c r="DN20" s="624"/>
      <c r="DO20" s="624"/>
      <c r="DP20" s="625"/>
      <c r="DQ20" s="632">
        <v>25267264</v>
      </c>
      <c r="DR20" s="624"/>
      <c r="DS20" s="624"/>
      <c r="DT20" s="624"/>
      <c r="DU20" s="624"/>
      <c r="DV20" s="624"/>
      <c r="DW20" s="624"/>
      <c r="DX20" s="624"/>
      <c r="DY20" s="624"/>
      <c r="DZ20" s="624"/>
      <c r="EA20" s="624"/>
      <c r="EB20" s="624"/>
      <c r="EC20" s="633"/>
    </row>
    <row r="21" spans="2:133" ht="11.25" customHeight="1">
      <c r="B21" s="620" t="s">
        <v>265</v>
      </c>
      <c r="C21" s="621"/>
      <c r="D21" s="621"/>
      <c r="E21" s="621"/>
      <c r="F21" s="621"/>
      <c r="G21" s="621"/>
      <c r="H21" s="621"/>
      <c r="I21" s="621"/>
      <c r="J21" s="621"/>
      <c r="K21" s="621"/>
      <c r="L21" s="621"/>
      <c r="M21" s="621"/>
      <c r="N21" s="621"/>
      <c r="O21" s="621"/>
      <c r="P21" s="621"/>
      <c r="Q21" s="622"/>
      <c r="R21" s="623">
        <v>3880256</v>
      </c>
      <c r="S21" s="624"/>
      <c r="T21" s="624"/>
      <c r="U21" s="624"/>
      <c r="V21" s="624"/>
      <c r="W21" s="624"/>
      <c r="X21" s="624"/>
      <c r="Y21" s="625"/>
      <c r="Z21" s="626">
        <v>10.1</v>
      </c>
      <c r="AA21" s="626"/>
      <c r="AB21" s="626"/>
      <c r="AC21" s="626"/>
      <c r="AD21" s="627">
        <v>3356813</v>
      </c>
      <c r="AE21" s="627"/>
      <c r="AF21" s="627"/>
      <c r="AG21" s="627"/>
      <c r="AH21" s="627"/>
      <c r="AI21" s="627"/>
      <c r="AJ21" s="627"/>
      <c r="AK21" s="627"/>
      <c r="AL21" s="628">
        <v>16</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c r="B22" s="620" t="s">
        <v>267</v>
      </c>
      <c r="C22" s="621"/>
      <c r="D22" s="621"/>
      <c r="E22" s="621"/>
      <c r="F22" s="621"/>
      <c r="G22" s="621"/>
      <c r="H22" s="621"/>
      <c r="I22" s="621"/>
      <c r="J22" s="621"/>
      <c r="K22" s="621"/>
      <c r="L22" s="621"/>
      <c r="M22" s="621"/>
      <c r="N22" s="621"/>
      <c r="O22" s="621"/>
      <c r="P22" s="621"/>
      <c r="Q22" s="622"/>
      <c r="R22" s="623">
        <v>3356813</v>
      </c>
      <c r="S22" s="624"/>
      <c r="T22" s="624"/>
      <c r="U22" s="624"/>
      <c r="V22" s="624"/>
      <c r="W22" s="624"/>
      <c r="X22" s="624"/>
      <c r="Y22" s="625"/>
      <c r="Z22" s="626">
        <v>8.6999999999999993</v>
      </c>
      <c r="AA22" s="626"/>
      <c r="AB22" s="626"/>
      <c r="AC22" s="626"/>
      <c r="AD22" s="627">
        <v>3356813</v>
      </c>
      <c r="AE22" s="627"/>
      <c r="AF22" s="627"/>
      <c r="AG22" s="627"/>
      <c r="AH22" s="627"/>
      <c r="AI22" s="627"/>
      <c r="AJ22" s="627"/>
      <c r="AK22" s="627"/>
      <c r="AL22" s="628">
        <v>16</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270</v>
      </c>
      <c r="C23" s="621"/>
      <c r="D23" s="621"/>
      <c r="E23" s="621"/>
      <c r="F23" s="621"/>
      <c r="G23" s="621"/>
      <c r="H23" s="621"/>
      <c r="I23" s="621"/>
      <c r="J23" s="621"/>
      <c r="K23" s="621"/>
      <c r="L23" s="621"/>
      <c r="M23" s="621"/>
      <c r="N23" s="621"/>
      <c r="O23" s="621"/>
      <c r="P23" s="621"/>
      <c r="Q23" s="622"/>
      <c r="R23" s="623">
        <v>523443</v>
      </c>
      <c r="S23" s="624"/>
      <c r="T23" s="624"/>
      <c r="U23" s="624"/>
      <c r="V23" s="624"/>
      <c r="W23" s="624"/>
      <c r="X23" s="624"/>
      <c r="Y23" s="625"/>
      <c r="Z23" s="626">
        <v>1.4</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1202463</v>
      </c>
      <c r="BH23" s="624"/>
      <c r="BI23" s="624"/>
      <c r="BJ23" s="624"/>
      <c r="BK23" s="624"/>
      <c r="BL23" s="624"/>
      <c r="BM23" s="624"/>
      <c r="BN23" s="625"/>
      <c r="BO23" s="626">
        <v>8</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2" t="s">
        <v>275</v>
      </c>
      <c r="DM23" s="653"/>
      <c r="DN23" s="653"/>
      <c r="DO23" s="653"/>
      <c r="DP23" s="653"/>
      <c r="DQ23" s="653"/>
      <c r="DR23" s="653"/>
      <c r="DS23" s="653"/>
      <c r="DT23" s="653"/>
      <c r="DU23" s="653"/>
      <c r="DV23" s="654"/>
      <c r="DW23" s="605" t="s">
        <v>276</v>
      </c>
      <c r="DX23" s="606"/>
      <c r="DY23" s="606"/>
      <c r="DZ23" s="606"/>
      <c r="EA23" s="606"/>
      <c r="EB23" s="606"/>
      <c r="EC23" s="607"/>
    </row>
    <row r="24" spans="2:133" ht="11.25" customHeight="1">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15434885</v>
      </c>
      <c r="CS24" s="613"/>
      <c r="CT24" s="613"/>
      <c r="CU24" s="613"/>
      <c r="CV24" s="613"/>
      <c r="CW24" s="613"/>
      <c r="CX24" s="613"/>
      <c r="CY24" s="614"/>
      <c r="CZ24" s="617">
        <v>43.6</v>
      </c>
      <c r="DA24" s="618"/>
      <c r="DB24" s="618"/>
      <c r="DC24" s="634"/>
      <c r="DD24" s="655">
        <v>9615576</v>
      </c>
      <c r="DE24" s="613"/>
      <c r="DF24" s="613"/>
      <c r="DG24" s="613"/>
      <c r="DH24" s="613"/>
      <c r="DI24" s="613"/>
      <c r="DJ24" s="613"/>
      <c r="DK24" s="614"/>
      <c r="DL24" s="655">
        <v>8144310</v>
      </c>
      <c r="DM24" s="613"/>
      <c r="DN24" s="613"/>
      <c r="DO24" s="613"/>
      <c r="DP24" s="613"/>
      <c r="DQ24" s="613"/>
      <c r="DR24" s="613"/>
      <c r="DS24" s="613"/>
      <c r="DT24" s="613"/>
      <c r="DU24" s="613"/>
      <c r="DV24" s="614"/>
      <c r="DW24" s="617">
        <v>38.700000000000003</v>
      </c>
      <c r="DX24" s="618"/>
      <c r="DY24" s="618"/>
      <c r="DZ24" s="618"/>
      <c r="EA24" s="618"/>
      <c r="EB24" s="618"/>
      <c r="EC24" s="619"/>
    </row>
    <row r="25" spans="2:133" ht="11.25" customHeight="1">
      <c r="B25" s="620" t="s">
        <v>280</v>
      </c>
      <c r="C25" s="621"/>
      <c r="D25" s="621"/>
      <c r="E25" s="621"/>
      <c r="F25" s="621"/>
      <c r="G25" s="621"/>
      <c r="H25" s="621"/>
      <c r="I25" s="621"/>
      <c r="J25" s="621"/>
      <c r="K25" s="621"/>
      <c r="L25" s="621"/>
      <c r="M25" s="621"/>
      <c r="N25" s="621"/>
      <c r="O25" s="621"/>
      <c r="P25" s="621"/>
      <c r="Q25" s="622"/>
      <c r="R25" s="623">
        <v>22584520</v>
      </c>
      <c r="S25" s="624"/>
      <c r="T25" s="624"/>
      <c r="U25" s="624"/>
      <c r="V25" s="624"/>
      <c r="W25" s="624"/>
      <c r="X25" s="624"/>
      <c r="Y25" s="625"/>
      <c r="Z25" s="626">
        <v>58.7</v>
      </c>
      <c r="AA25" s="626"/>
      <c r="AB25" s="626"/>
      <c r="AC25" s="626"/>
      <c r="AD25" s="627">
        <v>20858614</v>
      </c>
      <c r="AE25" s="627"/>
      <c r="AF25" s="627"/>
      <c r="AG25" s="627"/>
      <c r="AH25" s="627"/>
      <c r="AI25" s="627"/>
      <c r="AJ25" s="627"/>
      <c r="AK25" s="627"/>
      <c r="AL25" s="628">
        <v>99.6</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4581535</v>
      </c>
      <c r="CS25" s="644"/>
      <c r="CT25" s="644"/>
      <c r="CU25" s="644"/>
      <c r="CV25" s="644"/>
      <c r="CW25" s="644"/>
      <c r="CX25" s="644"/>
      <c r="CY25" s="645"/>
      <c r="CZ25" s="628">
        <v>13</v>
      </c>
      <c r="DA25" s="656"/>
      <c r="DB25" s="656"/>
      <c r="DC25" s="658"/>
      <c r="DD25" s="632">
        <v>4115460</v>
      </c>
      <c r="DE25" s="644"/>
      <c r="DF25" s="644"/>
      <c r="DG25" s="644"/>
      <c r="DH25" s="644"/>
      <c r="DI25" s="644"/>
      <c r="DJ25" s="644"/>
      <c r="DK25" s="645"/>
      <c r="DL25" s="632">
        <v>3558562</v>
      </c>
      <c r="DM25" s="644"/>
      <c r="DN25" s="644"/>
      <c r="DO25" s="644"/>
      <c r="DP25" s="644"/>
      <c r="DQ25" s="644"/>
      <c r="DR25" s="644"/>
      <c r="DS25" s="644"/>
      <c r="DT25" s="644"/>
      <c r="DU25" s="644"/>
      <c r="DV25" s="645"/>
      <c r="DW25" s="628">
        <v>16.899999999999999</v>
      </c>
      <c r="DX25" s="656"/>
      <c r="DY25" s="656"/>
      <c r="DZ25" s="656"/>
      <c r="EA25" s="656"/>
      <c r="EB25" s="656"/>
      <c r="EC25" s="657"/>
    </row>
    <row r="26" spans="2:133" ht="11.25" customHeight="1">
      <c r="B26" s="620" t="s">
        <v>283</v>
      </c>
      <c r="C26" s="621"/>
      <c r="D26" s="621"/>
      <c r="E26" s="621"/>
      <c r="F26" s="621"/>
      <c r="G26" s="621"/>
      <c r="H26" s="621"/>
      <c r="I26" s="621"/>
      <c r="J26" s="621"/>
      <c r="K26" s="621"/>
      <c r="L26" s="621"/>
      <c r="M26" s="621"/>
      <c r="N26" s="621"/>
      <c r="O26" s="621"/>
      <c r="P26" s="621"/>
      <c r="Q26" s="622"/>
      <c r="R26" s="623">
        <v>7326</v>
      </c>
      <c r="S26" s="624"/>
      <c r="T26" s="624"/>
      <c r="U26" s="624"/>
      <c r="V26" s="624"/>
      <c r="W26" s="624"/>
      <c r="X26" s="624"/>
      <c r="Y26" s="625"/>
      <c r="Z26" s="626">
        <v>0</v>
      </c>
      <c r="AA26" s="626"/>
      <c r="AB26" s="626"/>
      <c r="AC26" s="626"/>
      <c r="AD26" s="627">
        <v>7326</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2613018</v>
      </c>
      <c r="CS26" s="624"/>
      <c r="CT26" s="624"/>
      <c r="CU26" s="624"/>
      <c r="CV26" s="624"/>
      <c r="CW26" s="624"/>
      <c r="CX26" s="624"/>
      <c r="CY26" s="625"/>
      <c r="CZ26" s="628">
        <v>7.4</v>
      </c>
      <c r="DA26" s="656"/>
      <c r="DB26" s="656"/>
      <c r="DC26" s="658"/>
      <c r="DD26" s="632">
        <v>2364502</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6"/>
      <c r="DY26" s="656"/>
      <c r="DZ26" s="656"/>
      <c r="EA26" s="656"/>
      <c r="EB26" s="656"/>
      <c r="EC26" s="657"/>
    </row>
    <row r="27" spans="2:133" ht="11.25" customHeight="1">
      <c r="B27" s="620" t="s">
        <v>286</v>
      </c>
      <c r="C27" s="621"/>
      <c r="D27" s="621"/>
      <c r="E27" s="621"/>
      <c r="F27" s="621"/>
      <c r="G27" s="621"/>
      <c r="H27" s="621"/>
      <c r="I27" s="621"/>
      <c r="J27" s="621"/>
      <c r="K27" s="621"/>
      <c r="L27" s="621"/>
      <c r="M27" s="621"/>
      <c r="N27" s="621"/>
      <c r="O27" s="621"/>
      <c r="P27" s="621"/>
      <c r="Q27" s="622"/>
      <c r="R27" s="623">
        <v>78199</v>
      </c>
      <c r="S27" s="624"/>
      <c r="T27" s="624"/>
      <c r="U27" s="624"/>
      <c r="V27" s="624"/>
      <c r="W27" s="624"/>
      <c r="X27" s="624"/>
      <c r="Y27" s="625"/>
      <c r="Z27" s="626">
        <v>0.2</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15118251</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8712953</v>
      </c>
      <c r="CS27" s="644"/>
      <c r="CT27" s="644"/>
      <c r="CU27" s="644"/>
      <c r="CV27" s="644"/>
      <c r="CW27" s="644"/>
      <c r="CX27" s="644"/>
      <c r="CY27" s="645"/>
      <c r="CZ27" s="628">
        <v>24.6</v>
      </c>
      <c r="DA27" s="656"/>
      <c r="DB27" s="656"/>
      <c r="DC27" s="658"/>
      <c r="DD27" s="632">
        <v>3359719</v>
      </c>
      <c r="DE27" s="644"/>
      <c r="DF27" s="644"/>
      <c r="DG27" s="644"/>
      <c r="DH27" s="644"/>
      <c r="DI27" s="644"/>
      <c r="DJ27" s="644"/>
      <c r="DK27" s="645"/>
      <c r="DL27" s="632">
        <v>2445351</v>
      </c>
      <c r="DM27" s="644"/>
      <c r="DN27" s="644"/>
      <c r="DO27" s="644"/>
      <c r="DP27" s="644"/>
      <c r="DQ27" s="644"/>
      <c r="DR27" s="644"/>
      <c r="DS27" s="644"/>
      <c r="DT27" s="644"/>
      <c r="DU27" s="644"/>
      <c r="DV27" s="645"/>
      <c r="DW27" s="628">
        <v>11.6</v>
      </c>
      <c r="DX27" s="656"/>
      <c r="DY27" s="656"/>
      <c r="DZ27" s="656"/>
      <c r="EA27" s="656"/>
      <c r="EB27" s="656"/>
      <c r="EC27" s="657"/>
    </row>
    <row r="28" spans="2:133" ht="11.25" customHeight="1">
      <c r="B28" s="620" t="s">
        <v>289</v>
      </c>
      <c r="C28" s="621"/>
      <c r="D28" s="621"/>
      <c r="E28" s="621"/>
      <c r="F28" s="621"/>
      <c r="G28" s="621"/>
      <c r="H28" s="621"/>
      <c r="I28" s="621"/>
      <c r="J28" s="621"/>
      <c r="K28" s="621"/>
      <c r="L28" s="621"/>
      <c r="M28" s="621"/>
      <c r="N28" s="621"/>
      <c r="O28" s="621"/>
      <c r="P28" s="621"/>
      <c r="Q28" s="622"/>
      <c r="R28" s="623">
        <v>354290</v>
      </c>
      <c r="S28" s="624"/>
      <c r="T28" s="624"/>
      <c r="U28" s="624"/>
      <c r="V28" s="624"/>
      <c r="W28" s="624"/>
      <c r="X28" s="624"/>
      <c r="Y28" s="625"/>
      <c r="Z28" s="626">
        <v>0.9</v>
      </c>
      <c r="AA28" s="626"/>
      <c r="AB28" s="626"/>
      <c r="AC28" s="626"/>
      <c r="AD28" s="627">
        <v>61970</v>
      </c>
      <c r="AE28" s="627"/>
      <c r="AF28" s="627"/>
      <c r="AG28" s="627"/>
      <c r="AH28" s="627"/>
      <c r="AI28" s="627"/>
      <c r="AJ28" s="627"/>
      <c r="AK28" s="627"/>
      <c r="AL28" s="628">
        <v>0.3</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2140397</v>
      </c>
      <c r="CS28" s="624"/>
      <c r="CT28" s="624"/>
      <c r="CU28" s="624"/>
      <c r="CV28" s="624"/>
      <c r="CW28" s="624"/>
      <c r="CX28" s="624"/>
      <c r="CY28" s="625"/>
      <c r="CZ28" s="628">
        <v>6.1</v>
      </c>
      <c r="DA28" s="656"/>
      <c r="DB28" s="656"/>
      <c r="DC28" s="658"/>
      <c r="DD28" s="632">
        <v>2140397</v>
      </c>
      <c r="DE28" s="624"/>
      <c r="DF28" s="624"/>
      <c r="DG28" s="624"/>
      <c r="DH28" s="624"/>
      <c r="DI28" s="624"/>
      <c r="DJ28" s="624"/>
      <c r="DK28" s="625"/>
      <c r="DL28" s="632">
        <v>2140397</v>
      </c>
      <c r="DM28" s="624"/>
      <c r="DN28" s="624"/>
      <c r="DO28" s="624"/>
      <c r="DP28" s="624"/>
      <c r="DQ28" s="624"/>
      <c r="DR28" s="624"/>
      <c r="DS28" s="624"/>
      <c r="DT28" s="624"/>
      <c r="DU28" s="624"/>
      <c r="DV28" s="625"/>
      <c r="DW28" s="628">
        <v>10.199999999999999</v>
      </c>
      <c r="DX28" s="656"/>
      <c r="DY28" s="656"/>
      <c r="DZ28" s="656"/>
      <c r="EA28" s="656"/>
      <c r="EB28" s="656"/>
      <c r="EC28" s="657"/>
    </row>
    <row r="29" spans="2:133" ht="11.25" customHeight="1">
      <c r="B29" s="620" t="s">
        <v>291</v>
      </c>
      <c r="C29" s="621"/>
      <c r="D29" s="621"/>
      <c r="E29" s="621"/>
      <c r="F29" s="621"/>
      <c r="G29" s="621"/>
      <c r="H29" s="621"/>
      <c r="I29" s="621"/>
      <c r="J29" s="621"/>
      <c r="K29" s="621"/>
      <c r="L29" s="621"/>
      <c r="M29" s="621"/>
      <c r="N29" s="621"/>
      <c r="O29" s="621"/>
      <c r="P29" s="621"/>
      <c r="Q29" s="622"/>
      <c r="R29" s="623">
        <v>202435</v>
      </c>
      <c r="S29" s="624"/>
      <c r="T29" s="624"/>
      <c r="U29" s="624"/>
      <c r="V29" s="624"/>
      <c r="W29" s="624"/>
      <c r="X29" s="624"/>
      <c r="Y29" s="625"/>
      <c r="Z29" s="626">
        <v>0.5</v>
      </c>
      <c r="AA29" s="626"/>
      <c r="AB29" s="626"/>
      <c r="AC29" s="626"/>
      <c r="AD29" s="627" t="s">
        <v>122</v>
      </c>
      <c r="AE29" s="627"/>
      <c r="AF29" s="627"/>
      <c r="AG29" s="627"/>
      <c r="AH29" s="627"/>
      <c r="AI29" s="627"/>
      <c r="AJ29" s="627"/>
      <c r="AK29" s="627"/>
      <c r="AL29" s="628" t="s">
        <v>122</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2140397</v>
      </c>
      <c r="CS29" s="644"/>
      <c r="CT29" s="644"/>
      <c r="CU29" s="644"/>
      <c r="CV29" s="644"/>
      <c r="CW29" s="644"/>
      <c r="CX29" s="644"/>
      <c r="CY29" s="645"/>
      <c r="CZ29" s="628">
        <v>6.1</v>
      </c>
      <c r="DA29" s="656"/>
      <c r="DB29" s="656"/>
      <c r="DC29" s="658"/>
      <c r="DD29" s="632">
        <v>2140397</v>
      </c>
      <c r="DE29" s="644"/>
      <c r="DF29" s="644"/>
      <c r="DG29" s="644"/>
      <c r="DH29" s="644"/>
      <c r="DI29" s="644"/>
      <c r="DJ29" s="644"/>
      <c r="DK29" s="645"/>
      <c r="DL29" s="632">
        <v>2140397</v>
      </c>
      <c r="DM29" s="644"/>
      <c r="DN29" s="644"/>
      <c r="DO29" s="644"/>
      <c r="DP29" s="644"/>
      <c r="DQ29" s="644"/>
      <c r="DR29" s="644"/>
      <c r="DS29" s="644"/>
      <c r="DT29" s="644"/>
      <c r="DU29" s="644"/>
      <c r="DV29" s="645"/>
      <c r="DW29" s="628">
        <v>10.199999999999999</v>
      </c>
      <c r="DX29" s="656"/>
      <c r="DY29" s="656"/>
      <c r="DZ29" s="656"/>
      <c r="EA29" s="656"/>
      <c r="EB29" s="656"/>
      <c r="EC29" s="657"/>
    </row>
    <row r="30" spans="2:133" ht="11.25" customHeight="1">
      <c r="B30" s="620" t="s">
        <v>293</v>
      </c>
      <c r="C30" s="621"/>
      <c r="D30" s="621"/>
      <c r="E30" s="621"/>
      <c r="F30" s="621"/>
      <c r="G30" s="621"/>
      <c r="H30" s="621"/>
      <c r="I30" s="621"/>
      <c r="J30" s="621"/>
      <c r="K30" s="621"/>
      <c r="L30" s="621"/>
      <c r="M30" s="621"/>
      <c r="N30" s="621"/>
      <c r="O30" s="621"/>
      <c r="P30" s="621"/>
      <c r="Q30" s="622"/>
      <c r="R30" s="623">
        <v>6077672</v>
      </c>
      <c r="S30" s="624"/>
      <c r="T30" s="624"/>
      <c r="U30" s="624"/>
      <c r="V30" s="624"/>
      <c r="W30" s="624"/>
      <c r="X30" s="624"/>
      <c r="Y30" s="625"/>
      <c r="Z30" s="626">
        <v>15.8</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2085918</v>
      </c>
      <c r="CS30" s="624"/>
      <c r="CT30" s="624"/>
      <c r="CU30" s="624"/>
      <c r="CV30" s="624"/>
      <c r="CW30" s="624"/>
      <c r="CX30" s="624"/>
      <c r="CY30" s="625"/>
      <c r="CZ30" s="628">
        <v>5.9</v>
      </c>
      <c r="DA30" s="656"/>
      <c r="DB30" s="656"/>
      <c r="DC30" s="658"/>
      <c r="DD30" s="632">
        <v>2085918</v>
      </c>
      <c r="DE30" s="624"/>
      <c r="DF30" s="624"/>
      <c r="DG30" s="624"/>
      <c r="DH30" s="624"/>
      <c r="DI30" s="624"/>
      <c r="DJ30" s="624"/>
      <c r="DK30" s="625"/>
      <c r="DL30" s="632">
        <v>2085918</v>
      </c>
      <c r="DM30" s="624"/>
      <c r="DN30" s="624"/>
      <c r="DO30" s="624"/>
      <c r="DP30" s="624"/>
      <c r="DQ30" s="624"/>
      <c r="DR30" s="624"/>
      <c r="DS30" s="624"/>
      <c r="DT30" s="624"/>
      <c r="DU30" s="624"/>
      <c r="DV30" s="625"/>
      <c r="DW30" s="628">
        <v>9.9</v>
      </c>
      <c r="DX30" s="656"/>
      <c r="DY30" s="656"/>
      <c r="DZ30" s="656"/>
      <c r="EA30" s="656"/>
      <c r="EB30" s="656"/>
      <c r="EC30" s="657"/>
    </row>
    <row r="31" spans="2:133" ht="11.25" customHeight="1">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99</v>
      </c>
      <c r="BH31" s="667"/>
      <c r="BI31" s="667"/>
      <c r="BJ31" s="667"/>
      <c r="BK31" s="667"/>
      <c r="BL31" s="667"/>
      <c r="BM31" s="618">
        <v>97.2</v>
      </c>
      <c r="BN31" s="667"/>
      <c r="BO31" s="667"/>
      <c r="BP31" s="667"/>
      <c r="BQ31" s="668"/>
      <c r="BR31" s="670">
        <v>98.9</v>
      </c>
      <c r="BS31" s="667"/>
      <c r="BT31" s="667"/>
      <c r="BU31" s="667"/>
      <c r="BV31" s="667"/>
      <c r="BW31" s="667"/>
      <c r="BX31" s="618">
        <v>97.3</v>
      </c>
      <c r="BY31" s="667"/>
      <c r="BZ31" s="667"/>
      <c r="CA31" s="667"/>
      <c r="CB31" s="668"/>
      <c r="CD31" s="663"/>
      <c r="CE31" s="664"/>
      <c r="CF31" s="620" t="s">
        <v>300</v>
      </c>
      <c r="CG31" s="621"/>
      <c r="CH31" s="621"/>
      <c r="CI31" s="621"/>
      <c r="CJ31" s="621"/>
      <c r="CK31" s="621"/>
      <c r="CL31" s="621"/>
      <c r="CM31" s="621"/>
      <c r="CN31" s="621"/>
      <c r="CO31" s="621"/>
      <c r="CP31" s="621"/>
      <c r="CQ31" s="622"/>
      <c r="CR31" s="623">
        <v>54479</v>
      </c>
      <c r="CS31" s="644"/>
      <c r="CT31" s="644"/>
      <c r="CU31" s="644"/>
      <c r="CV31" s="644"/>
      <c r="CW31" s="644"/>
      <c r="CX31" s="644"/>
      <c r="CY31" s="645"/>
      <c r="CZ31" s="628">
        <v>0.2</v>
      </c>
      <c r="DA31" s="656"/>
      <c r="DB31" s="656"/>
      <c r="DC31" s="658"/>
      <c r="DD31" s="632">
        <v>54479</v>
      </c>
      <c r="DE31" s="644"/>
      <c r="DF31" s="644"/>
      <c r="DG31" s="644"/>
      <c r="DH31" s="644"/>
      <c r="DI31" s="644"/>
      <c r="DJ31" s="644"/>
      <c r="DK31" s="645"/>
      <c r="DL31" s="632">
        <v>54479</v>
      </c>
      <c r="DM31" s="644"/>
      <c r="DN31" s="644"/>
      <c r="DO31" s="644"/>
      <c r="DP31" s="644"/>
      <c r="DQ31" s="644"/>
      <c r="DR31" s="644"/>
      <c r="DS31" s="644"/>
      <c r="DT31" s="644"/>
      <c r="DU31" s="644"/>
      <c r="DV31" s="645"/>
      <c r="DW31" s="628">
        <v>0.3</v>
      </c>
      <c r="DX31" s="656"/>
      <c r="DY31" s="656"/>
      <c r="DZ31" s="656"/>
      <c r="EA31" s="656"/>
      <c r="EB31" s="656"/>
      <c r="EC31" s="657"/>
    </row>
    <row r="32" spans="2:133" ht="11.25" customHeight="1">
      <c r="B32" s="620" t="s">
        <v>301</v>
      </c>
      <c r="C32" s="621"/>
      <c r="D32" s="621"/>
      <c r="E32" s="621"/>
      <c r="F32" s="621"/>
      <c r="G32" s="621"/>
      <c r="H32" s="621"/>
      <c r="I32" s="621"/>
      <c r="J32" s="621"/>
      <c r="K32" s="621"/>
      <c r="L32" s="621"/>
      <c r="M32" s="621"/>
      <c r="N32" s="621"/>
      <c r="O32" s="621"/>
      <c r="P32" s="621"/>
      <c r="Q32" s="622"/>
      <c r="R32" s="623">
        <v>2459865</v>
      </c>
      <c r="S32" s="624"/>
      <c r="T32" s="624"/>
      <c r="U32" s="624"/>
      <c r="V32" s="624"/>
      <c r="W32" s="624"/>
      <c r="X32" s="624"/>
      <c r="Y32" s="625"/>
      <c r="Z32" s="626">
        <v>6.4</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302</v>
      </c>
      <c r="AX32" s="620" t="s">
        <v>303</v>
      </c>
      <c r="AY32" s="621"/>
      <c r="AZ32" s="621"/>
      <c r="BA32" s="621"/>
      <c r="BB32" s="621"/>
      <c r="BC32" s="621"/>
      <c r="BD32" s="621"/>
      <c r="BE32" s="621"/>
      <c r="BF32" s="622"/>
      <c r="BG32" s="680">
        <v>98.4</v>
      </c>
      <c r="BH32" s="644"/>
      <c r="BI32" s="644"/>
      <c r="BJ32" s="644"/>
      <c r="BK32" s="644"/>
      <c r="BL32" s="644"/>
      <c r="BM32" s="629">
        <v>96.5</v>
      </c>
      <c r="BN32" s="644"/>
      <c r="BO32" s="644"/>
      <c r="BP32" s="644"/>
      <c r="BQ32" s="669"/>
      <c r="BR32" s="680">
        <v>98.5</v>
      </c>
      <c r="BS32" s="644"/>
      <c r="BT32" s="644"/>
      <c r="BU32" s="644"/>
      <c r="BV32" s="644"/>
      <c r="BW32" s="644"/>
      <c r="BX32" s="629">
        <v>96.8</v>
      </c>
      <c r="BY32" s="644"/>
      <c r="BZ32" s="644"/>
      <c r="CA32" s="644"/>
      <c r="CB32" s="669"/>
      <c r="CD32" s="665"/>
      <c r="CE32" s="666"/>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6"/>
      <c r="DB32" s="656"/>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6"/>
      <c r="DY32" s="656"/>
      <c r="DZ32" s="656"/>
      <c r="EA32" s="656"/>
      <c r="EB32" s="656"/>
      <c r="EC32" s="657"/>
    </row>
    <row r="33" spans="2:133" ht="11.25" customHeight="1">
      <c r="B33" s="620" t="s">
        <v>305</v>
      </c>
      <c r="C33" s="621"/>
      <c r="D33" s="621"/>
      <c r="E33" s="621"/>
      <c r="F33" s="621"/>
      <c r="G33" s="621"/>
      <c r="H33" s="621"/>
      <c r="I33" s="621"/>
      <c r="J33" s="621"/>
      <c r="K33" s="621"/>
      <c r="L33" s="621"/>
      <c r="M33" s="621"/>
      <c r="N33" s="621"/>
      <c r="O33" s="621"/>
      <c r="P33" s="621"/>
      <c r="Q33" s="622"/>
      <c r="R33" s="623">
        <v>107947</v>
      </c>
      <c r="S33" s="624"/>
      <c r="T33" s="624"/>
      <c r="U33" s="624"/>
      <c r="V33" s="624"/>
      <c r="W33" s="624"/>
      <c r="X33" s="624"/>
      <c r="Y33" s="625"/>
      <c r="Z33" s="626">
        <v>0.3</v>
      </c>
      <c r="AA33" s="626"/>
      <c r="AB33" s="626"/>
      <c r="AC33" s="626"/>
      <c r="AD33" s="627">
        <v>20192</v>
      </c>
      <c r="AE33" s="627"/>
      <c r="AF33" s="627"/>
      <c r="AG33" s="627"/>
      <c r="AH33" s="627"/>
      <c r="AI33" s="627"/>
      <c r="AJ33" s="627"/>
      <c r="AK33" s="627"/>
      <c r="AL33" s="628">
        <v>0.1</v>
      </c>
      <c r="AM33" s="629"/>
      <c r="AN33" s="629"/>
      <c r="AO33" s="630"/>
      <c r="AP33" s="675"/>
      <c r="AQ33" s="676"/>
      <c r="AR33" s="676"/>
      <c r="AS33" s="676"/>
      <c r="AT33" s="679"/>
      <c r="AU33" s="219"/>
      <c r="AV33" s="219"/>
      <c r="AW33" s="219"/>
      <c r="AX33" s="646" t="s">
        <v>306</v>
      </c>
      <c r="AY33" s="647"/>
      <c r="AZ33" s="647"/>
      <c r="BA33" s="647"/>
      <c r="BB33" s="647"/>
      <c r="BC33" s="647"/>
      <c r="BD33" s="647"/>
      <c r="BE33" s="647"/>
      <c r="BF33" s="648"/>
      <c r="BG33" s="681">
        <v>99.4</v>
      </c>
      <c r="BH33" s="682"/>
      <c r="BI33" s="682"/>
      <c r="BJ33" s="682"/>
      <c r="BK33" s="682"/>
      <c r="BL33" s="682"/>
      <c r="BM33" s="683">
        <v>97.9</v>
      </c>
      <c r="BN33" s="682"/>
      <c r="BO33" s="682"/>
      <c r="BP33" s="682"/>
      <c r="BQ33" s="684"/>
      <c r="BR33" s="681">
        <v>99.4</v>
      </c>
      <c r="BS33" s="682"/>
      <c r="BT33" s="682"/>
      <c r="BU33" s="682"/>
      <c r="BV33" s="682"/>
      <c r="BW33" s="682"/>
      <c r="BX33" s="683">
        <v>97.9</v>
      </c>
      <c r="BY33" s="682"/>
      <c r="BZ33" s="682"/>
      <c r="CA33" s="682"/>
      <c r="CB33" s="684"/>
      <c r="CD33" s="620" t="s">
        <v>307</v>
      </c>
      <c r="CE33" s="621"/>
      <c r="CF33" s="621"/>
      <c r="CG33" s="621"/>
      <c r="CH33" s="621"/>
      <c r="CI33" s="621"/>
      <c r="CJ33" s="621"/>
      <c r="CK33" s="621"/>
      <c r="CL33" s="621"/>
      <c r="CM33" s="621"/>
      <c r="CN33" s="621"/>
      <c r="CO33" s="621"/>
      <c r="CP33" s="621"/>
      <c r="CQ33" s="622"/>
      <c r="CR33" s="623">
        <v>17189394</v>
      </c>
      <c r="CS33" s="644"/>
      <c r="CT33" s="644"/>
      <c r="CU33" s="644"/>
      <c r="CV33" s="644"/>
      <c r="CW33" s="644"/>
      <c r="CX33" s="644"/>
      <c r="CY33" s="645"/>
      <c r="CZ33" s="628">
        <v>48.6</v>
      </c>
      <c r="DA33" s="656"/>
      <c r="DB33" s="656"/>
      <c r="DC33" s="658"/>
      <c r="DD33" s="632">
        <v>14836138</v>
      </c>
      <c r="DE33" s="644"/>
      <c r="DF33" s="644"/>
      <c r="DG33" s="644"/>
      <c r="DH33" s="644"/>
      <c r="DI33" s="644"/>
      <c r="DJ33" s="644"/>
      <c r="DK33" s="645"/>
      <c r="DL33" s="632">
        <v>10168014</v>
      </c>
      <c r="DM33" s="644"/>
      <c r="DN33" s="644"/>
      <c r="DO33" s="644"/>
      <c r="DP33" s="644"/>
      <c r="DQ33" s="644"/>
      <c r="DR33" s="644"/>
      <c r="DS33" s="644"/>
      <c r="DT33" s="644"/>
      <c r="DU33" s="644"/>
      <c r="DV33" s="645"/>
      <c r="DW33" s="628">
        <v>48.3</v>
      </c>
      <c r="DX33" s="656"/>
      <c r="DY33" s="656"/>
      <c r="DZ33" s="656"/>
      <c r="EA33" s="656"/>
      <c r="EB33" s="656"/>
      <c r="EC33" s="657"/>
    </row>
    <row r="34" spans="2:133" ht="11.25" customHeight="1">
      <c r="B34" s="620" t="s">
        <v>308</v>
      </c>
      <c r="C34" s="621"/>
      <c r="D34" s="621"/>
      <c r="E34" s="621"/>
      <c r="F34" s="621"/>
      <c r="G34" s="621"/>
      <c r="H34" s="621"/>
      <c r="I34" s="621"/>
      <c r="J34" s="621"/>
      <c r="K34" s="621"/>
      <c r="L34" s="621"/>
      <c r="M34" s="621"/>
      <c r="N34" s="621"/>
      <c r="O34" s="621"/>
      <c r="P34" s="621"/>
      <c r="Q34" s="622"/>
      <c r="R34" s="623">
        <v>1329512</v>
      </c>
      <c r="S34" s="624"/>
      <c r="T34" s="624"/>
      <c r="U34" s="624"/>
      <c r="V34" s="624"/>
      <c r="W34" s="624"/>
      <c r="X34" s="624"/>
      <c r="Y34" s="625"/>
      <c r="Z34" s="626">
        <v>3.5</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5450340</v>
      </c>
      <c r="CS34" s="624"/>
      <c r="CT34" s="624"/>
      <c r="CU34" s="624"/>
      <c r="CV34" s="624"/>
      <c r="CW34" s="624"/>
      <c r="CX34" s="624"/>
      <c r="CY34" s="625"/>
      <c r="CZ34" s="628">
        <v>15.4</v>
      </c>
      <c r="DA34" s="656"/>
      <c r="DB34" s="656"/>
      <c r="DC34" s="658"/>
      <c r="DD34" s="632">
        <v>4177501</v>
      </c>
      <c r="DE34" s="624"/>
      <c r="DF34" s="624"/>
      <c r="DG34" s="624"/>
      <c r="DH34" s="624"/>
      <c r="DI34" s="624"/>
      <c r="DJ34" s="624"/>
      <c r="DK34" s="625"/>
      <c r="DL34" s="632">
        <v>3581992</v>
      </c>
      <c r="DM34" s="624"/>
      <c r="DN34" s="624"/>
      <c r="DO34" s="624"/>
      <c r="DP34" s="624"/>
      <c r="DQ34" s="624"/>
      <c r="DR34" s="624"/>
      <c r="DS34" s="624"/>
      <c r="DT34" s="624"/>
      <c r="DU34" s="624"/>
      <c r="DV34" s="625"/>
      <c r="DW34" s="628">
        <v>17</v>
      </c>
      <c r="DX34" s="656"/>
      <c r="DY34" s="656"/>
      <c r="DZ34" s="656"/>
      <c r="EA34" s="656"/>
      <c r="EB34" s="656"/>
      <c r="EC34" s="657"/>
    </row>
    <row r="35" spans="2:133" ht="11.25" customHeight="1">
      <c r="B35" s="620" t="s">
        <v>310</v>
      </c>
      <c r="C35" s="621"/>
      <c r="D35" s="621"/>
      <c r="E35" s="621"/>
      <c r="F35" s="621"/>
      <c r="G35" s="621"/>
      <c r="H35" s="621"/>
      <c r="I35" s="621"/>
      <c r="J35" s="621"/>
      <c r="K35" s="621"/>
      <c r="L35" s="621"/>
      <c r="M35" s="621"/>
      <c r="N35" s="621"/>
      <c r="O35" s="621"/>
      <c r="P35" s="621"/>
      <c r="Q35" s="622"/>
      <c r="R35" s="623">
        <v>298486</v>
      </c>
      <c r="S35" s="624"/>
      <c r="T35" s="624"/>
      <c r="U35" s="624"/>
      <c r="V35" s="624"/>
      <c r="W35" s="624"/>
      <c r="X35" s="624"/>
      <c r="Y35" s="625"/>
      <c r="Z35" s="626">
        <v>0.8</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238099</v>
      </c>
      <c r="CS35" s="644"/>
      <c r="CT35" s="644"/>
      <c r="CU35" s="644"/>
      <c r="CV35" s="644"/>
      <c r="CW35" s="644"/>
      <c r="CX35" s="644"/>
      <c r="CY35" s="645"/>
      <c r="CZ35" s="628">
        <v>0.7</v>
      </c>
      <c r="DA35" s="656"/>
      <c r="DB35" s="656"/>
      <c r="DC35" s="658"/>
      <c r="DD35" s="632">
        <v>231731</v>
      </c>
      <c r="DE35" s="644"/>
      <c r="DF35" s="644"/>
      <c r="DG35" s="644"/>
      <c r="DH35" s="644"/>
      <c r="DI35" s="644"/>
      <c r="DJ35" s="644"/>
      <c r="DK35" s="645"/>
      <c r="DL35" s="632">
        <v>229638</v>
      </c>
      <c r="DM35" s="644"/>
      <c r="DN35" s="644"/>
      <c r="DO35" s="644"/>
      <c r="DP35" s="644"/>
      <c r="DQ35" s="644"/>
      <c r="DR35" s="644"/>
      <c r="DS35" s="644"/>
      <c r="DT35" s="644"/>
      <c r="DU35" s="644"/>
      <c r="DV35" s="645"/>
      <c r="DW35" s="628">
        <v>1.1000000000000001</v>
      </c>
      <c r="DX35" s="656"/>
      <c r="DY35" s="656"/>
      <c r="DZ35" s="656"/>
      <c r="EA35" s="656"/>
      <c r="EB35" s="656"/>
      <c r="EC35" s="657"/>
    </row>
    <row r="36" spans="2:133" ht="11.25" customHeight="1">
      <c r="B36" s="620" t="s">
        <v>314</v>
      </c>
      <c r="C36" s="621"/>
      <c r="D36" s="621"/>
      <c r="E36" s="621"/>
      <c r="F36" s="621"/>
      <c r="G36" s="621"/>
      <c r="H36" s="621"/>
      <c r="I36" s="621"/>
      <c r="J36" s="621"/>
      <c r="K36" s="621"/>
      <c r="L36" s="621"/>
      <c r="M36" s="621"/>
      <c r="N36" s="621"/>
      <c r="O36" s="621"/>
      <c r="P36" s="621"/>
      <c r="Q36" s="622"/>
      <c r="R36" s="623">
        <v>2839614</v>
      </c>
      <c r="S36" s="624"/>
      <c r="T36" s="624"/>
      <c r="U36" s="624"/>
      <c r="V36" s="624"/>
      <c r="W36" s="624"/>
      <c r="X36" s="624"/>
      <c r="Y36" s="625"/>
      <c r="Z36" s="626">
        <v>7.4</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4852239</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97423</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5049496</v>
      </c>
      <c r="CS36" s="624"/>
      <c r="CT36" s="624"/>
      <c r="CU36" s="624"/>
      <c r="CV36" s="624"/>
      <c r="CW36" s="624"/>
      <c r="CX36" s="624"/>
      <c r="CY36" s="625"/>
      <c r="CZ36" s="628">
        <v>14.3</v>
      </c>
      <c r="DA36" s="656"/>
      <c r="DB36" s="656"/>
      <c r="DC36" s="658"/>
      <c r="DD36" s="632">
        <v>4741635</v>
      </c>
      <c r="DE36" s="624"/>
      <c r="DF36" s="624"/>
      <c r="DG36" s="624"/>
      <c r="DH36" s="624"/>
      <c r="DI36" s="624"/>
      <c r="DJ36" s="624"/>
      <c r="DK36" s="625"/>
      <c r="DL36" s="632">
        <v>3440277</v>
      </c>
      <c r="DM36" s="624"/>
      <c r="DN36" s="624"/>
      <c r="DO36" s="624"/>
      <c r="DP36" s="624"/>
      <c r="DQ36" s="624"/>
      <c r="DR36" s="624"/>
      <c r="DS36" s="624"/>
      <c r="DT36" s="624"/>
      <c r="DU36" s="624"/>
      <c r="DV36" s="625"/>
      <c r="DW36" s="628">
        <v>16.3</v>
      </c>
      <c r="DX36" s="656"/>
      <c r="DY36" s="656"/>
      <c r="DZ36" s="656"/>
      <c r="EA36" s="656"/>
      <c r="EB36" s="656"/>
      <c r="EC36" s="657"/>
    </row>
    <row r="37" spans="2:133" ht="11.25" customHeight="1">
      <c r="B37" s="620" t="s">
        <v>318</v>
      </c>
      <c r="C37" s="621"/>
      <c r="D37" s="621"/>
      <c r="E37" s="621"/>
      <c r="F37" s="621"/>
      <c r="G37" s="621"/>
      <c r="H37" s="621"/>
      <c r="I37" s="621"/>
      <c r="J37" s="621"/>
      <c r="K37" s="621"/>
      <c r="L37" s="621"/>
      <c r="M37" s="621"/>
      <c r="N37" s="621"/>
      <c r="O37" s="621"/>
      <c r="P37" s="621"/>
      <c r="Q37" s="622"/>
      <c r="R37" s="623">
        <v>1076929</v>
      </c>
      <c r="S37" s="624"/>
      <c r="T37" s="624"/>
      <c r="U37" s="624"/>
      <c r="V37" s="624"/>
      <c r="W37" s="624"/>
      <c r="X37" s="624"/>
      <c r="Y37" s="625"/>
      <c r="Z37" s="626">
        <v>2.8</v>
      </c>
      <c r="AA37" s="626"/>
      <c r="AB37" s="626"/>
      <c r="AC37" s="626"/>
      <c r="AD37" s="627">
        <v>1008</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1515585</v>
      </c>
      <c r="BA37" s="624"/>
      <c r="BB37" s="624"/>
      <c r="BC37" s="624"/>
      <c r="BD37" s="644"/>
      <c r="BE37" s="644"/>
      <c r="BF37" s="669"/>
      <c r="BG37" s="620" t="s">
        <v>320</v>
      </c>
      <c r="BH37" s="621"/>
      <c r="BI37" s="621"/>
      <c r="BJ37" s="621"/>
      <c r="BK37" s="621"/>
      <c r="BL37" s="621"/>
      <c r="BM37" s="621"/>
      <c r="BN37" s="621"/>
      <c r="BO37" s="621"/>
      <c r="BP37" s="621"/>
      <c r="BQ37" s="621"/>
      <c r="BR37" s="621"/>
      <c r="BS37" s="621"/>
      <c r="BT37" s="621"/>
      <c r="BU37" s="622"/>
      <c r="BV37" s="623">
        <v>10302</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1839556</v>
      </c>
      <c r="CS37" s="644"/>
      <c r="CT37" s="644"/>
      <c r="CU37" s="644"/>
      <c r="CV37" s="644"/>
      <c r="CW37" s="644"/>
      <c r="CX37" s="644"/>
      <c r="CY37" s="645"/>
      <c r="CZ37" s="628">
        <v>5.2</v>
      </c>
      <c r="DA37" s="656"/>
      <c r="DB37" s="656"/>
      <c r="DC37" s="658"/>
      <c r="DD37" s="632">
        <v>1834860</v>
      </c>
      <c r="DE37" s="644"/>
      <c r="DF37" s="644"/>
      <c r="DG37" s="644"/>
      <c r="DH37" s="644"/>
      <c r="DI37" s="644"/>
      <c r="DJ37" s="644"/>
      <c r="DK37" s="645"/>
      <c r="DL37" s="632">
        <v>1534427</v>
      </c>
      <c r="DM37" s="644"/>
      <c r="DN37" s="644"/>
      <c r="DO37" s="644"/>
      <c r="DP37" s="644"/>
      <c r="DQ37" s="644"/>
      <c r="DR37" s="644"/>
      <c r="DS37" s="644"/>
      <c r="DT37" s="644"/>
      <c r="DU37" s="644"/>
      <c r="DV37" s="645"/>
      <c r="DW37" s="628">
        <v>7.3</v>
      </c>
      <c r="DX37" s="656"/>
      <c r="DY37" s="656"/>
      <c r="DZ37" s="656"/>
      <c r="EA37" s="656"/>
      <c r="EB37" s="656"/>
      <c r="EC37" s="657"/>
    </row>
    <row r="38" spans="2:133" ht="11.25" customHeight="1">
      <c r="B38" s="620" t="s">
        <v>322</v>
      </c>
      <c r="C38" s="621"/>
      <c r="D38" s="621"/>
      <c r="E38" s="621"/>
      <c r="F38" s="621"/>
      <c r="G38" s="621"/>
      <c r="H38" s="621"/>
      <c r="I38" s="621"/>
      <c r="J38" s="621"/>
      <c r="K38" s="621"/>
      <c r="L38" s="621"/>
      <c r="M38" s="621"/>
      <c r="N38" s="621"/>
      <c r="O38" s="621"/>
      <c r="P38" s="621"/>
      <c r="Q38" s="622"/>
      <c r="R38" s="623">
        <v>1061900</v>
      </c>
      <c r="S38" s="624"/>
      <c r="T38" s="624"/>
      <c r="U38" s="624"/>
      <c r="V38" s="624"/>
      <c r="W38" s="624"/>
      <c r="X38" s="624"/>
      <c r="Y38" s="625"/>
      <c r="Z38" s="626">
        <v>2.8</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233627</v>
      </c>
      <c r="BA38" s="624"/>
      <c r="BB38" s="624"/>
      <c r="BC38" s="624"/>
      <c r="BD38" s="644"/>
      <c r="BE38" s="644"/>
      <c r="BF38" s="669"/>
      <c r="BG38" s="620" t="s">
        <v>324</v>
      </c>
      <c r="BH38" s="621"/>
      <c r="BI38" s="621"/>
      <c r="BJ38" s="621"/>
      <c r="BK38" s="621"/>
      <c r="BL38" s="621"/>
      <c r="BM38" s="621"/>
      <c r="BN38" s="621"/>
      <c r="BO38" s="621"/>
      <c r="BP38" s="621"/>
      <c r="BQ38" s="621"/>
      <c r="BR38" s="621"/>
      <c r="BS38" s="621"/>
      <c r="BT38" s="621"/>
      <c r="BU38" s="622"/>
      <c r="BV38" s="623">
        <v>12527</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3438046</v>
      </c>
      <c r="CS38" s="624"/>
      <c r="CT38" s="624"/>
      <c r="CU38" s="624"/>
      <c r="CV38" s="624"/>
      <c r="CW38" s="624"/>
      <c r="CX38" s="624"/>
      <c r="CY38" s="625"/>
      <c r="CZ38" s="628">
        <v>9.6999999999999993</v>
      </c>
      <c r="DA38" s="656"/>
      <c r="DB38" s="656"/>
      <c r="DC38" s="658"/>
      <c r="DD38" s="632">
        <v>2864176</v>
      </c>
      <c r="DE38" s="624"/>
      <c r="DF38" s="624"/>
      <c r="DG38" s="624"/>
      <c r="DH38" s="624"/>
      <c r="DI38" s="624"/>
      <c r="DJ38" s="624"/>
      <c r="DK38" s="625"/>
      <c r="DL38" s="632">
        <v>2468936</v>
      </c>
      <c r="DM38" s="624"/>
      <c r="DN38" s="624"/>
      <c r="DO38" s="624"/>
      <c r="DP38" s="624"/>
      <c r="DQ38" s="624"/>
      <c r="DR38" s="624"/>
      <c r="DS38" s="624"/>
      <c r="DT38" s="624"/>
      <c r="DU38" s="624"/>
      <c r="DV38" s="625"/>
      <c r="DW38" s="628">
        <v>11.7</v>
      </c>
      <c r="DX38" s="656"/>
      <c r="DY38" s="656"/>
      <c r="DZ38" s="656"/>
      <c r="EA38" s="656"/>
      <c r="EB38" s="656"/>
      <c r="EC38" s="657"/>
    </row>
    <row r="39" spans="2:133" ht="11.25" customHeight="1">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20527</v>
      </c>
      <c r="BA39" s="624"/>
      <c r="BB39" s="624"/>
      <c r="BC39" s="624"/>
      <c r="BD39" s="644"/>
      <c r="BE39" s="644"/>
      <c r="BF39" s="669"/>
      <c r="BG39" s="620" t="s">
        <v>328</v>
      </c>
      <c r="BH39" s="621"/>
      <c r="BI39" s="621"/>
      <c r="BJ39" s="621"/>
      <c r="BK39" s="621"/>
      <c r="BL39" s="621"/>
      <c r="BM39" s="621"/>
      <c r="BN39" s="621"/>
      <c r="BO39" s="621"/>
      <c r="BP39" s="621"/>
      <c r="BQ39" s="621"/>
      <c r="BR39" s="621"/>
      <c r="BS39" s="621"/>
      <c r="BT39" s="621"/>
      <c r="BU39" s="622"/>
      <c r="BV39" s="623">
        <v>19343</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2460242</v>
      </c>
      <c r="CS39" s="644"/>
      <c r="CT39" s="644"/>
      <c r="CU39" s="644"/>
      <c r="CV39" s="644"/>
      <c r="CW39" s="644"/>
      <c r="CX39" s="644"/>
      <c r="CY39" s="645"/>
      <c r="CZ39" s="628">
        <v>7</v>
      </c>
      <c r="DA39" s="656"/>
      <c r="DB39" s="656"/>
      <c r="DC39" s="658"/>
      <c r="DD39" s="632">
        <v>2373924</v>
      </c>
      <c r="DE39" s="644"/>
      <c r="DF39" s="644"/>
      <c r="DG39" s="644"/>
      <c r="DH39" s="644"/>
      <c r="DI39" s="644"/>
      <c r="DJ39" s="644"/>
      <c r="DK39" s="645"/>
      <c r="DL39" s="632" t="s">
        <v>122</v>
      </c>
      <c r="DM39" s="644"/>
      <c r="DN39" s="644"/>
      <c r="DO39" s="644"/>
      <c r="DP39" s="644"/>
      <c r="DQ39" s="644"/>
      <c r="DR39" s="644"/>
      <c r="DS39" s="644"/>
      <c r="DT39" s="644"/>
      <c r="DU39" s="644"/>
      <c r="DV39" s="645"/>
      <c r="DW39" s="628" t="s">
        <v>122</v>
      </c>
      <c r="DX39" s="656"/>
      <c r="DY39" s="656"/>
      <c r="DZ39" s="656"/>
      <c r="EA39" s="656"/>
      <c r="EB39" s="656"/>
      <c r="EC39" s="657"/>
    </row>
    <row r="40" spans="2:133" ht="11.25" customHeight="1">
      <c r="B40" s="620" t="s">
        <v>330</v>
      </c>
      <c r="C40" s="621"/>
      <c r="D40" s="621"/>
      <c r="E40" s="621"/>
      <c r="F40" s="621"/>
      <c r="G40" s="621"/>
      <c r="H40" s="621"/>
      <c r="I40" s="621"/>
      <c r="J40" s="621"/>
      <c r="K40" s="621"/>
      <c r="L40" s="621"/>
      <c r="M40" s="621"/>
      <c r="N40" s="621"/>
      <c r="O40" s="621"/>
      <c r="P40" s="621"/>
      <c r="Q40" s="622"/>
      <c r="R40" s="623">
        <v>100000</v>
      </c>
      <c r="S40" s="624"/>
      <c r="T40" s="624"/>
      <c r="U40" s="624"/>
      <c r="V40" s="624"/>
      <c r="W40" s="624"/>
      <c r="X40" s="624"/>
      <c r="Y40" s="625"/>
      <c r="Z40" s="626">
        <v>0.3</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44"/>
      <c r="BE40" s="644"/>
      <c r="BF40" s="669"/>
      <c r="BG40" s="673" t="s">
        <v>332</v>
      </c>
      <c r="BH40" s="674"/>
      <c r="BI40" s="674"/>
      <c r="BJ40" s="674"/>
      <c r="BK40" s="674"/>
      <c r="BL40" s="223"/>
      <c r="BM40" s="621" t="s">
        <v>333</v>
      </c>
      <c r="BN40" s="621"/>
      <c r="BO40" s="621"/>
      <c r="BP40" s="621"/>
      <c r="BQ40" s="621"/>
      <c r="BR40" s="621"/>
      <c r="BS40" s="621"/>
      <c r="BT40" s="621"/>
      <c r="BU40" s="622"/>
      <c r="BV40" s="623">
        <v>96</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553171</v>
      </c>
      <c r="CS40" s="624"/>
      <c r="CT40" s="624"/>
      <c r="CU40" s="624"/>
      <c r="CV40" s="624"/>
      <c r="CW40" s="624"/>
      <c r="CX40" s="624"/>
      <c r="CY40" s="625"/>
      <c r="CZ40" s="628">
        <v>1.6</v>
      </c>
      <c r="DA40" s="656"/>
      <c r="DB40" s="656"/>
      <c r="DC40" s="658"/>
      <c r="DD40" s="632">
        <v>447171</v>
      </c>
      <c r="DE40" s="624"/>
      <c r="DF40" s="624"/>
      <c r="DG40" s="624"/>
      <c r="DH40" s="624"/>
      <c r="DI40" s="624"/>
      <c r="DJ40" s="624"/>
      <c r="DK40" s="625"/>
      <c r="DL40" s="632">
        <v>447171</v>
      </c>
      <c r="DM40" s="624"/>
      <c r="DN40" s="624"/>
      <c r="DO40" s="624"/>
      <c r="DP40" s="624"/>
      <c r="DQ40" s="624"/>
      <c r="DR40" s="624"/>
      <c r="DS40" s="624"/>
      <c r="DT40" s="624"/>
      <c r="DU40" s="624"/>
      <c r="DV40" s="625"/>
      <c r="DW40" s="628">
        <v>2.1</v>
      </c>
      <c r="DX40" s="656"/>
      <c r="DY40" s="656"/>
      <c r="DZ40" s="656"/>
      <c r="EA40" s="656"/>
      <c r="EB40" s="656"/>
      <c r="EC40" s="657"/>
    </row>
    <row r="41" spans="2:133" ht="11.25" customHeight="1">
      <c r="B41" s="646" t="s">
        <v>335</v>
      </c>
      <c r="C41" s="647"/>
      <c r="D41" s="647"/>
      <c r="E41" s="647"/>
      <c r="F41" s="647"/>
      <c r="G41" s="647"/>
      <c r="H41" s="647"/>
      <c r="I41" s="647"/>
      <c r="J41" s="647"/>
      <c r="K41" s="647"/>
      <c r="L41" s="647"/>
      <c r="M41" s="647"/>
      <c r="N41" s="647"/>
      <c r="O41" s="647"/>
      <c r="P41" s="647"/>
      <c r="Q41" s="648"/>
      <c r="R41" s="695">
        <v>38478695</v>
      </c>
      <c r="S41" s="696"/>
      <c r="T41" s="696"/>
      <c r="U41" s="696"/>
      <c r="V41" s="696"/>
      <c r="W41" s="696"/>
      <c r="X41" s="696"/>
      <c r="Y41" s="700"/>
      <c r="Z41" s="701">
        <v>100</v>
      </c>
      <c r="AA41" s="701"/>
      <c r="AB41" s="701"/>
      <c r="AC41" s="701"/>
      <c r="AD41" s="702">
        <v>20949110</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683575</v>
      </c>
      <c r="BA41" s="624"/>
      <c r="BB41" s="624"/>
      <c r="BC41" s="624"/>
      <c r="BD41" s="644"/>
      <c r="BE41" s="644"/>
      <c r="BF41" s="669"/>
      <c r="BG41" s="673"/>
      <c r="BH41" s="674"/>
      <c r="BI41" s="674"/>
      <c r="BJ41" s="674"/>
      <c r="BK41" s="674"/>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44"/>
      <c r="CT41" s="644"/>
      <c r="CU41" s="644"/>
      <c r="CV41" s="644"/>
      <c r="CW41" s="644"/>
      <c r="CX41" s="644"/>
      <c r="CY41" s="645"/>
      <c r="CZ41" s="628" t="s">
        <v>122</v>
      </c>
      <c r="DA41" s="656"/>
      <c r="DB41" s="656"/>
      <c r="DC41" s="658"/>
      <c r="DD41" s="632" t="s">
        <v>122</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c r="AQ42" s="692" t="s">
        <v>339</v>
      </c>
      <c r="AR42" s="693"/>
      <c r="AS42" s="693"/>
      <c r="AT42" s="693"/>
      <c r="AU42" s="693"/>
      <c r="AV42" s="693"/>
      <c r="AW42" s="693"/>
      <c r="AX42" s="693"/>
      <c r="AY42" s="694"/>
      <c r="AZ42" s="695">
        <v>2398925</v>
      </c>
      <c r="BA42" s="696"/>
      <c r="BB42" s="696"/>
      <c r="BC42" s="696"/>
      <c r="BD42" s="682"/>
      <c r="BE42" s="682"/>
      <c r="BF42" s="684"/>
      <c r="BG42" s="675"/>
      <c r="BH42" s="676"/>
      <c r="BI42" s="676"/>
      <c r="BJ42" s="676"/>
      <c r="BK42" s="676"/>
      <c r="BL42" s="224"/>
      <c r="BM42" s="647" t="s">
        <v>340</v>
      </c>
      <c r="BN42" s="647"/>
      <c r="BO42" s="647"/>
      <c r="BP42" s="647"/>
      <c r="BQ42" s="647"/>
      <c r="BR42" s="647"/>
      <c r="BS42" s="647"/>
      <c r="BT42" s="647"/>
      <c r="BU42" s="648"/>
      <c r="BV42" s="695">
        <v>358</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2753373</v>
      </c>
      <c r="CS42" s="644"/>
      <c r="CT42" s="644"/>
      <c r="CU42" s="644"/>
      <c r="CV42" s="644"/>
      <c r="CW42" s="644"/>
      <c r="CX42" s="644"/>
      <c r="CY42" s="645"/>
      <c r="CZ42" s="628">
        <v>7.8</v>
      </c>
      <c r="DA42" s="656"/>
      <c r="DB42" s="656"/>
      <c r="DC42" s="658"/>
      <c r="DD42" s="632">
        <v>815550</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c r="B43" s="214" t="s">
        <v>342</v>
      </c>
      <c r="CD43" s="620" t="s">
        <v>343</v>
      </c>
      <c r="CE43" s="621"/>
      <c r="CF43" s="621"/>
      <c r="CG43" s="621"/>
      <c r="CH43" s="621"/>
      <c r="CI43" s="621"/>
      <c r="CJ43" s="621"/>
      <c r="CK43" s="621"/>
      <c r="CL43" s="621"/>
      <c r="CM43" s="621"/>
      <c r="CN43" s="621"/>
      <c r="CO43" s="621"/>
      <c r="CP43" s="621"/>
      <c r="CQ43" s="622"/>
      <c r="CR43" s="623">
        <v>67157</v>
      </c>
      <c r="CS43" s="644"/>
      <c r="CT43" s="644"/>
      <c r="CU43" s="644"/>
      <c r="CV43" s="644"/>
      <c r="CW43" s="644"/>
      <c r="CX43" s="644"/>
      <c r="CY43" s="645"/>
      <c r="CZ43" s="628">
        <v>0.2</v>
      </c>
      <c r="DA43" s="656"/>
      <c r="DB43" s="656"/>
      <c r="DC43" s="658"/>
      <c r="DD43" s="632">
        <v>67157</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2739891</v>
      </c>
      <c r="CS44" s="624"/>
      <c r="CT44" s="624"/>
      <c r="CU44" s="624"/>
      <c r="CV44" s="624"/>
      <c r="CW44" s="624"/>
      <c r="CX44" s="624"/>
      <c r="CY44" s="625"/>
      <c r="CZ44" s="628">
        <v>7.7</v>
      </c>
      <c r="DA44" s="629"/>
      <c r="DB44" s="629"/>
      <c r="DC44" s="635"/>
      <c r="DD44" s="632">
        <v>809901</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825408</v>
      </c>
      <c r="CS45" s="644"/>
      <c r="CT45" s="644"/>
      <c r="CU45" s="644"/>
      <c r="CV45" s="644"/>
      <c r="CW45" s="644"/>
      <c r="CX45" s="644"/>
      <c r="CY45" s="645"/>
      <c r="CZ45" s="628">
        <v>2.2999999999999998</v>
      </c>
      <c r="DA45" s="656"/>
      <c r="DB45" s="656"/>
      <c r="DC45" s="658"/>
      <c r="DD45" s="632">
        <v>111819</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c r="B46" s="225"/>
      <c r="CD46" s="663"/>
      <c r="CE46" s="664"/>
      <c r="CF46" s="620" t="s">
        <v>348</v>
      </c>
      <c r="CG46" s="621"/>
      <c r="CH46" s="621"/>
      <c r="CI46" s="621"/>
      <c r="CJ46" s="621"/>
      <c r="CK46" s="621"/>
      <c r="CL46" s="621"/>
      <c r="CM46" s="621"/>
      <c r="CN46" s="621"/>
      <c r="CO46" s="621"/>
      <c r="CP46" s="621"/>
      <c r="CQ46" s="622"/>
      <c r="CR46" s="623">
        <v>1901463</v>
      </c>
      <c r="CS46" s="624"/>
      <c r="CT46" s="624"/>
      <c r="CU46" s="624"/>
      <c r="CV46" s="624"/>
      <c r="CW46" s="624"/>
      <c r="CX46" s="624"/>
      <c r="CY46" s="625"/>
      <c r="CZ46" s="628">
        <v>5.4</v>
      </c>
      <c r="DA46" s="629"/>
      <c r="DB46" s="629"/>
      <c r="DC46" s="635"/>
      <c r="DD46" s="632">
        <v>685062</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c r="B47" s="225"/>
      <c r="CD47" s="663"/>
      <c r="CE47" s="664"/>
      <c r="CF47" s="620" t="s">
        <v>349</v>
      </c>
      <c r="CG47" s="621"/>
      <c r="CH47" s="621"/>
      <c r="CI47" s="621"/>
      <c r="CJ47" s="621"/>
      <c r="CK47" s="621"/>
      <c r="CL47" s="621"/>
      <c r="CM47" s="621"/>
      <c r="CN47" s="621"/>
      <c r="CO47" s="621"/>
      <c r="CP47" s="621"/>
      <c r="CQ47" s="622"/>
      <c r="CR47" s="623">
        <v>13482</v>
      </c>
      <c r="CS47" s="644"/>
      <c r="CT47" s="644"/>
      <c r="CU47" s="644"/>
      <c r="CV47" s="644"/>
      <c r="CW47" s="644"/>
      <c r="CX47" s="644"/>
      <c r="CY47" s="645"/>
      <c r="CZ47" s="628">
        <v>0</v>
      </c>
      <c r="DA47" s="656"/>
      <c r="DB47" s="656"/>
      <c r="DC47" s="658"/>
      <c r="DD47" s="632">
        <v>5649</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c r="B49" s="225"/>
      <c r="CD49" s="646" t="s">
        <v>351</v>
      </c>
      <c r="CE49" s="647"/>
      <c r="CF49" s="647"/>
      <c r="CG49" s="647"/>
      <c r="CH49" s="647"/>
      <c r="CI49" s="647"/>
      <c r="CJ49" s="647"/>
      <c r="CK49" s="647"/>
      <c r="CL49" s="647"/>
      <c r="CM49" s="647"/>
      <c r="CN49" s="647"/>
      <c r="CO49" s="647"/>
      <c r="CP49" s="647"/>
      <c r="CQ49" s="648"/>
      <c r="CR49" s="695">
        <v>35377652</v>
      </c>
      <c r="CS49" s="682"/>
      <c r="CT49" s="682"/>
      <c r="CU49" s="682"/>
      <c r="CV49" s="682"/>
      <c r="CW49" s="682"/>
      <c r="CX49" s="682"/>
      <c r="CY49" s="711"/>
      <c r="CZ49" s="703">
        <v>100</v>
      </c>
      <c r="DA49" s="712"/>
      <c r="DB49" s="712"/>
      <c r="DC49" s="713"/>
      <c r="DD49" s="714">
        <v>25267264</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zfjvhjSjhmblTZ68xURQlUh5pMMDQ4zzUB6C1uayt/Py9kTQ3rR7ELUy1JR+EFmrfhCnlQBqHlv3pw7JwrDKvg==" saltValue="/NHJiTjc7oRSbk4Lzo5SX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31" customWidth="1"/>
    <col min="131" max="131" width="1.6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c r="A7" s="236">
        <v>1</v>
      </c>
      <c r="B7" s="749" t="s">
        <v>374</v>
      </c>
      <c r="C7" s="750"/>
      <c r="D7" s="750"/>
      <c r="E7" s="750"/>
      <c r="F7" s="750"/>
      <c r="G7" s="750"/>
      <c r="H7" s="750"/>
      <c r="I7" s="750"/>
      <c r="J7" s="750"/>
      <c r="K7" s="750"/>
      <c r="L7" s="750"/>
      <c r="M7" s="750"/>
      <c r="N7" s="750"/>
      <c r="O7" s="750"/>
      <c r="P7" s="751"/>
      <c r="Q7" s="752">
        <v>38418</v>
      </c>
      <c r="R7" s="753"/>
      <c r="S7" s="753"/>
      <c r="T7" s="753"/>
      <c r="U7" s="753"/>
      <c r="V7" s="753">
        <v>35369</v>
      </c>
      <c r="W7" s="753"/>
      <c r="X7" s="753"/>
      <c r="Y7" s="753"/>
      <c r="Z7" s="753"/>
      <c r="AA7" s="753">
        <v>3049</v>
      </c>
      <c r="AB7" s="753"/>
      <c r="AC7" s="753"/>
      <c r="AD7" s="753"/>
      <c r="AE7" s="754"/>
      <c r="AF7" s="755">
        <v>2758</v>
      </c>
      <c r="AG7" s="756"/>
      <c r="AH7" s="756"/>
      <c r="AI7" s="756"/>
      <c r="AJ7" s="757"/>
      <c r="AK7" s="758">
        <v>298</v>
      </c>
      <c r="AL7" s="759"/>
      <c r="AM7" s="759"/>
      <c r="AN7" s="759"/>
      <c r="AO7" s="759"/>
      <c r="AP7" s="759">
        <v>19619</v>
      </c>
      <c r="AQ7" s="759"/>
      <c r="AR7" s="759"/>
      <c r="AS7" s="759"/>
      <c r="AT7" s="759"/>
      <c r="AU7" s="760" t="s">
        <v>549</v>
      </c>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563</v>
      </c>
      <c r="BT7" s="747"/>
      <c r="BU7" s="747"/>
      <c r="BV7" s="747"/>
      <c r="BW7" s="747"/>
      <c r="BX7" s="747"/>
      <c r="BY7" s="747"/>
      <c r="BZ7" s="747"/>
      <c r="CA7" s="747"/>
      <c r="CB7" s="747"/>
      <c r="CC7" s="747"/>
      <c r="CD7" s="747"/>
      <c r="CE7" s="747"/>
      <c r="CF7" s="747"/>
      <c r="CG7" s="762"/>
      <c r="CH7" s="743">
        <v>-3</v>
      </c>
      <c r="CI7" s="744"/>
      <c r="CJ7" s="744"/>
      <c r="CK7" s="744"/>
      <c r="CL7" s="745"/>
      <c r="CM7" s="743">
        <v>213</v>
      </c>
      <c r="CN7" s="744"/>
      <c r="CO7" s="744"/>
      <c r="CP7" s="744"/>
      <c r="CQ7" s="745"/>
      <c r="CR7" s="743">
        <v>106</v>
      </c>
      <c r="CS7" s="744"/>
      <c r="CT7" s="744"/>
      <c r="CU7" s="744"/>
      <c r="CV7" s="745"/>
      <c r="CW7" s="743">
        <v>62</v>
      </c>
      <c r="CX7" s="744"/>
      <c r="CY7" s="744"/>
      <c r="CZ7" s="744"/>
      <c r="DA7" s="745"/>
      <c r="DB7" s="743" t="s">
        <v>552</v>
      </c>
      <c r="DC7" s="744"/>
      <c r="DD7" s="744"/>
      <c r="DE7" s="744"/>
      <c r="DF7" s="745"/>
      <c r="DG7" s="743" t="s">
        <v>552</v>
      </c>
      <c r="DH7" s="744"/>
      <c r="DI7" s="744"/>
      <c r="DJ7" s="744"/>
      <c r="DK7" s="745"/>
      <c r="DL7" s="743" t="s">
        <v>552</v>
      </c>
      <c r="DM7" s="744"/>
      <c r="DN7" s="744"/>
      <c r="DO7" s="744"/>
      <c r="DP7" s="745"/>
      <c r="DQ7" s="743" t="s">
        <v>552</v>
      </c>
      <c r="DR7" s="744"/>
      <c r="DS7" s="744"/>
      <c r="DT7" s="744"/>
      <c r="DU7" s="745"/>
      <c r="DV7" s="746"/>
      <c r="DW7" s="747"/>
      <c r="DX7" s="747"/>
      <c r="DY7" s="747"/>
      <c r="DZ7" s="748"/>
      <c r="EA7" s="234"/>
    </row>
    <row r="8" spans="1:131" s="235" customFormat="1" ht="26.25" customHeight="1">
      <c r="A8" s="238">
        <v>2</v>
      </c>
      <c r="B8" s="780" t="s">
        <v>375</v>
      </c>
      <c r="C8" s="781"/>
      <c r="D8" s="781"/>
      <c r="E8" s="781"/>
      <c r="F8" s="781"/>
      <c r="G8" s="781"/>
      <c r="H8" s="781"/>
      <c r="I8" s="781"/>
      <c r="J8" s="781"/>
      <c r="K8" s="781"/>
      <c r="L8" s="781"/>
      <c r="M8" s="781"/>
      <c r="N8" s="781"/>
      <c r="O8" s="781"/>
      <c r="P8" s="782"/>
      <c r="Q8" s="783">
        <v>211</v>
      </c>
      <c r="R8" s="784"/>
      <c r="S8" s="784"/>
      <c r="T8" s="784"/>
      <c r="U8" s="784"/>
      <c r="V8" s="784">
        <v>159</v>
      </c>
      <c r="W8" s="784"/>
      <c r="X8" s="784"/>
      <c r="Y8" s="784"/>
      <c r="Z8" s="784"/>
      <c r="AA8" s="784">
        <v>52</v>
      </c>
      <c r="AB8" s="784"/>
      <c r="AC8" s="784"/>
      <c r="AD8" s="784"/>
      <c r="AE8" s="785"/>
      <c r="AF8" s="786">
        <v>52</v>
      </c>
      <c r="AG8" s="787"/>
      <c r="AH8" s="787"/>
      <c r="AI8" s="787"/>
      <c r="AJ8" s="788"/>
      <c r="AK8" s="769" t="s">
        <v>550</v>
      </c>
      <c r="AL8" s="770"/>
      <c r="AM8" s="770"/>
      <c r="AN8" s="770"/>
      <c r="AO8" s="770"/>
      <c r="AP8" s="770" t="s">
        <v>550</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564</v>
      </c>
      <c r="BT8" s="774"/>
      <c r="BU8" s="774"/>
      <c r="BV8" s="774"/>
      <c r="BW8" s="774"/>
      <c r="BX8" s="774"/>
      <c r="BY8" s="774"/>
      <c r="BZ8" s="774"/>
      <c r="CA8" s="774"/>
      <c r="CB8" s="774"/>
      <c r="CC8" s="774"/>
      <c r="CD8" s="774"/>
      <c r="CE8" s="774"/>
      <c r="CF8" s="774"/>
      <c r="CG8" s="775"/>
      <c r="CH8" s="776">
        <v>-1</v>
      </c>
      <c r="CI8" s="777"/>
      <c r="CJ8" s="777"/>
      <c r="CK8" s="777"/>
      <c r="CL8" s="778"/>
      <c r="CM8" s="776">
        <v>137</v>
      </c>
      <c r="CN8" s="777"/>
      <c r="CO8" s="777"/>
      <c r="CP8" s="777"/>
      <c r="CQ8" s="778"/>
      <c r="CR8" s="776">
        <v>100</v>
      </c>
      <c r="CS8" s="777"/>
      <c r="CT8" s="777"/>
      <c r="CU8" s="777"/>
      <c r="CV8" s="778"/>
      <c r="CW8" s="776" t="s">
        <v>552</v>
      </c>
      <c r="CX8" s="777"/>
      <c r="CY8" s="777"/>
      <c r="CZ8" s="777"/>
      <c r="DA8" s="778"/>
      <c r="DB8" s="776" t="s">
        <v>552</v>
      </c>
      <c r="DC8" s="777"/>
      <c r="DD8" s="777"/>
      <c r="DE8" s="777"/>
      <c r="DF8" s="778"/>
      <c r="DG8" s="776" t="s">
        <v>552</v>
      </c>
      <c r="DH8" s="777"/>
      <c r="DI8" s="777"/>
      <c r="DJ8" s="777"/>
      <c r="DK8" s="778"/>
      <c r="DL8" s="776" t="s">
        <v>552</v>
      </c>
      <c r="DM8" s="777"/>
      <c r="DN8" s="777"/>
      <c r="DO8" s="777"/>
      <c r="DP8" s="778"/>
      <c r="DQ8" s="776" t="s">
        <v>552</v>
      </c>
      <c r="DR8" s="777"/>
      <c r="DS8" s="777"/>
      <c r="DT8" s="777"/>
      <c r="DU8" s="778"/>
      <c r="DV8" s="773"/>
      <c r="DW8" s="774"/>
      <c r="DX8" s="774"/>
      <c r="DY8" s="774"/>
      <c r="DZ8" s="779"/>
      <c r="EA8" s="234"/>
    </row>
    <row r="9" spans="1:131" s="235" customFormat="1" ht="26.25" customHeight="1">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t="s">
        <v>566</v>
      </c>
      <c r="BS9" s="773" t="s">
        <v>565</v>
      </c>
      <c r="BT9" s="774"/>
      <c r="BU9" s="774"/>
      <c r="BV9" s="774"/>
      <c r="BW9" s="774"/>
      <c r="BX9" s="774"/>
      <c r="BY9" s="774"/>
      <c r="BZ9" s="774"/>
      <c r="CA9" s="774"/>
      <c r="CB9" s="774"/>
      <c r="CC9" s="774"/>
      <c r="CD9" s="774"/>
      <c r="CE9" s="774"/>
      <c r="CF9" s="774"/>
      <c r="CG9" s="775"/>
      <c r="CH9" s="776">
        <v>2</v>
      </c>
      <c r="CI9" s="777"/>
      <c r="CJ9" s="777"/>
      <c r="CK9" s="777"/>
      <c r="CL9" s="778"/>
      <c r="CM9" s="776">
        <v>1309</v>
      </c>
      <c r="CN9" s="777"/>
      <c r="CO9" s="777"/>
      <c r="CP9" s="777"/>
      <c r="CQ9" s="778"/>
      <c r="CR9" s="776">
        <v>5</v>
      </c>
      <c r="CS9" s="777"/>
      <c r="CT9" s="777"/>
      <c r="CU9" s="777"/>
      <c r="CV9" s="778"/>
      <c r="CW9" s="776" t="s">
        <v>552</v>
      </c>
      <c r="CX9" s="777"/>
      <c r="CY9" s="777"/>
      <c r="CZ9" s="777"/>
      <c r="DA9" s="778"/>
      <c r="DB9" s="776" t="s">
        <v>552</v>
      </c>
      <c r="DC9" s="777"/>
      <c r="DD9" s="777"/>
      <c r="DE9" s="777"/>
      <c r="DF9" s="778"/>
      <c r="DG9" s="776" t="s">
        <v>552</v>
      </c>
      <c r="DH9" s="777"/>
      <c r="DI9" s="777"/>
      <c r="DJ9" s="777"/>
      <c r="DK9" s="778"/>
      <c r="DL9" s="776" t="s">
        <v>552</v>
      </c>
      <c r="DM9" s="777"/>
      <c r="DN9" s="777"/>
      <c r="DO9" s="777"/>
      <c r="DP9" s="778"/>
      <c r="DQ9" s="776" t="s">
        <v>552</v>
      </c>
      <c r="DR9" s="777"/>
      <c r="DS9" s="777"/>
      <c r="DT9" s="777"/>
      <c r="DU9" s="778"/>
      <c r="DV9" s="773"/>
      <c r="DW9" s="774"/>
      <c r="DX9" s="774"/>
      <c r="DY9" s="774"/>
      <c r="DZ9" s="779"/>
      <c r="EA9" s="234"/>
    </row>
    <row r="10" spans="1:131" s="235" customFormat="1" ht="26.25" customHeight="1">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567</v>
      </c>
      <c r="BT10" s="774"/>
      <c r="BU10" s="774"/>
      <c r="BV10" s="774"/>
      <c r="BW10" s="774"/>
      <c r="BX10" s="774"/>
      <c r="BY10" s="774"/>
      <c r="BZ10" s="774"/>
      <c r="CA10" s="774"/>
      <c r="CB10" s="774"/>
      <c r="CC10" s="774"/>
      <c r="CD10" s="774"/>
      <c r="CE10" s="774"/>
      <c r="CF10" s="774"/>
      <c r="CG10" s="775"/>
      <c r="CH10" s="776">
        <v>1</v>
      </c>
      <c r="CI10" s="777"/>
      <c r="CJ10" s="777"/>
      <c r="CK10" s="777"/>
      <c r="CL10" s="778"/>
      <c r="CM10" s="776">
        <v>111</v>
      </c>
      <c r="CN10" s="777"/>
      <c r="CO10" s="777"/>
      <c r="CP10" s="777"/>
      <c r="CQ10" s="778"/>
      <c r="CR10" s="776">
        <v>10</v>
      </c>
      <c r="CS10" s="777"/>
      <c r="CT10" s="777"/>
      <c r="CU10" s="777"/>
      <c r="CV10" s="778"/>
      <c r="CW10" s="776" t="s">
        <v>552</v>
      </c>
      <c r="CX10" s="777"/>
      <c r="CY10" s="777"/>
      <c r="CZ10" s="777"/>
      <c r="DA10" s="778"/>
      <c r="DB10" s="776" t="s">
        <v>552</v>
      </c>
      <c r="DC10" s="777"/>
      <c r="DD10" s="777"/>
      <c r="DE10" s="777"/>
      <c r="DF10" s="778"/>
      <c r="DG10" s="776" t="s">
        <v>552</v>
      </c>
      <c r="DH10" s="777"/>
      <c r="DI10" s="777"/>
      <c r="DJ10" s="777"/>
      <c r="DK10" s="778"/>
      <c r="DL10" s="776" t="s">
        <v>552</v>
      </c>
      <c r="DM10" s="777"/>
      <c r="DN10" s="777"/>
      <c r="DO10" s="777"/>
      <c r="DP10" s="778"/>
      <c r="DQ10" s="776" t="s">
        <v>552</v>
      </c>
      <c r="DR10" s="777"/>
      <c r="DS10" s="777"/>
      <c r="DT10" s="777"/>
      <c r="DU10" s="778"/>
      <c r="DV10" s="773"/>
      <c r="DW10" s="774"/>
      <c r="DX10" s="774"/>
      <c r="DY10" s="774"/>
      <c r="DZ10" s="779"/>
      <c r="EA10" s="234"/>
    </row>
    <row r="11" spans="1:131" s="235" customFormat="1" ht="26.25" customHeight="1">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c r="A23" s="240" t="s">
        <v>377</v>
      </c>
      <c r="B23" s="789" t="s">
        <v>378</v>
      </c>
      <c r="C23" s="790"/>
      <c r="D23" s="790"/>
      <c r="E23" s="790"/>
      <c r="F23" s="790"/>
      <c r="G23" s="790"/>
      <c r="H23" s="790"/>
      <c r="I23" s="790"/>
      <c r="J23" s="790"/>
      <c r="K23" s="790"/>
      <c r="L23" s="790"/>
      <c r="M23" s="790"/>
      <c r="N23" s="790"/>
      <c r="O23" s="790"/>
      <c r="P23" s="791"/>
      <c r="Q23" s="792">
        <v>38494</v>
      </c>
      <c r="R23" s="793"/>
      <c r="S23" s="793"/>
      <c r="T23" s="793"/>
      <c r="U23" s="793"/>
      <c r="V23" s="793">
        <v>35393</v>
      </c>
      <c r="W23" s="793"/>
      <c r="X23" s="793"/>
      <c r="Y23" s="793"/>
      <c r="Z23" s="793"/>
      <c r="AA23" s="793">
        <v>3101</v>
      </c>
      <c r="AB23" s="793"/>
      <c r="AC23" s="793"/>
      <c r="AD23" s="793"/>
      <c r="AE23" s="794"/>
      <c r="AF23" s="795">
        <v>2810</v>
      </c>
      <c r="AG23" s="793"/>
      <c r="AH23" s="793"/>
      <c r="AI23" s="793"/>
      <c r="AJ23" s="796"/>
      <c r="AK23" s="797"/>
      <c r="AL23" s="798"/>
      <c r="AM23" s="798"/>
      <c r="AN23" s="798"/>
      <c r="AO23" s="798"/>
      <c r="AP23" s="793">
        <v>19619</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c r="A26" s="727" t="s">
        <v>357</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c r="A28" s="242">
        <v>1</v>
      </c>
      <c r="B28" s="749" t="s">
        <v>389</v>
      </c>
      <c r="C28" s="750"/>
      <c r="D28" s="750"/>
      <c r="E28" s="750"/>
      <c r="F28" s="750"/>
      <c r="G28" s="750"/>
      <c r="H28" s="750"/>
      <c r="I28" s="750"/>
      <c r="J28" s="750"/>
      <c r="K28" s="750"/>
      <c r="L28" s="750"/>
      <c r="M28" s="750"/>
      <c r="N28" s="750"/>
      <c r="O28" s="750"/>
      <c r="P28" s="751"/>
      <c r="Q28" s="822">
        <v>9867</v>
      </c>
      <c r="R28" s="823"/>
      <c r="S28" s="823"/>
      <c r="T28" s="823"/>
      <c r="U28" s="823"/>
      <c r="V28" s="823">
        <v>9767</v>
      </c>
      <c r="W28" s="823"/>
      <c r="X28" s="823"/>
      <c r="Y28" s="823"/>
      <c r="Z28" s="823"/>
      <c r="AA28" s="823">
        <v>99</v>
      </c>
      <c r="AB28" s="823"/>
      <c r="AC28" s="823"/>
      <c r="AD28" s="823"/>
      <c r="AE28" s="824"/>
      <c r="AF28" s="825">
        <v>99</v>
      </c>
      <c r="AG28" s="823"/>
      <c r="AH28" s="823"/>
      <c r="AI28" s="823"/>
      <c r="AJ28" s="826"/>
      <c r="AK28" s="827">
        <v>684</v>
      </c>
      <c r="AL28" s="828"/>
      <c r="AM28" s="828"/>
      <c r="AN28" s="828"/>
      <c r="AO28" s="828"/>
      <c r="AP28" s="828" t="s">
        <v>552</v>
      </c>
      <c r="AQ28" s="828"/>
      <c r="AR28" s="828"/>
      <c r="AS28" s="828"/>
      <c r="AT28" s="828"/>
      <c r="AU28" s="828" t="s">
        <v>552</v>
      </c>
      <c r="AV28" s="828"/>
      <c r="AW28" s="828"/>
      <c r="AX28" s="828"/>
      <c r="AY28" s="828"/>
      <c r="AZ28" s="829" t="s">
        <v>552</v>
      </c>
      <c r="BA28" s="829"/>
      <c r="BB28" s="829"/>
      <c r="BC28" s="829"/>
      <c r="BD28" s="829"/>
      <c r="BE28" s="820" t="s">
        <v>551</v>
      </c>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c r="A29" s="242">
        <v>2</v>
      </c>
      <c r="B29" s="780" t="s">
        <v>390</v>
      </c>
      <c r="C29" s="781"/>
      <c r="D29" s="781"/>
      <c r="E29" s="781"/>
      <c r="F29" s="781"/>
      <c r="G29" s="781"/>
      <c r="H29" s="781"/>
      <c r="I29" s="781"/>
      <c r="J29" s="781"/>
      <c r="K29" s="781"/>
      <c r="L29" s="781"/>
      <c r="M29" s="781"/>
      <c r="N29" s="781"/>
      <c r="O29" s="781"/>
      <c r="P29" s="782"/>
      <c r="Q29" s="783">
        <v>1653</v>
      </c>
      <c r="R29" s="784"/>
      <c r="S29" s="784"/>
      <c r="T29" s="784"/>
      <c r="U29" s="784"/>
      <c r="V29" s="784">
        <v>1643</v>
      </c>
      <c r="W29" s="784"/>
      <c r="X29" s="784"/>
      <c r="Y29" s="784"/>
      <c r="Z29" s="784"/>
      <c r="AA29" s="784">
        <v>10</v>
      </c>
      <c r="AB29" s="784"/>
      <c r="AC29" s="784"/>
      <c r="AD29" s="784"/>
      <c r="AE29" s="785"/>
      <c r="AF29" s="786">
        <v>10</v>
      </c>
      <c r="AG29" s="787"/>
      <c r="AH29" s="787"/>
      <c r="AI29" s="787"/>
      <c r="AJ29" s="788"/>
      <c r="AK29" s="834">
        <v>275</v>
      </c>
      <c r="AL29" s="830"/>
      <c r="AM29" s="830"/>
      <c r="AN29" s="830"/>
      <c r="AO29" s="830"/>
      <c r="AP29" s="830" t="s">
        <v>552</v>
      </c>
      <c r="AQ29" s="830"/>
      <c r="AR29" s="830"/>
      <c r="AS29" s="830"/>
      <c r="AT29" s="830"/>
      <c r="AU29" s="830" t="s">
        <v>552</v>
      </c>
      <c r="AV29" s="830"/>
      <c r="AW29" s="830"/>
      <c r="AX29" s="830"/>
      <c r="AY29" s="830"/>
      <c r="AZ29" s="831" t="s">
        <v>552</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c r="A30" s="242">
        <v>3</v>
      </c>
      <c r="B30" s="780" t="s">
        <v>391</v>
      </c>
      <c r="C30" s="781"/>
      <c r="D30" s="781"/>
      <c r="E30" s="781"/>
      <c r="F30" s="781"/>
      <c r="G30" s="781"/>
      <c r="H30" s="781"/>
      <c r="I30" s="781"/>
      <c r="J30" s="781"/>
      <c r="K30" s="781"/>
      <c r="L30" s="781"/>
      <c r="M30" s="781"/>
      <c r="N30" s="781"/>
      <c r="O30" s="781"/>
      <c r="P30" s="782"/>
      <c r="Q30" s="783">
        <v>7872</v>
      </c>
      <c r="R30" s="784"/>
      <c r="S30" s="784"/>
      <c r="T30" s="784"/>
      <c r="U30" s="784"/>
      <c r="V30" s="784">
        <v>7633</v>
      </c>
      <c r="W30" s="784"/>
      <c r="X30" s="784"/>
      <c r="Y30" s="784"/>
      <c r="Z30" s="784"/>
      <c r="AA30" s="784">
        <v>239</v>
      </c>
      <c r="AB30" s="784"/>
      <c r="AC30" s="784"/>
      <c r="AD30" s="784"/>
      <c r="AE30" s="785"/>
      <c r="AF30" s="786">
        <v>239</v>
      </c>
      <c r="AG30" s="787"/>
      <c r="AH30" s="787"/>
      <c r="AI30" s="787"/>
      <c r="AJ30" s="788"/>
      <c r="AK30" s="834">
        <v>1156</v>
      </c>
      <c r="AL30" s="830"/>
      <c r="AM30" s="830"/>
      <c r="AN30" s="830"/>
      <c r="AO30" s="830"/>
      <c r="AP30" s="830" t="s">
        <v>552</v>
      </c>
      <c r="AQ30" s="830"/>
      <c r="AR30" s="830"/>
      <c r="AS30" s="830"/>
      <c r="AT30" s="830"/>
      <c r="AU30" s="830" t="s">
        <v>552</v>
      </c>
      <c r="AV30" s="830"/>
      <c r="AW30" s="830"/>
      <c r="AX30" s="830"/>
      <c r="AY30" s="830"/>
      <c r="AZ30" s="831" t="s">
        <v>552</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c r="A31" s="242">
        <v>4</v>
      </c>
      <c r="B31" s="780" t="s">
        <v>392</v>
      </c>
      <c r="C31" s="781"/>
      <c r="D31" s="781"/>
      <c r="E31" s="781"/>
      <c r="F31" s="781"/>
      <c r="G31" s="781"/>
      <c r="H31" s="781"/>
      <c r="I31" s="781"/>
      <c r="J31" s="781"/>
      <c r="K31" s="781"/>
      <c r="L31" s="781"/>
      <c r="M31" s="781"/>
      <c r="N31" s="781"/>
      <c r="O31" s="781"/>
      <c r="P31" s="782"/>
      <c r="Q31" s="783">
        <v>8</v>
      </c>
      <c r="R31" s="784"/>
      <c r="S31" s="784"/>
      <c r="T31" s="784"/>
      <c r="U31" s="784"/>
      <c r="V31" s="784">
        <v>7</v>
      </c>
      <c r="W31" s="784"/>
      <c r="X31" s="784"/>
      <c r="Y31" s="784"/>
      <c r="Z31" s="784"/>
      <c r="AA31" s="784">
        <v>1</v>
      </c>
      <c r="AB31" s="784"/>
      <c r="AC31" s="784"/>
      <c r="AD31" s="784"/>
      <c r="AE31" s="785"/>
      <c r="AF31" s="786">
        <v>1</v>
      </c>
      <c r="AG31" s="787"/>
      <c r="AH31" s="787"/>
      <c r="AI31" s="787"/>
      <c r="AJ31" s="788"/>
      <c r="AK31" s="834">
        <v>5</v>
      </c>
      <c r="AL31" s="830"/>
      <c r="AM31" s="830"/>
      <c r="AN31" s="830"/>
      <c r="AO31" s="830"/>
      <c r="AP31" s="830" t="s">
        <v>552</v>
      </c>
      <c r="AQ31" s="830"/>
      <c r="AR31" s="830"/>
      <c r="AS31" s="830"/>
      <c r="AT31" s="830"/>
      <c r="AU31" s="830" t="s">
        <v>552</v>
      </c>
      <c r="AV31" s="830"/>
      <c r="AW31" s="830"/>
      <c r="AX31" s="830"/>
      <c r="AY31" s="830"/>
      <c r="AZ31" s="831" t="s">
        <v>552</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c r="A32" s="242">
        <v>5</v>
      </c>
      <c r="B32" s="780" t="s">
        <v>393</v>
      </c>
      <c r="C32" s="781"/>
      <c r="D32" s="781"/>
      <c r="E32" s="781"/>
      <c r="F32" s="781"/>
      <c r="G32" s="781"/>
      <c r="H32" s="781"/>
      <c r="I32" s="781"/>
      <c r="J32" s="781"/>
      <c r="K32" s="781"/>
      <c r="L32" s="781"/>
      <c r="M32" s="781"/>
      <c r="N32" s="781"/>
      <c r="O32" s="781"/>
      <c r="P32" s="782"/>
      <c r="Q32" s="783">
        <v>2496</v>
      </c>
      <c r="R32" s="784"/>
      <c r="S32" s="784"/>
      <c r="T32" s="784"/>
      <c r="U32" s="784"/>
      <c r="V32" s="784">
        <v>2145</v>
      </c>
      <c r="W32" s="784"/>
      <c r="X32" s="784"/>
      <c r="Y32" s="784"/>
      <c r="Z32" s="784"/>
      <c r="AA32" s="784">
        <v>351</v>
      </c>
      <c r="AB32" s="784"/>
      <c r="AC32" s="784"/>
      <c r="AD32" s="784"/>
      <c r="AE32" s="785"/>
      <c r="AF32" s="786">
        <v>3175</v>
      </c>
      <c r="AG32" s="787"/>
      <c r="AH32" s="787"/>
      <c r="AI32" s="787"/>
      <c r="AJ32" s="788"/>
      <c r="AK32" s="834">
        <v>21</v>
      </c>
      <c r="AL32" s="830"/>
      <c r="AM32" s="830"/>
      <c r="AN32" s="830"/>
      <c r="AO32" s="830"/>
      <c r="AP32" s="830">
        <v>83</v>
      </c>
      <c r="AQ32" s="830"/>
      <c r="AR32" s="830"/>
      <c r="AS32" s="830"/>
      <c r="AT32" s="830"/>
      <c r="AU32" s="830">
        <v>22</v>
      </c>
      <c r="AV32" s="830"/>
      <c r="AW32" s="830"/>
      <c r="AX32" s="830"/>
      <c r="AY32" s="830"/>
      <c r="AZ32" s="831" t="s">
        <v>552</v>
      </c>
      <c r="BA32" s="831"/>
      <c r="BB32" s="831"/>
      <c r="BC32" s="831"/>
      <c r="BD32" s="831"/>
      <c r="BE32" s="832" t="s">
        <v>394</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c r="A33" s="242">
        <v>6</v>
      </c>
      <c r="B33" s="780" t="s">
        <v>395</v>
      </c>
      <c r="C33" s="781"/>
      <c r="D33" s="781"/>
      <c r="E33" s="781"/>
      <c r="F33" s="781"/>
      <c r="G33" s="781"/>
      <c r="H33" s="781"/>
      <c r="I33" s="781"/>
      <c r="J33" s="781"/>
      <c r="K33" s="781"/>
      <c r="L33" s="781"/>
      <c r="M33" s="781"/>
      <c r="N33" s="781"/>
      <c r="O33" s="781"/>
      <c r="P33" s="782"/>
      <c r="Q33" s="783">
        <v>2849</v>
      </c>
      <c r="R33" s="784"/>
      <c r="S33" s="784"/>
      <c r="T33" s="784"/>
      <c r="U33" s="784"/>
      <c r="V33" s="784">
        <v>2351</v>
      </c>
      <c r="W33" s="784"/>
      <c r="X33" s="784"/>
      <c r="Y33" s="784"/>
      <c r="Z33" s="784"/>
      <c r="AA33" s="784">
        <v>498</v>
      </c>
      <c r="AB33" s="784"/>
      <c r="AC33" s="784"/>
      <c r="AD33" s="784"/>
      <c r="AE33" s="785"/>
      <c r="AF33" s="786">
        <v>762</v>
      </c>
      <c r="AG33" s="787"/>
      <c r="AH33" s="787"/>
      <c r="AI33" s="787"/>
      <c r="AJ33" s="788"/>
      <c r="AK33" s="834">
        <v>1394</v>
      </c>
      <c r="AL33" s="830"/>
      <c r="AM33" s="830"/>
      <c r="AN33" s="830"/>
      <c r="AO33" s="830"/>
      <c r="AP33" s="830">
        <v>9287</v>
      </c>
      <c r="AQ33" s="830"/>
      <c r="AR33" s="830"/>
      <c r="AS33" s="830"/>
      <c r="AT33" s="830"/>
      <c r="AU33" s="830">
        <v>7086</v>
      </c>
      <c r="AV33" s="830"/>
      <c r="AW33" s="830"/>
      <c r="AX33" s="830"/>
      <c r="AY33" s="830"/>
      <c r="AZ33" s="831" t="s">
        <v>552</v>
      </c>
      <c r="BA33" s="831"/>
      <c r="BB33" s="831"/>
      <c r="BC33" s="831"/>
      <c r="BD33" s="831"/>
      <c r="BE33" s="832" t="s">
        <v>394</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c r="A34" s="242">
        <v>7</v>
      </c>
      <c r="B34" s="780" t="s">
        <v>396</v>
      </c>
      <c r="C34" s="781"/>
      <c r="D34" s="781"/>
      <c r="E34" s="781"/>
      <c r="F34" s="781"/>
      <c r="G34" s="781"/>
      <c r="H34" s="781"/>
      <c r="I34" s="781"/>
      <c r="J34" s="781"/>
      <c r="K34" s="781"/>
      <c r="L34" s="781"/>
      <c r="M34" s="781"/>
      <c r="N34" s="781"/>
      <c r="O34" s="781"/>
      <c r="P34" s="782"/>
      <c r="Q34" s="783">
        <v>182</v>
      </c>
      <c r="R34" s="784"/>
      <c r="S34" s="784"/>
      <c r="T34" s="784"/>
      <c r="U34" s="784"/>
      <c r="V34" s="784">
        <v>101</v>
      </c>
      <c r="W34" s="784"/>
      <c r="X34" s="784"/>
      <c r="Y34" s="784"/>
      <c r="Z34" s="784"/>
      <c r="AA34" s="784">
        <v>81</v>
      </c>
      <c r="AB34" s="784"/>
      <c r="AC34" s="784"/>
      <c r="AD34" s="784"/>
      <c r="AE34" s="785"/>
      <c r="AF34" s="786">
        <v>81</v>
      </c>
      <c r="AG34" s="787"/>
      <c r="AH34" s="787"/>
      <c r="AI34" s="787"/>
      <c r="AJ34" s="788"/>
      <c r="AK34" s="834">
        <v>122</v>
      </c>
      <c r="AL34" s="830"/>
      <c r="AM34" s="830"/>
      <c r="AN34" s="830"/>
      <c r="AO34" s="830"/>
      <c r="AP34" s="830">
        <v>25</v>
      </c>
      <c r="AQ34" s="830"/>
      <c r="AR34" s="830"/>
      <c r="AS34" s="830"/>
      <c r="AT34" s="830"/>
      <c r="AU34" s="830">
        <v>25</v>
      </c>
      <c r="AV34" s="830"/>
      <c r="AW34" s="830"/>
      <c r="AX34" s="830"/>
      <c r="AY34" s="830"/>
      <c r="AZ34" s="831" t="s">
        <v>552</v>
      </c>
      <c r="BA34" s="831"/>
      <c r="BB34" s="831"/>
      <c r="BC34" s="831"/>
      <c r="BD34" s="831"/>
      <c r="BE34" s="832" t="s">
        <v>397</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c r="A35" s="242">
        <v>8</v>
      </c>
      <c r="B35" s="780" t="s">
        <v>398</v>
      </c>
      <c r="C35" s="781"/>
      <c r="D35" s="781"/>
      <c r="E35" s="781"/>
      <c r="F35" s="781"/>
      <c r="G35" s="781"/>
      <c r="H35" s="781"/>
      <c r="I35" s="781"/>
      <c r="J35" s="781"/>
      <c r="K35" s="781"/>
      <c r="L35" s="781"/>
      <c r="M35" s="781"/>
      <c r="N35" s="781"/>
      <c r="O35" s="781"/>
      <c r="P35" s="782"/>
      <c r="Q35" s="783">
        <v>1204</v>
      </c>
      <c r="R35" s="784"/>
      <c r="S35" s="784"/>
      <c r="T35" s="784"/>
      <c r="U35" s="784"/>
      <c r="V35" s="784">
        <v>1204</v>
      </c>
      <c r="W35" s="784"/>
      <c r="X35" s="784"/>
      <c r="Y35" s="784"/>
      <c r="Z35" s="784"/>
      <c r="AA35" s="784" t="s">
        <v>550</v>
      </c>
      <c r="AB35" s="784"/>
      <c r="AC35" s="784"/>
      <c r="AD35" s="784"/>
      <c r="AE35" s="785"/>
      <c r="AF35" s="786" t="s">
        <v>122</v>
      </c>
      <c r="AG35" s="787"/>
      <c r="AH35" s="787"/>
      <c r="AI35" s="787"/>
      <c r="AJ35" s="788"/>
      <c r="AK35" s="834">
        <v>234</v>
      </c>
      <c r="AL35" s="830"/>
      <c r="AM35" s="830"/>
      <c r="AN35" s="830"/>
      <c r="AO35" s="830"/>
      <c r="AP35" s="830">
        <v>3678</v>
      </c>
      <c r="AQ35" s="830"/>
      <c r="AR35" s="830"/>
      <c r="AS35" s="830"/>
      <c r="AT35" s="830"/>
      <c r="AU35" s="830" t="s">
        <v>552</v>
      </c>
      <c r="AV35" s="830"/>
      <c r="AW35" s="830"/>
      <c r="AX35" s="830"/>
      <c r="AY35" s="830"/>
      <c r="AZ35" s="831" t="s">
        <v>552</v>
      </c>
      <c r="BA35" s="831"/>
      <c r="BB35" s="831"/>
      <c r="BC35" s="831"/>
      <c r="BD35" s="831"/>
      <c r="BE35" s="832" t="s">
        <v>397</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399</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c r="A63" s="240" t="s">
        <v>377</v>
      </c>
      <c r="B63" s="789" t="s">
        <v>400</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4366</v>
      </c>
      <c r="AG63" s="844"/>
      <c r="AH63" s="844"/>
      <c r="AI63" s="844"/>
      <c r="AJ63" s="845"/>
      <c r="AK63" s="846"/>
      <c r="AL63" s="841"/>
      <c r="AM63" s="841"/>
      <c r="AN63" s="841"/>
      <c r="AO63" s="841"/>
      <c r="AP63" s="844">
        <v>13073</v>
      </c>
      <c r="AQ63" s="844"/>
      <c r="AR63" s="844"/>
      <c r="AS63" s="844"/>
      <c r="AT63" s="844"/>
      <c r="AU63" s="844">
        <v>7133</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c r="A66" s="727" t="s">
        <v>402</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403</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c r="A68" s="236">
        <v>1</v>
      </c>
      <c r="B68" s="869" t="s">
        <v>553</v>
      </c>
      <c r="C68" s="870"/>
      <c r="D68" s="870"/>
      <c r="E68" s="870"/>
      <c r="F68" s="870"/>
      <c r="G68" s="870"/>
      <c r="H68" s="870"/>
      <c r="I68" s="870"/>
      <c r="J68" s="870"/>
      <c r="K68" s="870"/>
      <c r="L68" s="870"/>
      <c r="M68" s="870"/>
      <c r="N68" s="870"/>
      <c r="O68" s="870"/>
      <c r="P68" s="871"/>
      <c r="Q68" s="872">
        <v>3372</v>
      </c>
      <c r="R68" s="866"/>
      <c r="S68" s="866"/>
      <c r="T68" s="866"/>
      <c r="U68" s="866"/>
      <c r="V68" s="866">
        <v>3240</v>
      </c>
      <c r="W68" s="866"/>
      <c r="X68" s="866"/>
      <c r="Y68" s="866"/>
      <c r="Z68" s="866"/>
      <c r="AA68" s="866">
        <v>132</v>
      </c>
      <c r="AB68" s="866"/>
      <c r="AC68" s="866"/>
      <c r="AD68" s="866"/>
      <c r="AE68" s="866"/>
      <c r="AF68" s="866">
        <v>132</v>
      </c>
      <c r="AG68" s="866"/>
      <c r="AH68" s="866"/>
      <c r="AI68" s="866"/>
      <c r="AJ68" s="866"/>
      <c r="AK68" s="866">
        <v>30</v>
      </c>
      <c r="AL68" s="866"/>
      <c r="AM68" s="866"/>
      <c r="AN68" s="866"/>
      <c r="AO68" s="866"/>
      <c r="AP68" s="866">
        <v>2665</v>
      </c>
      <c r="AQ68" s="866"/>
      <c r="AR68" s="866"/>
      <c r="AS68" s="866"/>
      <c r="AT68" s="866"/>
      <c r="AU68" s="866">
        <v>1165</v>
      </c>
      <c r="AV68" s="866"/>
      <c r="AW68" s="866"/>
      <c r="AX68" s="866"/>
      <c r="AY68" s="866"/>
      <c r="AZ68" s="867" t="s">
        <v>574</v>
      </c>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c r="A69" s="238">
        <v>2</v>
      </c>
      <c r="B69" s="873" t="s">
        <v>554</v>
      </c>
      <c r="C69" s="874"/>
      <c r="D69" s="874"/>
      <c r="E69" s="874"/>
      <c r="F69" s="874"/>
      <c r="G69" s="874"/>
      <c r="H69" s="874"/>
      <c r="I69" s="874"/>
      <c r="J69" s="874"/>
      <c r="K69" s="874"/>
      <c r="L69" s="874"/>
      <c r="M69" s="874"/>
      <c r="N69" s="874"/>
      <c r="O69" s="874"/>
      <c r="P69" s="875"/>
      <c r="Q69" s="876">
        <v>58</v>
      </c>
      <c r="R69" s="830"/>
      <c r="S69" s="830"/>
      <c r="T69" s="830"/>
      <c r="U69" s="830"/>
      <c r="V69" s="830">
        <v>51</v>
      </c>
      <c r="W69" s="830"/>
      <c r="X69" s="830"/>
      <c r="Y69" s="830"/>
      <c r="Z69" s="830"/>
      <c r="AA69" s="830">
        <v>7</v>
      </c>
      <c r="AB69" s="830"/>
      <c r="AC69" s="830"/>
      <c r="AD69" s="830"/>
      <c r="AE69" s="830"/>
      <c r="AF69" s="830">
        <v>7</v>
      </c>
      <c r="AG69" s="830"/>
      <c r="AH69" s="830"/>
      <c r="AI69" s="830"/>
      <c r="AJ69" s="830"/>
      <c r="AK69" s="830" t="s">
        <v>552</v>
      </c>
      <c r="AL69" s="830"/>
      <c r="AM69" s="830"/>
      <c r="AN69" s="830"/>
      <c r="AO69" s="830"/>
      <c r="AP69" s="830" t="s">
        <v>552</v>
      </c>
      <c r="AQ69" s="830"/>
      <c r="AR69" s="830"/>
      <c r="AS69" s="830"/>
      <c r="AT69" s="830"/>
      <c r="AU69" s="830" t="s">
        <v>552</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c r="A70" s="238">
        <v>3</v>
      </c>
      <c r="B70" s="873" t="s">
        <v>555</v>
      </c>
      <c r="C70" s="874"/>
      <c r="D70" s="874"/>
      <c r="E70" s="874"/>
      <c r="F70" s="874"/>
      <c r="G70" s="874"/>
      <c r="H70" s="874"/>
      <c r="I70" s="874"/>
      <c r="J70" s="874"/>
      <c r="K70" s="874"/>
      <c r="L70" s="874"/>
      <c r="M70" s="874"/>
      <c r="N70" s="874"/>
      <c r="O70" s="874"/>
      <c r="P70" s="875"/>
      <c r="Q70" s="876">
        <v>48</v>
      </c>
      <c r="R70" s="830"/>
      <c r="S70" s="830"/>
      <c r="T70" s="830"/>
      <c r="U70" s="830"/>
      <c r="V70" s="830">
        <v>46</v>
      </c>
      <c r="W70" s="830"/>
      <c r="X70" s="830"/>
      <c r="Y70" s="830"/>
      <c r="Z70" s="830"/>
      <c r="AA70" s="830">
        <v>2</v>
      </c>
      <c r="AB70" s="830"/>
      <c r="AC70" s="830"/>
      <c r="AD70" s="830"/>
      <c r="AE70" s="830"/>
      <c r="AF70" s="830">
        <v>2</v>
      </c>
      <c r="AG70" s="830"/>
      <c r="AH70" s="830"/>
      <c r="AI70" s="830"/>
      <c r="AJ70" s="830"/>
      <c r="AK70" s="830" t="s">
        <v>552</v>
      </c>
      <c r="AL70" s="830"/>
      <c r="AM70" s="830"/>
      <c r="AN70" s="830"/>
      <c r="AO70" s="830"/>
      <c r="AP70" s="830">
        <v>22</v>
      </c>
      <c r="AQ70" s="830"/>
      <c r="AR70" s="830"/>
      <c r="AS70" s="830"/>
      <c r="AT70" s="830"/>
      <c r="AU70" s="830" t="s">
        <v>552</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c r="A71" s="238">
        <v>4</v>
      </c>
      <c r="B71" s="873" t="s">
        <v>556</v>
      </c>
      <c r="C71" s="874"/>
      <c r="D71" s="874"/>
      <c r="E71" s="874"/>
      <c r="F71" s="874"/>
      <c r="G71" s="874"/>
      <c r="H71" s="874"/>
      <c r="I71" s="874"/>
      <c r="J71" s="874"/>
      <c r="K71" s="874"/>
      <c r="L71" s="874"/>
      <c r="M71" s="874"/>
      <c r="N71" s="874"/>
      <c r="O71" s="874"/>
      <c r="P71" s="875"/>
      <c r="Q71" s="876">
        <v>63</v>
      </c>
      <c r="R71" s="830"/>
      <c r="S71" s="830"/>
      <c r="T71" s="830"/>
      <c r="U71" s="830"/>
      <c r="V71" s="830">
        <v>57</v>
      </c>
      <c r="W71" s="830"/>
      <c r="X71" s="830"/>
      <c r="Y71" s="830"/>
      <c r="Z71" s="830"/>
      <c r="AA71" s="830">
        <v>6</v>
      </c>
      <c r="AB71" s="830"/>
      <c r="AC71" s="830"/>
      <c r="AD71" s="830"/>
      <c r="AE71" s="830"/>
      <c r="AF71" s="830">
        <v>6</v>
      </c>
      <c r="AG71" s="830"/>
      <c r="AH71" s="830"/>
      <c r="AI71" s="830"/>
      <c r="AJ71" s="830"/>
      <c r="AK71" s="830" t="s">
        <v>552</v>
      </c>
      <c r="AL71" s="830"/>
      <c r="AM71" s="830"/>
      <c r="AN71" s="830"/>
      <c r="AO71" s="830"/>
      <c r="AP71" s="830" t="s">
        <v>552</v>
      </c>
      <c r="AQ71" s="830"/>
      <c r="AR71" s="830"/>
      <c r="AS71" s="830"/>
      <c r="AT71" s="830"/>
      <c r="AU71" s="830" t="s">
        <v>552</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c r="A72" s="238">
        <v>5</v>
      </c>
      <c r="B72" s="873" t="s">
        <v>557</v>
      </c>
      <c r="C72" s="874"/>
      <c r="D72" s="874"/>
      <c r="E72" s="874"/>
      <c r="F72" s="874"/>
      <c r="G72" s="874"/>
      <c r="H72" s="874"/>
      <c r="I72" s="874"/>
      <c r="J72" s="874"/>
      <c r="K72" s="874"/>
      <c r="L72" s="874"/>
      <c r="M72" s="874"/>
      <c r="N72" s="874"/>
      <c r="O72" s="874"/>
      <c r="P72" s="875"/>
      <c r="Q72" s="876">
        <v>5949</v>
      </c>
      <c r="R72" s="830"/>
      <c r="S72" s="830"/>
      <c r="T72" s="830"/>
      <c r="U72" s="830"/>
      <c r="V72" s="830">
        <v>4240</v>
      </c>
      <c r="W72" s="830"/>
      <c r="X72" s="830"/>
      <c r="Y72" s="830"/>
      <c r="Z72" s="830"/>
      <c r="AA72" s="830">
        <v>1709</v>
      </c>
      <c r="AB72" s="830"/>
      <c r="AC72" s="830"/>
      <c r="AD72" s="830"/>
      <c r="AE72" s="830"/>
      <c r="AF72" s="830">
        <v>1709</v>
      </c>
      <c r="AG72" s="830"/>
      <c r="AH72" s="830"/>
      <c r="AI72" s="830"/>
      <c r="AJ72" s="830"/>
      <c r="AK72" s="830" t="s">
        <v>552</v>
      </c>
      <c r="AL72" s="830"/>
      <c r="AM72" s="830"/>
      <c r="AN72" s="830"/>
      <c r="AO72" s="830"/>
      <c r="AP72" s="830" t="s">
        <v>552</v>
      </c>
      <c r="AQ72" s="830"/>
      <c r="AR72" s="830"/>
      <c r="AS72" s="830"/>
      <c r="AT72" s="830"/>
      <c r="AU72" s="830" t="s">
        <v>552</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c r="A73" s="238">
        <v>6</v>
      </c>
      <c r="B73" s="873" t="s">
        <v>558</v>
      </c>
      <c r="C73" s="874"/>
      <c r="D73" s="874"/>
      <c r="E73" s="874"/>
      <c r="F73" s="874"/>
      <c r="G73" s="874"/>
      <c r="H73" s="874"/>
      <c r="I73" s="874"/>
      <c r="J73" s="874"/>
      <c r="K73" s="874"/>
      <c r="L73" s="874"/>
      <c r="M73" s="874"/>
      <c r="N73" s="874"/>
      <c r="O73" s="874"/>
      <c r="P73" s="875"/>
      <c r="Q73" s="876">
        <v>2752</v>
      </c>
      <c r="R73" s="830"/>
      <c r="S73" s="830"/>
      <c r="T73" s="830"/>
      <c r="U73" s="830"/>
      <c r="V73" s="830">
        <v>2613</v>
      </c>
      <c r="W73" s="830"/>
      <c r="X73" s="830"/>
      <c r="Y73" s="830"/>
      <c r="Z73" s="830"/>
      <c r="AA73" s="830">
        <v>139</v>
      </c>
      <c r="AB73" s="830"/>
      <c r="AC73" s="830"/>
      <c r="AD73" s="830"/>
      <c r="AE73" s="830"/>
      <c r="AF73" s="830">
        <v>81</v>
      </c>
      <c r="AG73" s="830"/>
      <c r="AH73" s="830"/>
      <c r="AI73" s="830"/>
      <c r="AJ73" s="830"/>
      <c r="AK73" s="830" t="s">
        <v>552</v>
      </c>
      <c r="AL73" s="830"/>
      <c r="AM73" s="830"/>
      <c r="AN73" s="830"/>
      <c r="AO73" s="830"/>
      <c r="AP73" s="830">
        <v>756</v>
      </c>
      <c r="AQ73" s="830"/>
      <c r="AR73" s="830"/>
      <c r="AS73" s="830"/>
      <c r="AT73" s="830"/>
      <c r="AU73" s="830">
        <v>265</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c r="A74" s="238">
        <v>7</v>
      </c>
      <c r="B74" s="873" t="s">
        <v>559</v>
      </c>
      <c r="C74" s="874"/>
      <c r="D74" s="874"/>
      <c r="E74" s="874"/>
      <c r="F74" s="874"/>
      <c r="G74" s="874"/>
      <c r="H74" s="874"/>
      <c r="I74" s="874"/>
      <c r="J74" s="874"/>
      <c r="K74" s="874"/>
      <c r="L74" s="874"/>
      <c r="M74" s="874"/>
      <c r="N74" s="874"/>
      <c r="O74" s="874"/>
      <c r="P74" s="875"/>
      <c r="Q74" s="876">
        <v>264</v>
      </c>
      <c r="R74" s="830"/>
      <c r="S74" s="830"/>
      <c r="T74" s="830"/>
      <c r="U74" s="830"/>
      <c r="V74" s="830">
        <v>227</v>
      </c>
      <c r="W74" s="830"/>
      <c r="X74" s="830"/>
      <c r="Y74" s="830"/>
      <c r="Z74" s="830"/>
      <c r="AA74" s="830">
        <v>37</v>
      </c>
      <c r="AB74" s="830"/>
      <c r="AC74" s="830"/>
      <c r="AD74" s="830"/>
      <c r="AE74" s="830"/>
      <c r="AF74" s="830">
        <v>37</v>
      </c>
      <c r="AG74" s="830"/>
      <c r="AH74" s="830"/>
      <c r="AI74" s="830"/>
      <c r="AJ74" s="830"/>
      <c r="AK74" s="830" t="s">
        <v>552</v>
      </c>
      <c r="AL74" s="830"/>
      <c r="AM74" s="830"/>
      <c r="AN74" s="830"/>
      <c r="AO74" s="830"/>
      <c r="AP74" s="830" t="s">
        <v>552</v>
      </c>
      <c r="AQ74" s="830"/>
      <c r="AR74" s="830"/>
      <c r="AS74" s="830"/>
      <c r="AT74" s="830"/>
      <c r="AU74" s="830" t="s">
        <v>552</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c r="A75" s="238">
        <v>8</v>
      </c>
      <c r="B75" s="873" t="s">
        <v>560</v>
      </c>
      <c r="C75" s="874"/>
      <c r="D75" s="874"/>
      <c r="E75" s="874"/>
      <c r="F75" s="874"/>
      <c r="G75" s="874"/>
      <c r="H75" s="874"/>
      <c r="I75" s="874"/>
      <c r="J75" s="874"/>
      <c r="K75" s="874"/>
      <c r="L75" s="874"/>
      <c r="M75" s="874"/>
      <c r="N75" s="874"/>
      <c r="O75" s="874"/>
      <c r="P75" s="875"/>
      <c r="Q75" s="877">
        <v>295194</v>
      </c>
      <c r="R75" s="878"/>
      <c r="S75" s="878"/>
      <c r="T75" s="878"/>
      <c r="U75" s="834"/>
      <c r="V75" s="879">
        <v>282398</v>
      </c>
      <c r="W75" s="878"/>
      <c r="X75" s="878"/>
      <c r="Y75" s="878"/>
      <c r="Z75" s="834"/>
      <c r="AA75" s="879">
        <v>12796</v>
      </c>
      <c r="AB75" s="878"/>
      <c r="AC75" s="878"/>
      <c r="AD75" s="878"/>
      <c r="AE75" s="834"/>
      <c r="AF75" s="879">
        <v>12796</v>
      </c>
      <c r="AG75" s="878"/>
      <c r="AH75" s="878"/>
      <c r="AI75" s="878"/>
      <c r="AJ75" s="834"/>
      <c r="AK75" s="879" t="s">
        <v>552</v>
      </c>
      <c r="AL75" s="878"/>
      <c r="AM75" s="878"/>
      <c r="AN75" s="878"/>
      <c r="AO75" s="834"/>
      <c r="AP75" s="879" t="s">
        <v>552</v>
      </c>
      <c r="AQ75" s="878"/>
      <c r="AR75" s="878"/>
      <c r="AS75" s="878"/>
      <c r="AT75" s="834"/>
      <c r="AU75" s="879" t="s">
        <v>552</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c r="A76" s="238">
        <v>9</v>
      </c>
      <c r="B76" s="873" t="s">
        <v>561</v>
      </c>
      <c r="C76" s="874"/>
      <c r="D76" s="874"/>
      <c r="E76" s="874"/>
      <c r="F76" s="874"/>
      <c r="G76" s="874"/>
      <c r="H76" s="874"/>
      <c r="I76" s="874"/>
      <c r="J76" s="874"/>
      <c r="K76" s="874"/>
      <c r="L76" s="874"/>
      <c r="M76" s="874"/>
      <c r="N76" s="874"/>
      <c r="O76" s="874"/>
      <c r="P76" s="875"/>
      <c r="Q76" s="877">
        <v>42</v>
      </c>
      <c r="R76" s="878"/>
      <c r="S76" s="878"/>
      <c r="T76" s="878"/>
      <c r="U76" s="834"/>
      <c r="V76" s="879">
        <v>35</v>
      </c>
      <c r="W76" s="878"/>
      <c r="X76" s="878"/>
      <c r="Y76" s="878"/>
      <c r="Z76" s="834"/>
      <c r="AA76" s="879">
        <v>7</v>
      </c>
      <c r="AB76" s="878"/>
      <c r="AC76" s="878"/>
      <c r="AD76" s="878"/>
      <c r="AE76" s="834"/>
      <c r="AF76" s="879">
        <v>7</v>
      </c>
      <c r="AG76" s="878"/>
      <c r="AH76" s="878"/>
      <c r="AI76" s="878"/>
      <c r="AJ76" s="834"/>
      <c r="AK76" s="879" t="s">
        <v>552</v>
      </c>
      <c r="AL76" s="878"/>
      <c r="AM76" s="878"/>
      <c r="AN76" s="878"/>
      <c r="AO76" s="834"/>
      <c r="AP76" s="879" t="s">
        <v>552</v>
      </c>
      <c r="AQ76" s="878"/>
      <c r="AR76" s="878"/>
      <c r="AS76" s="878"/>
      <c r="AT76" s="834"/>
      <c r="AU76" s="879" t="s">
        <v>552</v>
      </c>
      <c r="AV76" s="878"/>
      <c r="AW76" s="878"/>
      <c r="AX76" s="878"/>
      <c r="AY76" s="834"/>
      <c r="AZ76" s="832" t="s">
        <v>562</v>
      </c>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c r="A88" s="240" t="s">
        <v>377</v>
      </c>
      <c r="B88" s="789" t="s">
        <v>404</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14777</v>
      </c>
      <c r="AG88" s="844"/>
      <c r="AH88" s="844"/>
      <c r="AI88" s="844"/>
      <c r="AJ88" s="844"/>
      <c r="AK88" s="841"/>
      <c r="AL88" s="841"/>
      <c r="AM88" s="841"/>
      <c r="AN88" s="841"/>
      <c r="AO88" s="841"/>
      <c r="AP88" s="844">
        <v>3443</v>
      </c>
      <c r="AQ88" s="844"/>
      <c r="AR88" s="844"/>
      <c r="AS88" s="844"/>
      <c r="AT88" s="844"/>
      <c r="AU88" s="844">
        <v>1430</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405</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221</v>
      </c>
      <c r="CS102" s="852"/>
      <c r="CT102" s="852"/>
      <c r="CU102" s="852"/>
      <c r="CV102" s="891"/>
      <c r="CW102" s="890">
        <v>62</v>
      </c>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406</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407</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9" t="s">
        <v>408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c r="A108" s="917" t="s">
        <v>410</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411</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c r="A109" s="912" t="s">
        <v>412</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413</v>
      </c>
      <c r="AB109" s="893"/>
      <c r="AC109" s="893"/>
      <c r="AD109" s="893"/>
      <c r="AE109" s="894"/>
      <c r="AF109" s="892" t="s">
        <v>414</v>
      </c>
      <c r="AG109" s="893"/>
      <c r="AH109" s="893"/>
      <c r="AI109" s="893"/>
      <c r="AJ109" s="894"/>
      <c r="AK109" s="892" t="s">
        <v>294</v>
      </c>
      <c r="AL109" s="893"/>
      <c r="AM109" s="893"/>
      <c r="AN109" s="893"/>
      <c r="AO109" s="894"/>
      <c r="AP109" s="892" t="s">
        <v>415</v>
      </c>
      <c r="AQ109" s="893"/>
      <c r="AR109" s="893"/>
      <c r="AS109" s="893"/>
      <c r="AT109" s="895"/>
      <c r="AU109" s="912" t="s">
        <v>412</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413</v>
      </c>
      <c r="BR109" s="893"/>
      <c r="BS109" s="893"/>
      <c r="BT109" s="893"/>
      <c r="BU109" s="894"/>
      <c r="BV109" s="892" t="s">
        <v>414</v>
      </c>
      <c r="BW109" s="893"/>
      <c r="BX109" s="893"/>
      <c r="BY109" s="893"/>
      <c r="BZ109" s="894"/>
      <c r="CA109" s="892" t="s">
        <v>294</v>
      </c>
      <c r="CB109" s="893"/>
      <c r="CC109" s="893"/>
      <c r="CD109" s="893"/>
      <c r="CE109" s="894"/>
      <c r="CF109" s="913" t="s">
        <v>415</v>
      </c>
      <c r="CG109" s="913"/>
      <c r="CH109" s="913"/>
      <c r="CI109" s="913"/>
      <c r="CJ109" s="913"/>
      <c r="CK109" s="892" t="s">
        <v>416</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413</v>
      </c>
      <c r="DH109" s="893"/>
      <c r="DI109" s="893"/>
      <c r="DJ109" s="893"/>
      <c r="DK109" s="894"/>
      <c r="DL109" s="892" t="s">
        <v>414</v>
      </c>
      <c r="DM109" s="893"/>
      <c r="DN109" s="893"/>
      <c r="DO109" s="893"/>
      <c r="DP109" s="894"/>
      <c r="DQ109" s="892" t="s">
        <v>294</v>
      </c>
      <c r="DR109" s="893"/>
      <c r="DS109" s="893"/>
      <c r="DT109" s="893"/>
      <c r="DU109" s="894"/>
      <c r="DV109" s="892" t="s">
        <v>415</v>
      </c>
      <c r="DW109" s="893"/>
      <c r="DX109" s="893"/>
      <c r="DY109" s="893"/>
      <c r="DZ109" s="895"/>
    </row>
    <row r="110" spans="1:131" s="230" customFormat="1" ht="26.25" customHeight="1">
      <c r="A110" s="896" t="s">
        <v>417</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2450966</v>
      </c>
      <c r="AB110" s="900"/>
      <c r="AC110" s="900"/>
      <c r="AD110" s="900"/>
      <c r="AE110" s="901"/>
      <c r="AF110" s="902">
        <v>2252511</v>
      </c>
      <c r="AG110" s="900"/>
      <c r="AH110" s="900"/>
      <c r="AI110" s="900"/>
      <c r="AJ110" s="901"/>
      <c r="AK110" s="902">
        <v>2140397</v>
      </c>
      <c r="AL110" s="900"/>
      <c r="AM110" s="900"/>
      <c r="AN110" s="900"/>
      <c r="AO110" s="901"/>
      <c r="AP110" s="903">
        <v>11.9</v>
      </c>
      <c r="AQ110" s="904"/>
      <c r="AR110" s="904"/>
      <c r="AS110" s="904"/>
      <c r="AT110" s="905"/>
      <c r="AU110" s="906" t="s">
        <v>69</v>
      </c>
      <c r="AV110" s="907"/>
      <c r="AW110" s="907"/>
      <c r="AX110" s="907"/>
      <c r="AY110" s="907"/>
      <c r="AZ110" s="929" t="s">
        <v>418</v>
      </c>
      <c r="BA110" s="897"/>
      <c r="BB110" s="897"/>
      <c r="BC110" s="897"/>
      <c r="BD110" s="897"/>
      <c r="BE110" s="897"/>
      <c r="BF110" s="897"/>
      <c r="BG110" s="897"/>
      <c r="BH110" s="897"/>
      <c r="BI110" s="897"/>
      <c r="BJ110" s="897"/>
      <c r="BK110" s="897"/>
      <c r="BL110" s="897"/>
      <c r="BM110" s="897"/>
      <c r="BN110" s="897"/>
      <c r="BO110" s="897"/>
      <c r="BP110" s="898"/>
      <c r="BQ110" s="930">
        <v>21989169</v>
      </c>
      <c r="BR110" s="931"/>
      <c r="BS110" s="931"/>
      <c r="BT110" s="931"/>
      <c r="BU110" s="931"/>
      <c r="BV110" s="931">
        <v>20642567</v>
      </c>
      <c r="BW110" s="931"/>
      <c r="BX110" s="931"/>
      <c r="BY110" s="931"/>
      <c r="BZ110" s="931"/>
      <c r="CA110" s="931">
        <v>19618549</v>
      </c>
      <c r="CB110" s="931"/>
      <c r="CC110" s="931"/>
      <c r="CD110" s="931"/>
      <c r="CE110" s="931"/>
      <c r="CF110" s="944">
        <v>109.3</v>
      </c>
      <c r="CG110" s="945"/>
      <c r="CH110" s="945"/>
      <c r="CI110" s="945"/>
      <c r="CJ110" s="945"/>
      <c r="CK110" s="946" t="s">
        <v>419</v>
      </c>
      <c r="CL110" s="947"/>
      <c r="CM110" s="929" t="s">
        <v>420</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c r="A111" s="934" t="s">
        <v>421</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422</v>
      </c>
      <c r="BA111" s="923"/>
      <c r="BB111" s="923"/>
      <c r="BC111" s="923"/>
      <c r="BD111" s="923"/>
      <c r="BE111" s="923"/>
      <c r="BF111" s="923"/>
      <c r="BG111" s="923"/>
      <c r="BH111" s="923"/>
      <c r="BI111" s="923"/>
      <c r="BJ111" s="923"/>
      <c r="BK111" s="923"/>
      <c r="BL111" s="923"/>
      <c r="BM111" s="923"/>
      <c r="BN111" s="923"/>
      <c r="BO111" s="923"/>
      <c r="BP111" s="924"/>
      <c r="BQ111" s="925">
        <v>442415</v>
      </c>
      <c r="BR111" s="926"/>
      <c r="BS111" s="926"/>
      <c r="BT111" s="926"/>
      <c r="BU111" s="926"/>
      <c r="BV111" s="926">
        <v>409962</v>
      </c>
      <c r="BW111" s="926"/>
      <c r="BX111" s="926"/>
      <c r="BY111" s="926"/>
      <c r="BZ111" s="926"/>
      <c r="CA111" s="926">
        <v>409962</v>
      </c>
      <c r="CB111" s="926"/>
      <c r="CC111" s="926"/>
      <c r="CD111" s="926"/>
      <c r="CE111" s="926"/>
      <c r="CF111" s="920">
        <v>2.2999999999999998</v>
      </c>
      <c r="CG111" s="921"/>
      <c r="CH111" s="921"/>
      <c r="CI111" s="921"/>
      <c r="CJ111" s="921"/>
      <c r="CK111" s="948"/>
      <c r="CL111" s="949"/>
      <c r="CM111" s="922" t="s">
        <v>423</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c r="A112" s="952" t="s">
        <v>424</v>
      </c>
      <c r="B112" s="953"/>
      <c r="C112" s="923" t="s">
        <v>425</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426</v>
      </c>
      <c r="BA112" s="923"/>
      <c r="BB112" s="923"/>
      <c r="BC112" s="923"/>
      <c r="BD112" s="923"/>
      <c r="BE112" s="923"/>
      <c r="BF112" s="923"/>
      <c r="BG112" s="923"/>
      <c r="BH112" s="923"/>
      <c r="BI112" s="923"/>
      <c r="BJ112" s="923"/>
      <c r="BK112" s="923"/>
      <c r="BL112" s="923"/>
      <c r="BM112" s="923"/>
      <c r="BN112" s="923"/>
      <c r="BO112" s="923"/>
      <c r="BP112" s="924"/>
      <c r="BQ112" s="925">
        <v>9408895</v>
      </c>
      <c r="BR112" s="926"/>
      <c r="BS112" s="926"/>
      <c r="BT112" s="926"/>
      <c r="BU112" s="926"/>
      <c r="BV112" s="926">
        <v>8204479</v>
      </c>
      <c r="BW112" s="926"/>
      <c r="BX112" s="926"/>
      <c r="BY112" s="926"/>
      <c r="BZ112" s="926"/>
      <c r="CA112" s="926">
        <v>7133156</v>
      </c>
      <c r="CB112" s="926"/>
      <c r="CC112" s="926"/>
      <c r="CD112" s="926"/>
      <c r="CE112" s="926"/>
      <c r="CF112" s="920">
        <v>39.700000000000003</v>
      </c>
      <c r="CG112" s="921"/>
      <c r="CH112" s="921"/>
      <c r="CI112" s="921"/>
      <c r="CJ112" s="921"/>
      <c r="CK112" s="948"/>
      <c r="CL112" s="949"/>
      <c r="CM112" s="922" t="s">
        <v>427</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c r="A113" s="954"/>
      <c r="B113" s="955"/>
      <c r="C113" s="923" t="s">
        <v>428</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1523355</v>
      </c>
      <c r="AB113" s="938"/>
      <c r="AC113" s="938"/>
      <c r="AD113" s="938"/>
      <c r="AE113" s="939"/>
      <c r="AF113" s="940">
        <v>1486066</v>
      </c>
      <c r="AG113" s="938"/>
      <c r="AH113" s="938"/>
      <c r="AI113" s="938"/>
      <c r="AJ113" s="939"/>
      <c r="AK113" s="940">
        <v>1403209</v>
      </c>
      <c r="AL113" s="938"/>
      <c r="AM113" s="938"/>
      <c r="AN113" s="938"/>
      <c r="AO113" s="939"/>
      <c r="AP113" s="941">
        <v>7.8</v>
      </c>
      <c r="AQ113" s="942"/>
      <c r="AR113" s="942"/>
      <c r="AS113" s="942"/>
      <c r="AT113" s="943"/>
      <c r="AU113" s="908"/>
      <c r="AV113" s="909"/>
      <c r="AW113" s="909"/>
      <c r="AX113" s="909"/>
      <c r="AY113" s="909"/>
      <c r="AZ113" s="922" t="s">
        <v>429</v>
      </c>
      <c r="BA113" s="923"/>
      <c r="BB113" s="923"/>
      <c r="BC113" s="923"/>
      <c r="BD113" s="923"/>
      <c r="BE113" s="923"/>
      <c r="BF113" s="923"/>
      <c r="BG113" s="923"/>
      <c r="BH113" s="923"/>
      <c r="BI113" s="923"/>
      <c r="BJ113" s="923"/>
      <c r="BK113" s="923"/>
      <c r="BL113" s="923"/>
      <c r="BM113" s="923"/>
      <c r="BN113" s="923"/>
      <c r="BO113" s="923"/>
      <c r="BP113" s="924"/>
      <c r="BQ113" s="925">
        <v>1518855</v>
      </c>
      <c r="BR113" s="926"/>
      <c r="BS113" s="926"/>
      <c r="BT113" s="926"/>
      <c r="BU113" s="926"/>
      <c r="BV113" s="926">
        <v>1531982</v>
      </c>
      <c r="BW113" s="926"/>
      <c r="BX113" s="926"/>
      <c r="BY113" s="926"/>
      <c r="BZ113" s="926"/>
      <c r="CA113" s="926">
        <v>1430229</v>
      </c>
      <c r="CB113" s="926"/>
      <c r="CC113" s="926"/>
      <c r="CD113" s="926"/>
      <c r="CE113" s="926"/>
      <c r="CF113" s="920">
        <v>8</v>
      </c>
      <c r="CG113" s="921"/>
      <c r="CH113" s="921"/>
      <c r="CI113" s="921"/>
      <c r="CJ113" s="921"/>
      <c r="CK113" s="948"/>
      <c r="CL113" s="949"/>
      <c r="CM113" s="922" t="s">
        <v>430</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c r="A114" s="954"/>
      <c r="B114" s="955"/>
      <c r="C114" s="923" t="s">
        <v>431</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222301</v>
      </c>
      <c r="AB114" s="959"/>
      <c r="AC114" s="959"/>
      <c r="AD114" s="959"/>
      <c r="AE114" s="960"/>
      <c r="AF114" s="961">
        <v>266460</v>
      </c>
      <c r="AG114" s="959"/>
      <c r="AH114" s="959"/>
      <c r="AI114" s="959"/>
      <c r="AJ114" s="960"/>
      <c r="AK114" s="961">
        <v>281755</v>
      </c>
      <c r="AL114" s="959"/>
      <c r="AM114" s="959"/>
      <c r="AN114" s="959"/>
      <c r="AO114" s="960"/>
      <c r="AP114" s="962">
        <v>1.6</v>
      </c>
      <c r="AQ114" s="963"/>
      <c r="AR114" s="963"/>
      <c r="AS114" s="963"/>
      <c r="AT114" s="964"/>
      <c r="AU114" s="908"/>
      <c r="AV114" s="909"/>
      <c r="AW114" s="909"/>
      <c r="AX114" s="909"/>
      <c r="AY114" s="909"/>
      <c r="AZ114" s="922" t="s">
        <v>432</v>
      </c>
      <c r="BA114" s="923"/>
      <c r="BB114" s="923"/>
      <c r="BC114" s="923"/>
      <c r="BD114" s="923"/>
      <c r="BE114" s="923"/>
      <c r="BF114" s="923"/>
      <c r="BG114" s="923"/>
      <c r="BH114" s="923"/>
      <c r="BI114" s="923"/>
      <c r="BJ114" s="923"/>
      <c r="BK114" s="923"/>
      <c r="BL114" s="923"/>
      <c r="BM114" s="923"/>
      <c r="BN114" s="923"/>
      <c r="BO114" s="923"/>
      <c r="BP114" s="924"/>
      <c r="BQ114" s="925" t="s">
        <v>122</v>
      </c>
      <c r="BR114" s="926"/>
      <c r="BS114" s="926"/>
      <c r="BT114" s="926"/>
      <c r="BU114" s="926"/>
      <c r="BV114" s="926" t="s">
        <v>122</v>
      </c>
      <c r="BW114" s="926"/>
      <c r="BX114" s="926"/>
      <c r="BY114" s="926"/>
      <c r="BZ114" s="926"/>
      <c r="CA114" s="926" t="s">
        <v>122</v>
      </c>
      <c r="CB114" s="926"/>
      <c r="CC114" s="926"/>
      <c r="CD114" s="926"/>
      <c r="CE114" s="926"/>
      <c r="CF114" s="920" t="s">
        <v>122</v>
      </c>
      <c r="CG114" s="921"/>
      <c r="CH114" s="921"/>
      <c r="CI114" s="921"/>
      <c r="CJ114" s="921"/>
      <c r="CK114" s="948"/>
      <c r="CL114" s="949"/>
      <c r="CM114" s="922" t="s">
        <v>433</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c r="A115" s="954"/>
      <c r="B115" s="955"/>
      <c r="C115" s="923" t="s">
        <v>434</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435</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v>6</v>
      </c>
      <c r="CB115" s="926"/>
      <c r="CC115" s="926"/>
      <c r="CD115" s="926"/>
      <c r="CE115" s="926"/>
      <c r="CF115" s="920">
        <v>0</v>
      </c>
      <c r="CG115" s="921"/>
      <c r="CH115" s="921"/>
      <c r="CI115" s="921"/>
      <c r="CJ115" s="921"/>
      <c r="CK115" s="948"/>
      <c r="CL115" s="949"/>
      <c r="CM115" s="922" t="s">
        <v>436</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v>442415</v>
      </c>
      <c r="DH115" s="959"/>
      <c r="DI115" s="959"/>
      <c r="DJ115" s="959"/>
      <c r="DK115" s="960"/>
      <c r="DL115" s="961">
        <v>409962</v>
      </c>
      <c r="DM115" s="959"/>
      <c r="DN115" s="959"/>
      <c r="DO115" s="959"/>
      <c r="DP115" s="960"/>
      <c r="DQ115" s="961">
        <v>409962</v>
      </c>
      <c r="DR115" s="959"/>
      <c r="DS115" s="959"/>
      <c r="DT115" s="959"/>
      <c r="DU115" s="960"/>
      <c r="DV115" s="962">
        <v>2.2999999999999998</v>
      </c>
      <c r="DW115" s="963"/>
      <c r="DX115" s="963"/>
      <c r="DY115" s="963"/>
      <c r="DZ115" s="964"/>
    </row>
    <row r="116" spans="1:130" s="230" customFormat="1" ht="26.25" customHeight="1">
      <c r="A116" s="956"/>
      <c r="B116" s="957"/>
      <c r="C116" s="965" t="s">
        <v>437</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438</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439</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440</v>
      </c>
      <c r="Z117" s="894"/>
      <c r="AA117" s="978">
        <v>4196622</v>
      </c>
      <c r="AB117" s="979"/>
      <c r="AC117" s="979"/>
      <c r="AD117" s="979"/>
      <c r="AE117" s="980"/>
      <c r="AF117" s="981">
        <v>4005037</v>
      </c>
      <c r="AG117" s="979"/>
      <c r="AH117" s="979"/>
      <c r="AI117" s="979"/>
      <c r="AJ117" s="980"/>
      <c r="AK117" s="981">
        <v>3825361</v>
      </c>
      <c r="AL117" s="979"/>
      <c r="AM117" s="979"/>
      <c r="AN117" s="979"/>
      <c r="AO117" s="980"/>
      <c r="AP117" s="982"/>
      <c r="AQ117" s="983"/>
      <c r="AR117" s="983"/>
      <c r="AS117" s="983"/>
      <c r="AT117" s="984"/>
      <c r="AU117" s="908"/>
      <c r="AV117" s="909"/>
      <c r="AW117" s="909"/>
      <c r="AX117" s="909"/>
      <c r="AY117" s="909"/>
      <c r="AZ117" s="974" t="s">
        <v>441</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442</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c r="A118" s="912" t="s">
        <v>416</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413</v>
      </c>
      <c r="AB118" s="893"/>
      <c r="AC118" s="893"/>
      <c r="AD118" s="893"/>
      <c r="AE118" s="894"/>
      <c r="AF118" s="892" t="s">
        <v>414</v>
      </c>
      <c r="AG118" s="893"/>
      <c r="AH118" s="893"/>
      <c r="AI118" s="893"/>
      <c r="AJ118" s="894"/>
      <c r="AK118" s="892" t="s">
        <v>294</v>
      </c>
      <c r="AL118" s="893"/>
      <c r="AM118" s="893"/>
      <c r="AN118" s="893"/>
      <c r="AO118" s="894"/>
      <c r="AP118" s="970" t="s">
        <v>415</v>
      </c>
      <c r="AQ118" s="971"/>
      <c r="AR118" s="971"/>
      <c r="AS118" s="971"/>
      <c r="AT118" s="972"/>
      <c r="AU118" s="908"/>
      <c r="AV118" s="909"/>
      <c r="AW118" s="909"/>
      <c r="AX118" s="909"/>
      <c r="AY118" s="909"/>
      <c r="AZ118" s="973" t="s">
        <v>443</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444</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c r="A119" s="1056" t="s">
        <v>419</v>
      </c>
      <c r="B119" s="947"/>
      <c r="C119" s="929" t="s">
        <v>420</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445</v>
      </c>
      <c r="BP119" s="1005"/>
      <c r="BQ119" s="999">
        <v>33359334</v>
      </c>
      <c r="BR119" s="1000"/>
      <c r="BS119" s="1000"/>
      <c r="BT119" s="1000"/>
      <c r="BU119" s="1000"/>
      <c r="BV119" s="1000">
        <v>30788990</v>
      </c>
      <c r="BW119" s="1000"/>
      <c r="BX119" s="1000"/>
      <c r="BY119" s="1000"/>
      <c r="BZ119" s="1000"/>
      <c r="CA119" s="1000">
        <v>28591902</v>
      </c>
      <c r="CB119" s="1000"/>
      <c r="CC119" s="1000"/>
      <c r="CD119" s="1000"/>
      <c r="CE119" s="1000"/>
      <c r="CF119" s="1001"/>
      <c r="CG119" s="1002"/>
      <c r="CH119" s="1002"/>
      <c r="CI119" s="1002"/>
      <c r="CJ119" s="1003"/>
      <c r="CK119" s="950"/>
      <c r="CL119" s="951"/>
      <c r="CM119" s="973" t="s">
        <v>446</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c r="A120" s="1057"/>
      <c r="B120" s="949"/>
      <c r="C120" s="922" t="s">
        <v>423</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447</v>
      </c>
      <c r="AV120" s="992"/>
      <c r="AW120" s="992"/>
      <c r="AX120" s="992"/>
      <c r="AY120" s="993"/>
      <c r="AZ120" s="929" t="s">
        <v>448</v>
      </c>
      <c r="BA120" s="897"/>
      <c r="BB120" s="897"/>
      <c r="BC120" s="897"/>
      <c r="BD120" s="897"/>
      <c r="BE120" s="897"/>
      <c r="BF120" s="897"/>
      <c r="BG120" s="897"/>
      <c r="BH120" s="897"/>
      <c r="BI120" s="897"/>
      <c r="BJ120" s="897"/>
      <c r="BK120" s="897"/>
      <c r="BL120" s="897"/>
      <c r="BM120" s="897"/>
      <c r="BN120" s="897"/>
      <c r="BO120" s="897"/>
      <c r="BP120" s="898"/>
      <c r="BQ120" s="930">
        <v>17688189</v>
      </c>
      <c r="BR120" s="931"/>
      <c r="BS120" s="931"/>
      <c r="BT120" s="931"/>
      <c r="BU120" s="931"/>
      <c r="BV120" s="931">
        <v>19873202</v>
      </c>
      <c r="BW120" s="931"/>
      <c r="BX120" s="931"/>
      <c r="BY120" s="931"/>
      <c r="BZ120" s="931"/>
      <c r="CA120" s="931">
        <v>22183330</v>
      </c>
      <c r="CB120" s="931"/>
      <c r="CC120" s="931"/>
      <c r="CD120" s="931"/>
      <c r="CE120" s="931"/>
      <c r="CF120" s="944">
        <v>123.5</v>
      </c>
      <c r="CG120" s="945"/>
      <c r="CH120" s="945"/>
      <c r="CI120" s="945"/>
      <c r="CJ120" s="945"/>
      <c r="CK120" s="1006" t="s">
        <v>449</v>
      </c>
      <c r="CL120" s="1007"/>
      <c r="CM120" s="1007"/>
      <c r="CN120" s="1007"/>
      <c r="CO120" s="1008"/>
      <c r="CP120" s="1014" t="s">
        <v>395</v>
      </c>
      <c r="CQ120" s="1015"/>
      <c r="CR120" s="1015"/>
      <c r="CS120" s="1015"/>
      <c r="CT120" s="1015"/>
      <c r="CU120" s="1015"/>
      <c r="CV120" s="1015"/>
      <c r="CW120" s="1015"/>
      <c r="CX120" s="1015"/>
      <c r="CY120" s="1015"/>
      <c r="CZ120" s="1015"/>
      <c r="DA120" s="1015"/>
      <c r="DB120" s="1015"/>
      <c r="DC120" s="1015"/>
      <c r="DD120" s="1015"/>
      <c r="DE120" s="1015"/>
      <c r="DF120" s="1016"/>
      <c r="DG120" s="930">
        <v>9270495</v>
      </c>
      <c r="DH120" s="931"/>
      <c r="DI120" s="931"/>
      <c r="DJ120" s="931"/>
      <c r="DK120" s="931"/>
      <c r="DL120" s="931">
        <v>8128306</v>
      </c>
      <c r="DM120" s="931"/>
      <c r="DN120" s="931"/>
      <c r="DO120" s="931"/>
      <c r="DP120" s="931"/>
      <c r="DQ120" s="931">
        <v>7085636</v>
      </c>
      <c r="DR120" s="931"/>
      <c r="DS120" s="931"/>
      <c r="DT120" s="931"/>
      <c r="DU120" s="931"/>
      <c r="DV120" s="932">
        <v>39.5</v>
      </c>
      <c r="DW120" s="932"/>
      <c r="DX120" s="932"/>
      <c r="DY120" s="932"/>
      <c r="DZ120" s="933"/>
    </row>
    <row r="121" spans="1:130" s="230" customFormat="1" ht="26.25" customHeight="1">
      <c r="A121" s="1057"/>
      <c r="B121" s="949"/>
      <c r="C121" s="974" t="s">
        <v>450</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451</v>
      </c>
      <c r="BA121" s="923"/>
      <c r="BB121" s="923"/>
      <c r="BC121" s="923"/>
      <c r="BD121" s="923"/>
      <c r="BE121" s="923"/>
      <c r="BF121" s="923"/>
      <c r="BG121" s="923"/>
      <c r="BH121" s="923"/>
      <c r="BI121" s="923"/>
      <c r="BJ121" s="923"/>
      <c r="BK121" s="923"/>
      <c r="BL121" s="923"/>
      <c r="BM121" s="923"/>
      <c r="BN121" s="923"/>
      <c r="BO121" s="923"/>
      <c r="BP121" s="924"/>
      <c r="BQ121" s="925">
        <v>7937884</v>
      </c>
      <c r="BR121" s="926"/>
      <c r="BS121" s="926"/>
      <c r="BT121" s="926"/>
      <c r="BU121" s="926"/>
      <c r="BV121" s="926">
        <v>7228570</v>
      </c>
      <c r="BW121" s="926"/>
      <c r="BX121" s="926"/>
      <c r="BY121" s="926"/>
      <c r="BZ121" s="926"/>
      <c r="CA121" s="926">
        <v>6805287</v>
      </c>
      <c r="CB121" s="926"/>
      <c r="CC121" s="926"/>
      <c r="CD121" s="926"/>
      <c r="CE121" s="926"/>
      <c r="CF121" s="920">
        <v>37.9</v>
      </c>
      <c r="CG121" s="921"/>
      <c r="CH121" s="921"/>
      <c r="CI121" s="921"/>
      <c r="CJ121" s="921"/>
      <c r="CK121" s="1009"/>
      <c r="CL121" s="1010"/>
      <c r="CM121" s="1010"/>
      <c r="CN121" s="1010"/>
      <c r="CO121" s="1011"/>
      <c r="CP121" s="1019" t="s">
        <v>396</v>
      </c>
      <c r="CQ121" s="1020"/>
      <c r="CR121" s="1020"/>
      <c r="CS121" s="1020"/>
      <c r="CT121" s="1020"/>
      <c r="CU121" s="1020"/>
      <c r="CV121" s="1020"/>
      <c r="CW121" s="1020"/>
      <c r="CX121" s="1020"/>
      <c r="CY121" s="1020"/>
      <c r="CZ121" s="1020"/>
      <c r="DA121" s="1020"/>
      <c r="DB121" s="1020"/>
      <c r="DC121" s="1020"/>
      <c r="DD121" s="1020"/>
      <c r="DE121" s="1020"/>
      <c r="DF121" s="1021"/>
      <c r="DG121" s="925">
        <v>117909</v>
      </c>
      <c r="DH121" s="926"/>
      <c r="DI121" s="926"/>
      <c r="DJ121" s="926"/>
      <c r="DK121" s="926"/>
      <c r="DL121" s="926">
        <v>61145</v>
      </c>
      <c r="DM121" s="926"/>
      <c r="DN121" s="926"/>
      <c r="DO121" s="926"/>
      <c r="DP121" s="926"/>
      <c r="DQ121" s="926">
        <v>25445</v>
      </c>
      <c r="DR121" s="926"/>
      <c r="DS121" s="926"/>
      <c r="DT121" s="926"/>
      <c r="DU121" s="926"/>
      <c r="DV121" s="927">
        <v>0.1</v>
      </c>
      <c r="DW121" s="927"/>
      <c r="DX121" s="927"/>
      <c r="DY121" s="927"/>
      <c r="DZ121" s="928"/>
    </row>
    <row r="122" spans="1:130" s="230" customFormat="1" ht="26.25" customHeight="1">
      <c r="A122" s="1057"/>
      <c r="B122" s="949"/>
      <c r="C122" s="922" t="s">
        <v>433</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452</v>
      </c>
      <c r="BA122" s="965"/>
      <c r="BB122" s="965"/>
      <c r="BC122" s="965"/>
      <c r="BD122" s="965"/>
      <c r="BE122" s="965"/>
      <c r="BF122" s="965"/>
      <c r="BG122" s="965"/>
      <c r="BH122" s="965"/>
      <c r="BI122" s="965"/>
      <c r="BJ122" s="965"/>
      <c r="BK122" s="965"/>
      <c r="BL122" s="965"/>
      <c r="BM122" s="965"/>
      <c r="BN122" s="965"/>
      <c r="BO122" s="965"/>
      <c r="BP122" s="966"/>
      <c r="BQ122" s="999">
        <v>34186990</v>
      </c>
      <c r="BR122" s="1000"/>
      <c r="BS122" s="1000"/>
      <c r="BT122" s="1000"/>
      <c r="BU122" s="1000"/>
      <c r="BV122" s="1000">
        <v>30144498</v>
      </c>
      <c r="BW122" s="1000"/>
      <c r="BX122" s="1000"/>
      <c r="BY122" s="1000"/>
      <c r="BZ122" s="1000"/>
      <c r="CA122" s="1000">
        <v>28331732</v>
      </c>
      <c r="CB122" s="1000"/>
      <c r="CC122" s="1000"/>
      <c r="CD122" s="1000"/>
      <c r="CE122" s="1000"/>
      <c r="CF122" s="1017">
        <v>157.80000000000001</v>
      </c>
      <c r="CG122" s="1018"/>
      <c r="CH122" s="1018"/>
      <c r="CI122" s="1018"/>
      <c r="CJ122" s="1018"/>
      <c r="CK122" s="1009"/>
      <c r="CL122" s="1010"/>
      <c r="CM122" s="1010"/>
      <c r="CN122" s="1010"/>
      <c r="CO122" s="1011"/>
      <c r="CP122" s="1019" t="s">
        <v>393</v>
      </c>
      <c r="CQ122" s="1020"/>
      <c r="CR122" s="1020"/>
      <c r="CS122" s="1020"/>
      <c r="CT122" s="1020"/>
      <c r="CU122" s="1020"/>
      <c r="CV122" s="1020"/>
      <c r="CW122" s="1020"/>
      <c r="CX122" s="1020"/>
      <c r="CY122" s="1020"/>
      <c r="CZ122" s="1020"/>
      <c r="DA122" s="1020"/>
      <c r="DB122" s="1020"/>
      <c r="DC122" s="1020"/>
      <c r="DD122" s="1020"/>
      <c r="DE122" s="1020"/>
      <c r="DF122" s="1021"/>
      <c r="DG122" s="925">
        <v>20491</v>
      </c>
      <c r="DH122" s="926"/>
      <c r="DI122" s="926"/>
      <c r="DJ122" s="926"/>
      <c r="DK122" s="926"/>
      <c r="DL122" s="926">
        <v>15028</v>
      </c>
      <c r="DM122" s="926"/>
      <c r="DN122" s="926"/>
      <c r="DO122" s="926"/>
      <c r="DP122" s="926"/>
      <c r="DQ122" s="926">
        <v>22075</v>
      </c>
      <c r="DR122" s="926"/>
      <c r="DS122" s="926"/>
      <c r="DT122" s="926"/>
      <c r="DU122" s="926"/>
      <c r="DV122" s="927">
        <v>0.1</v>
      </c>
      <c r="DW122" s="927"/>
      <c r="DX122" s="927"/>
      <c r="DY122" s="927"/>
      <c r="DZ122" s="928"/>
    </row>
    <row r="123" spans="1:130" s="230" customFormat="1" ht="26.25" customHeight="1">
      <c r="A123" s="1057"/>
      <c r="B123" s="949"/>
      <c r="C123" s="922" t="s">
        <v>439</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453</v>
      </c>
      <c r="BP123" s="1005"/>
      <c r="BQ123" s="1063">
        <v>59813063</v>
      </c>
      <c r="BR123" s="1064"/>
      <c r="BS123" s="1064"/>
      <c r="BT123" s="1064"/>
      <c r="BU123" s="1064"/>
      <c r="BV123" s="1064">
        <v>57246270</v>
      </c>
      <c r="BW123" s="1064"/>
      <c r="BX123" s="1064"/>
      <c r="BY123" s="1064"/>
      <c r="BZ123" s="1064"/>
      <c r="CA123" s="1064">
        <v>57320349</v>
      </c>
      <c r="CB123" s="1064"/>
      <c r="CC123" s="1064"/>
      <c r="CD123" s="1064"/>
      <c r="CE123" s="1064"/>
      <c r="CF123" s="1001"/>
      <c r="CG123" s="1002"/>
      <c r="CH123" s="1002"/>
      <c r="CI123" s="1002"/>
      <c r="CJ123" s="1003"/>
      <c r="CK123" s="1009"/>
      <c r="CL123" s="1010"/>
      <c r="CM123" s="1010"/>
      <c r="CN123" s="1010"/>
      <c r="CO123" s="1011"/>
      <c r="CP123" s="1019" t="s">
        <v>398</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c r="A124" s="1057"/>
      <c r="B124" s="949"/>
      <c r="C124" s="922" t="s">
        <v>442</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454</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455</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c r="A125" s="1057"/>
      <c r="B125" s="949"/>
      <c r="C125" s="922" t="s">
        <v>444</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456</v>
      </c>
      <c r="CL125" s="1007"/>
      <c r="CM125" s="1007"/>
      <c r="CN125" s="1007"/>
      <c r="CO125" s="1008"/>
      <c r="CP125" s="929" t="s">
        <v>457</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v>6</v>
      </c>
      <c r="DR125" s="931"/>
      <c r="DS125" s="931"/>
      <c r="DT125" s="931"/>
      <c r="DU125" s="931"/>
      <c r="DV125" s="932">
        <v>0</v>
      </c>
      <c r="DW125" s="932"/>
      <c r="DX125" s="932"/>
      <c r="DY125" s="932"/>
      <c r="DZ125" s="933"/>
    </row>
    <row r="126" spans="1:130" s="230" customFormat="1" ht="26.25" customHeight="1" thickBot="1">
      <c r="A126" s="1057"/>
      <c r="B126" s="949"/>
      <c r="C126" s="922" t="s">
        <v>446</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458</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c r="A127" s="1058"/>
      <c r="B127" s="951"/>
      <c r="C127" s="973" t="s">
        <v>459</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460</v>
      </c>
      <c r="AY127" s="1032"/>
      <c r="AZ127" s="1032"/>
      <c r="BA127" s="1032"/>
      <c r="BB127" s="1032"/>
      <c r="BC127" s="1032"/>
      <c r="BD127" s="1032"/>
      <c r="BE127" s="1033"/>
      <c r="BF127" s="1034" t="s">
        <v>461</v>
      </c>
      <c r="BG127" s="1032"/>
      <c r="BH127" s="1032"/>
      <c r="BI127" s="1032"/>
      <c r="BJ127" s="1032"/>
      <c r="BK127" s="1032"/>
      <c r="BL127" s="1033"/>
      <c r="BM127" s="1034" t="s">
        <v>462</v>
      </c>
      <c r="BN127" s="1032"/>
      <c r="BO127" s="1032"/>
      <c r="BP127" s="1032"/>
      <c r="BQ127" s="1032"/>
      <c r="BR127" s="1032"/>
      <c r="BS127" s="1033"/>
      <c r="BT127" s="1034" t="s">
        <v>463</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464</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c r="A128" s="1041" t="s">
        <v>465</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466</v>
      </c>
      <c r="X128" s="1043"/>
      <c r="Y128" s="1043"/>
      <c r="Z128" s="1044"/>
      <c r="AA128" s="1045">
        <v>1068001</v>
      </c>
      <c r="AB128" s="1046"/>
      <c r="AC128" s="1046"/>
      <c r="AD128" s="1046"/>
      <c r="AE128" s="1047"/>
      <c r="AF128" s="1048">
        <v>1140492</v>
      </c>
      <c r="AG128" s="1046"/>
      <c r="AH128" s="1046"/>
      <c r="AI128" s="1046"/>
      <c r="AJ128" s="1047"/>
      <c r="AK128" s="1048">
        <v>1177495</v>
      </c>
      <c r="AL128" s="1046"/>
      <c r="AM128" s="1046"/>
      <c r="AN128" s="1046"/>
      <c r="AO128" s="1047"/>
      <c r="AP128" s="1049"/>
      <c r="AQ128" s="1050"/>
      <c r="AR128" s="1050"/>
      <c r="AS128" s="1050"/>
      <c r="AT128" s="1051"/>
      <c r="AU128" s="232"/>
      <c r="AV128" s="232"/>
      <c r="AW128" s="232"/>
      <c r="AX128" s="896" t="s">
        <v>467</v>
      </c>
      <c r="AY128" s="897"/>
      <c r="AZ128" s="897"/>
      <c r="BA128" s="897"/>
      <c r="BB128" s="897"/>
      <c r="BC128" s="897"/>
      <c r="BD128" s="897"/>
      <c r="BE128" s="898"/>
      <c r="BF128" s="1052" t="s">
        <v>122</v>
      </c>
      <c r="BG128" s="1053"/>
      <c r="BH128" s="1053"/>
      <c r="BI128" s="1053"/>
      <c r="BJ128" s="1053"/>
      <c r="BK128" s="1053"/>
      <c r="BL128" s="1054"/>
      <c r="BM128" s="1052">
        <v>12.41</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468</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469</v>
      </c>
      <c r="X129" s="1071"/>
      <c r="Y129" s="1071"/>
      <c r="Z129" s="1072"/>
      <c r="AA129" s="958">
        <v>20944000</v>
      </c>
      <c r="AB129" s="959"/>
      <c r="AC129" s="959"/>
      <c r="AD129" s="959"/>
      <c r="AE129" s="960"/>
      <c r="AF129" s="961">
        <v>20506626</v>
      </c>
      <c r="AG129" s="959"/>
      <c r="AH129" s="959"/>
      <c r="AI129" s="959"/>
      <c r="AJ129" s="960"/>
      <c r="AK129" s="961">
        <v>20911291</v>
      </c>
      <c r="AL129" s="959"/>
      <c r="AM129" s="959"/>
      <c r="AN129" s="959"/>
      <c r="AO129" s="960"/>
      <c r="AP129" s="1073"/>
      <c r="AQ129" s="1074"/>
      <c r="AR129" s="1074"/>
      <c r="AS129" s="1074"/>
      <c r="AT129" s="1075"/>
      <c r="AU129" s="233"/>
      <c r="AV129" s="233"/>
      <c r="AW129" s="233"/>
      <c r="AX129" s="1065" t="s">
        <v>470</v>
      </c>
      <c r="AY129" s="923"/>
      <c r="AZ129" s="923"/>
      <c r="BA129" s="923"/>
      <c r="BB129" s="923"/>
      <c r="BC129" s="923"/>
      <c r="BD129" s="923"/>
      <c r="BE129" s="924"/>
      <c r="BF129" s="1066" t="s">
        <v>122</v>
      </c>
      <c r="BG129" s="1067"/>
      <c r="BH129" s="1067"/>
      <c r="BI129" s="1067"/>
      <c r="BJ129" s="1067"/>
      <c r="BK129" s="1067"/>
      <c r="BL129" s="1068"/>
      <c r="BM129" s="1066">
        <v>17.41</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c r="A130" s="934" t="s">
        <v>471</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472</v>
      </c>
      <c r="X130" s="1071"/>
      <c r="Y130" s="1071"/>
      <c r="Z130" s="1072"/>
      <c r="AA130" s="958">
        <v>3064588</v>
      </c>
      <c r="AB130" s="959"/>
      <c r="AC130" s="959"/>
      <c r="AD130" s="959"/>
      <c r="AE130" s="960"/>
      <c r="AF130" s="961">
        <v>3072560</v>
      </c>
      <c r="AG130" s="959"/>
      <c r="AH130" s="959"/>
      <c r="AI130" s="959"/>
      <c r="AJ130" s="960"/>
      <c r="AK130" s="961">
        <v>2955926</v>
      </c>
      <c r="AL130" s="959"/>
      <c r="AM130" s="959"/>
      <c r="AN130" s="959"/>
      <c r="AO130" s="960"/>
      <c r="AP130" s="1073"/>
      <c r="AQ130" s="1074"/>
      <c r="AR130" s="1074"/>
      <c r="AS130" s="1074"/>
      <c r="AT130" s="1075"/>
      <c r="AU130" s="233"/>
      <c r="AV130" s="233"/>
      <c r="AW130" s="233"/>
      <c r="AX130" s="1065" t="s">
        <v>473</v>
      </c>
      <c r="AY130" s="923"/>
      <c r="AZ130" s="923"/>
      <c r="BA130" s="923"/>
      <c r="BB130" s="923"/>
      <c r="BC130" s="923"/>
      <c r="BD130" s="923"/>
      <c r="BE130" s="924"/>
      <c r="BF130" s="1101">
        <v>-0.8</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474</v>
      </c>
      <c r="X131" s="1108"/>
      <c r="Y131" s="1108"/>
      <c r="Z131" s="1109"/>
      <c r="AA131" s="1004">
        <v>17879412</v>
      </c>
      <c r="AB131" s="986"/>
      <c r="AC131" s="986"/>
      <c r="AD131" s="986"/>
      <c r="AE131" s="987"/>
      <c r="AF131" s="985">
        <v>17434066</v>
      </c>
      <c r="AG131" s="986"/>
      <c r="AH131" s="986"/>
      <c r="AI131" s="986"/>
      <c r="AJ131" s="987"/>
      <c r="AK131" s="985">
        <v>17955365</v>
      </c>
      <c r="AL131" s="986"/>
      <c r="AM131" s="986"/>
      <c r="AN131" s="986"/>
      <c r="AO131" s="987"/>
      <c r="AP131" s="1110"/>
      <c r="AQ131" s="1111"/>
      <c r="AR131" s="1111"/>
      <c r="AS131" s="1111"/>
      <c r="AT131" s="1112"/>
      <c r="AU131" s="233"/>
      <c r="AV131" s="233"/>
      <c r="AW131" s="233"/>
      <c r="AX131" s="1083" t="s">
        <v>475</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c r="A132" s="1090" t="s">
        <v>476</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477</v>
      </c>
      <c r="W132" s="1094"/>
      <c r="X132" s="1094"/>
      <c r="Y132" s="1094"/>
      <c r="Z132" s="1095"/>
      <c r="AA132" s="1096">
        <v>0.35813817599999997</v>
      </c>
      <c r="AB132" s="1097"/>
      <c r="AC132" s="1097"/>
      <c r="AD132" s="1097"/>
      <c r="AE132" s="1098"/>
      <c r="AF132" s="1099">
        <v>-1.1931525300000001</v>
      </c>
      <c r="AG132" s="1097"/>
      <c r="AH132" s="1097"/>
      <c r="AI132" s="1097"/>
      <c r="AJ132" s="1098"/>
      <c r="AK132" s="1099">
        <v>-1.7156989</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478</v>
      </c>
      <c r="W133" s="1077"/>
      <c r="X133" s="1077"/>
      <c r="Y133" s="1077"/>
      <c r="Z133" s="1078"/>
      <c r="AA133" s="1079">
        <v>0.6</v>
      </c>
      <c r="AB133" s="1080"/>
      <c r="AC133" s="1080"/>
      <c r="AD133" s="1080"/>
      <c r="AE133" s="1081"/>
      <c r="AF133" s="1079">
        <v>0</v>
      </c>
      <c r="AG133" s="1080"/>
      <c r="AH133" s="1080"/>
      <c r="AI133" s="1080"/>
      <c r="AJ133" s="1081"/>
      <c r="AK133" s="1079">
        <v>-0.8</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pWcktlmBCdZnAjTWyjm9hcDNPRCreOWFiWsrBXz2SsmVn8p0Y014zlZOujavRx7KrvMZDBX2+33uMWFbFoUMVA==" saltValue="/WQxMVLsy9QJnFYllY7gh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cols>
    <col min="1" max="120" width="2.75" style="260" customWidth="1"/>
    <col min="121" max="121" width="0" style="259" hidden="1" customWidth="1"/>
    <col min="122" max="16384" width="9" style="259" hidden="1"/>
  </cols>
  <sheetData>
    <row r="1" spans="1:120">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row r="3" spans="1:120"/>
    <row r="4" spans="1:120"/>
    <row r="5" spans="1:120"/>
    <row r="6" spans="1:120"/>
    <row r="7" spans="1:120"/>
    <row r="8" spans="1:120"/>
    <row r="9" spans="1:120"/>
    <row r="10" spans="1:120"/>
    <row r="11" spans="1:120"/>
    <row r="12" spans="1:120"/>
    <row r="13" spans="1:120"/>
    <row r="14" spans="1:120"/>
    <row r="15" spans="1:120"/>
    <row r="16" spans="1:120">
      <c r="DP16" s="259"/>
    </row>
    <row r="17" spans="119:120">
      <c r="DP17" s="259"/>
    </row>
    <row r="18" spans="119:120"/>
    <row r="19" spans="119:120"/>
    <row r="20" spans="119:120">
      <c r="DO20" s="259"/>
      <c r="DP20" s="259"/>
    </row>
    <row r="21" spans="119:120">
      <c r="DP21" s="259"/>
    </row>
    <row r="22" spans="119:120"/>
    <row r="23" spans="119:120">
      <c r="DO23" s="259"/>
      <c r="DP23" s="259"/>
    </row>
    <row r="24" spans="119:120">
      <c r="DP24" s="259"/>
    </row>
    <row r="25" spans="119:120">
      <c r="DP25" s="259"/>
    </row>
    <row r="26" spans="119:120">
      <c r="DO26" s="259"/>
      <c r="DP26" s="259"/>
    </row>
    <row r="27" spans="119:120"/>
    <row r="28" spans="119:120">
      <c r="DO28" s="259"/>
      <c r="DP28" s="259"/>
    </row>
    <row r="29" spans="119:120">
      <c r="DP29" s="259"/>
    </row>
    <row r="30" spans="119:120"/>
    <row r="31" spans="119:120">
      <c r="DO31" s="259"/>
      <c r="DP31" s="259"/>
    </row>
    <row r="32" spans="119:120"/>
    <row r="33" spans="98:120">
      <c r="DO33" s="259"/>
      <c r="DP33" s="259"/>
    </row>
    <row r="34" spans="98:120">
      <c r="DM34" s="259"/>
    </row>
    <row r="35" spans="98:120">
      <c r="CT35" s="259"/>
      <c r="CU35" s="259"/>
      <c r="CV35" s="259"/>
      <c r="CY35" s="259"/>
      <c r="CZ35" s="259"/>
      <c r="DA35" s="259"/>
      <c r="DD35" s="259"/>
      <c r="DE35" s="259"/>
      <c r="DF35" s="259"/>
      <c r="DI35" s="259"/>
      <c r="DJ35" s="259"/>
      <c r="DK35" s="259"/>
      <c r="DM35" s="259"/>
      <c r="DN35" s="259"/>
      <c r="DO35" s="259"/>
      <c r="DP35" s="259"/>
    </row>
    <row r="36" spans="98:120"/>
    <row r="37" spans="98:120">
      <c r="CW37" s="259"/>
      <c r="DB37" s="259"/>
      <c r="DG37" s="259"/>
      <c r="DL37" s="259"/>
      <c r="DP37" s="259"/>
    </row>
    <row r="38" spans="98:120">
      <c r="CT38" s="259"/>
      <c r="CU38" s="259"/>
      <c r="CV38" s="259"/>
      <c r="CW38" s="259"/>
      <c r="CY38" s="259"/>
      <c r="CZ38" s="259"/>
      <c r="DA38" s="259"/>
      <c r="DB38" s="259"/>
      <c r="DD38" s="259"/>
      <c r="DE38" s="259"/>
      <c r="DF38" s="259"/>
      <c r="DG38" s="259"/>
      <c r="DI38" s="259"/>
      <c r="DJ38" s="259"/>
      <c r="DK38" s="259"/>
      <c r="DL38" s="259"/>
      <c r="DN38" s="259"/>
      <c r="DO38" s="259"/>
      <c r="DP38" s="259"/>
    </row>
    <row r="39" spans="98:120"/>
    <row r="40" spans="98:120"/>
    <row r="41" spans="98:120"/>
    <row r="42" spans="98:120"/>
    <row r="43" spans="98:120"/>
    <row r="44" spans="98:120"/>
    <row r="45" spans="98:120"/>
    <row r="46" spans="98:120"/>
    <row r="47" spans="98:120"/>
    <row r="48" spans="98:120"/>
    <row r="49" spans="22:120">
      <c r="DN49" s="259"/>
      <c r="DO49" s="259"/>
      <c r="DP49" s="259"/>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9"/>
      <c r="CS63" s="259"/>
      <c r="CX63" s="259"/>
      <c r="DC63" s="259"/>
      <c r="DH63" s="259"/>
    </row>
    <row r="64" spans="22:120">
      <c r="V64" s="259"/>
    </row>
    <row r="65" spans="15:120">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c r="Q66" s="259"/>
      <c r="S66" s="259"/>
      <c r="U66" s="259"/>
      <c r="DM66" s="259"/>
    </row>
    <row r="67" spans="15:120">
      <c r="O67" s="259"/>
      <c r="P67" s="259"/>
      <c r="R67" s="259"/>
      <c r="T67" s="259"/>
      <c r="Y67" s="259"/>
      <c r="CT67" s="259"/>
      <c r="CV67" s="259"/>
      <c r="CW67" s="259"/>
      <c r="CY67" s="259"/>
      <c r="DA67" s="259"/>
      <c r="DB67" s="259"/>
      <c r="DD67" s="259"/>
      <c r="DF67" s="259"/>
      <c r="DG67" s="259"/>
      <c r="DI67" s="259"/>
      <c r="DK67" s="259"/>
      <c r="DL67" s="259"/>
      <c r="DN67" s="259"/>
      <c r="DO67" s="259"/>
      <c r="DP67" s="259"/>
    </row>
    <row r="68" spans="15:120"/>
    <row r="69" spans="15:120"/>
    <row r="70" spans="15:120"/>
    <row r="71" spans="15:120"/>
    <row r="72" spans="15:120">
      <c r="DP72" s="259"/>
    </row>
    <row r="73" spans="15:120">
      <c r="DP73" s="259"/>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9"/>
      <c r="CX96" s="259"/>
      <c r="DC96" s="259"/>
      <c r="DH96" s="259"/>
    </row>
    <row r="97" spans="24:120">
      <c r="CS97" s="259"/>
      <c r="CX97" s="259"/>
      <c r="DC97" s="259"/>
      <c r="DH97" s="259"/>
      <c r="DP97" s="260" t="s">
        <v>479</v>
      </c>
    </row>
    <row r="98" spans="24:120" hidden="1">
      <c r="CS98" s="259"/>
      <c r="CX98" s="259"/>
      <c r="DC98" s="259"/>
      <c r="DH98" s="259"/>
    </row>
    <row r="99" spans="24:120"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idden="1">
      <c r="CT103" s="259"/>
      <c r="CV103" s="259"/>
      <c r="CW103" s="259"/>
      <c r="CY103" s="259"/>
      <c r="DA103" s="259"/>
      <c r="DB103" s="259"/>
      <c r="DD103" s="259"/>
      <c r="DF103" s="259"/>
      <c r="DG103" s="259"/>
      <c r="DI103" s="259"/>
      <c r="DK103" s="259"/>
      <c r="DL103" s="259"/>
      <c r="DM103" s="259"/>
      <c r="DN103" s="259"/>
      <c r="DO103" s="259"/>
      <c r="DP103" s="259"/>
    </row>
    <row r="104" spans="24:120" hidden="1">
      <c r="CV104" s="259"/>
      <c r="CW104" s="259"/>
      <c r="DA104" s="259"/>
      <c r="DB104" s="259"/>
      <c r="DF104" s="259"/>
      <c r="DG104" s="259"/>
      <c r="DK104" s="259"/>
      <c r="DL104" s="259"/>
      <c r="DN104" s="259"/>
      <c r="DO104" s="259"/>
      <c r="DP104" s="259"/>
    </row>
    <row r="105" spans="24:120" ht="12.75" hidden="1" customHeight="1"/>
  </sheetData>
  <sheetProtection algorithmName="SHA-512" hashValue="oX0DL+0yMveWmbTbn1so6CUG4pxAzdRUd8qZ2drWIgQG0yYtEYzWIFlwwufD6h5StZdM5rmyG1YJtutB69+AxQ==" saltValue="kRNuvCzDgLgOcmWlmny3L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election sqref="A1:XFD1"/>
    </sheetView>
  </sheetViews>
  <sheetFormatPr defaultColWidth="0" defaultRowHeight="13.5" customHeight="1" zeroHeight="1"/>
  <cols>
    <col min="1" max="116" width="2.625" style="260" customWidth="1"/>
    <col min="117" max="16384" width="9" style="259" hidden="1"/>
  </cols>
  <sheetData>
    <row r="1" spans="2:116">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row r="3" spans="2:116"/>
    <row r="4" spans="2:116">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row r="7" spans="2:116"/>
    <row r="8" spans="2:116"/>
    <row r="9" spans="2:116"/>
    <row r="10" spans="2:116"/>
    <row r="11" spans="2:116"/>
    <row r="12" spans="2:116"/>
    <row r="13" spans="2:116"/>
    <row r="14" spans="2:116"/>
    <row r="15" spans="2:116"/>
    <row r="16" spans="2:116"/>
    <row r="17" spans="9:116"/>
    <row r="18" spans="9:116">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row r="20" spans="9:116"/>
    <row r="21" spans="9:116">
      <c r="DL21" s="259"/>
    </row>
    <row r="22" spans="9:116">
      <c r="DI22" s="259"/>
      <c r="DJ22" s="259"/>
      <c r="DK22" s="259"/>
      <c r="DL22" s="259"/>
    </row>
    <row r="23" spans="9:116">
      <c r="CY23" s="259"/>
      <c r="CZ23" s="259"/>
      <c r="DA23" s="259"/>
      <c r="DB23" s="259"/>
      <c r="DC23" s="259"/>
      <c r="DD23" s="259"/>
      <c r="DE23" s="259"/>
      <c r="DF23" s="259"/>
      <c r="DG23" s="259"/>
      <c r="DH23" s="259"/>
      <c r="DI23" s="259"/>
      <c r="DJ23" s="259"/>
      <c r="DK23" s="259"/>
      <c r="DL23" s="259"/>
    </row>
    <row r="24" spans="9:116"/>
    <row r="25" spans="9:116"/>
    <row r="26" spans="9:116"/>
    <row r="27" spans="9:116"/>
    <row r="28" spans="9:116"/>
    <row r="29" spans="9:116"/>
    <row r="30" spans="9:116"/>
    <row r="31" spans="9:116"/>
    <row r="32" spans="9:116"/>
    <row r="33" spans="15:116"/>
    <row r="34" spans="15:116"/>
    <row r="35" spans="15:116">
      <c r="CZ35" s="259"/>
      <c r="DA35" s="259"/>
      <c r="DB35" s="259"/>
      <c r="DC35" s="259"/>
      <c r="DD35" s="259"/>
      <c r="DE35" s="259"/>
      <c r="DF35" s="259"/>
      <c r="DG35" s="259"/>
      <c r="DH35" s="259"/>
      <c r="DI35" s="259"/>
      <c r="DJ35" s="259"/>
      <c r="DK35" s="259"/>
      <c r="DL35" s="259"/>
    </row>
    <row r="36" spans="15:116"/>
    <row r="37" spans="15:116">
      <c r="DL37" s="259"/>
    </row>
    <row r="38" spans="15:116">
      <c r="DI38" s="259"/>
      <c r="DJ38" s="259"/>
      <c r="DK38" s="259"/>
      <c r="DL38" s="259"/>
    </row>
    <row r="39" spans="15:116"/>
    <row r="40" spans="15:116"/>
    <row r="41" spans="15:116"/>
    <row r="42" spans="15:116"/>
    <row r="43" spans="15:116">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c r="DL44" s="259"/>
    </row>
    <row r="45" spans="15:116"/>
    <row r="46" spans="15:116">
      <c r="DA46" s="259"/>
      <c r="DB46" s="259"/>
      <c r="DC46" s="259"/>
      <c r="DD46" s="259"/>
      <c r="DE46" s="259"/>
      <c r="DF46" s="259"/>
      <c r="DG46" s="259"/>
      <c r="DH46" s="259"/>
      <c r="DI46" s="259"/>
      <c r="DJ46" s="259"/>
      <c r="DK46" s="259"/>
      <c r="DL46" s="259"/>
    </row>
    <row r="47" spans="15:116"/>
    <row r="48" spans="15:116"/>
    <row r="49" spans="104:116"/>
    <row r="50" spans="104:116">
      <c r="CZ50" s="259"/>
      <c r="DA50" s="259"/>
      <c r="DB50" s="259"/>
      <c r="DC50" s="259"/>
      <c r="DD50" s="259"/>
      <c r="DE50" s="259"/>
      <c r="DF50" s="259"/>
      <c r="DG50" s="259"/>
      <c r="DH50" s="259"/>
      <c r="DI50" s="259"/>
      <c r="DJ50" s="259"/>
      <c r="DK50" s="259"/>
      <c r="DL50" s="259"/>
    </row>
    <row r="51" spans="104:116"/>
    <row r="52" spans="104:116"/>
    <row r="53" spans="104:116">
      <c r="DL53" s="259"/>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9"/>
      <c r="DD67" s="259"/>
      <c r="DE67" s="259"/>
      <c r="DF67" s="259"/>
      <c r="DG67" s="259"/>
      <c r="DH67" s="259"/>
      <c r="DI67" s="259"/>
      <c r="DJ67" s="259"/>
      <c r="DK67" s="259"/>
      <c r="DL67" s="259"/>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mn/E86WHjp5J/ismG7N7X1d4NEUbfKM8E63zkzAsLZ2P9BhenFcbV6gdc5K1gfarSoTB/0KLGewsPLxnQnOl9g==" saltValue="YRA3I+G69qCIXwTFTSEoa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sqref="A1:XFD1"/>
    </sheetView>
  </sheetViews>
  <sheetFormatPr defaultColWidth="0" defaultRowHeight="13.5" customHeight="1" zeroHeight="1"/>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c r="AS1" s="262"/>
      <c r="AT1" s="262"/>
    </row>
    <row r="2" spans="1:46">
      <c r="AS2" s="262"/>
      <c r="AT2" s="262"/>
    </row>
    <row r="3" spans="1:46">
      <c r="AS3" s="262"/>
      <c r="AT3" s="262"/>
    </row>
    <row r="4" spans="1:46">
      <c r="AS4" s="262"/>
      <c r="AT4" s="262"/>
    </row>
    <row r="5" spans="1:46" ht="17.25">
      <c r="A5" s="263" t="s">
        <v>480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481</v>
      </c>
      <c r="AL6" s="267"/>
      <c r="AM6" s="267"/>
      <c r="AN6" s="267"/>
      <c r="AO6" s="262"/>
      <c r="AP6" s="262"/>
      <c r="AQ6" s="262"/>
      <c r="AR6" s="262"/>
    </row>
    <row r="7" spans="1:46"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482</v>
      </c>
      <c r="AP7" s="272"/>
      <c r="AQ7" s="273" t="s">
        <v>483</v>
      </c>
      <c r="AR7" s="274"/>
    </row>
    <row r="8" spans="1:46">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484</v>
      </c>
      <c r="AQ8" s="279" t="s">
        <v>485</v>
      </c>
      <c r="AR8" s="280" t="s">
        <v>486</v>
      </c>
    </row>
    <row r="9" spans="1:46">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487</v>
      </c>
      <c r="AL9" s="1117"/>
      <c r="AM9" s="1117"/>
      <c r="AN9" s="1118"/>
      <c r="AO9" s="281">
        <v>4581535</v>
      </c>
      <c r="AP9" s="281">
        <v>45721</v>
      </c>
      <c r="AQ9" s="282">
        <v>73824</v>
      </c>
      <c r="AR9" s="283">
        <v>-38.1</v>
      </c>
    </row>
    <row r="10" spans="1:46"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488</v>
      </c>
      <c r="AL10" s="1117"/>
      <c r="AM10" s="1117"/>
      <c r="AN10" s="1118"/>
      <c r="AO10" s="284">
        <v>730624</v>
      </c>
      <c r="AP10" s="284">
        <v>7291</v>
      </c>
      <c r="AQ10" s="285">
        <v>6244</v>
      </c>
      <c r="AR10" s="286">
        <v>16.8</v>
      </c>
    </row>
    <row r="11" spans="1:46"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489</v>
      </c>
      <c r="AL11" s="1117"/>
      <c r="AM11" s="1117"/>
      <c r="AN11" s="1118"/>
      <c r="AO11" s="284">
        <v>8877</v>
      </c>
      <c r="AP11" s="284">
        <v>89</v>
      </c>
      <c r="AQ11" s="285">
        <v>1048</v>
      </c>
      <c r="AR11" s="286">
        <v>-91.5</v>
      </c>
    </row>
    <row r="12" spans="1:46"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490</v>
      </c>
      <c r="AL12" s="1117"/>
      <c r="AM12" s="1117"/>
      <c r="AN12" s="1118"/>
      <c r="AO12" s="284" t="s">
        <v>491</v>
      </c>
      <c r="AP12" s="284" t="s">
        <v>491</v>
      </c>
      <c r="AQ12" s="285">
        <v>8</v>
      </c>
      <c r="AR12" s="286" t="s">
        <v>491</v>
      </c>
    </row>
    <row r="13" spans="1:46"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492</v>
      </c>
      <c r="AL13" s="1117"/>
      <c r="AM13" s="1117"/>
      <c r="AN13" s="1118"/>
      <c r="AO13" s="284">
        <v>191553</v>
      </c>
      <c r="AP13" s="284">
        <v>1912</v>
      </c>
      <c r="AQ13" s="285">
        <v>2350</v>
      </c>
      <c r="AR13" s="286">
        <v>-18.600000000000001</v>
      </c>
    </row>
    <row r="14" spans="1:46"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493</v>
      </c>
      <c r="AL14" s="1117"/>
      <c r="AM14" s="1117"/>
      <c r="AN14" s="1118"/>
      <c r="AO14" s="284">
        <v>67157</v>
      </c>
      <c r="AP14" s="284">
        <v>670</v>
      </c>
      <c r="AQ14" s="285">
        <v>1698</v>
      </c>
      <c r="AR14" s="286">
        <v>-60.5</v>
      </c>
    </row>
    <row r="15" spans="1:46"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494</v>
      </c>
      <c r="AL15" s="1120"/>
      <c r="AM15" s="1120"/>
      <c r="AN15" s="1121"/>
      <c r="AO15" s="284">
        <v>-226162</v>
      </c>
      <c r="AP15" s="284">
        <v>-2257</v>
      </c>
      <c r="AQ15" s="285">
        <v>-3564</v>
      </c>
      <c r="AR15" s="286">
        <v>-36.700000000000003</v>
      </c>
    </row>
    <row r="16" spans="1:46">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5353584</v>
      </c>
      <c r="AP16" s="284">
        <v>53425</v>
      </c>
      <c r="AQ16" s="285">
        <v>81608</v>
      </c>
      <c r="AR16" s="286">
        <v>-34.5</v>
      </c>
    </row>
    <row r="17" spans="1:46">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495</v>
      </c>
      <c r="AL19" s="262"/>
      <c r="AM19" s="262"/>
      <c r="AN19" s="262"/>
      <c r="AO19" s="262"/>
      <c r="AP19" s="262"/>
      <c r="AQ19" s="262"/>
      <c r="AR19" s="262"/>
    </row>
    <row r="20" spans="1:46">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496</v>
      </c>
      <c r="AP20" s="293" t="s">
        <v>497</v>
      </c>
      <c r="AQ20" s="294" t="s">
        <v>498</v>
      </c>
      <c r="AR20" s="295"/>
    </row>
    <row r="21" spans="1:46" s="301" customFormat="1">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499</v>
      </c>
      <c r="AL21" s="1123"/>
      <c r="AM21" s="1123"/>
      <c r="AN21" s="1124"/>
      <c r="AO21" s="297">
        <v>4.74</v>
      </c>
      <c r="AP21" s="298">
        <v>7.59</v>
      </c>
      <c r="AQ21" s="299">
        <v>-2.85</v>
      </c>
      <c r="AR21" s="267"/>
      <c r="AS21" s="300"/>
      <c r="AT21" s="296"/>
    </row>
    <row r="22" spans="1:46" s="301" customFormat="1">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500</v>
      </c>
      <c r="AL22" s="1123"/>
      <c r="AM22" s="1123"/>
      <c r="AN22" s="1124"/>
      <c r="AO22" s="302">
        <v>96.1</v>
      </c>
      <c r="AP22" s="303">
        <v>98.2</v>
      </c>
      <c r="AQ22" s="304">
        <v>-2.1</v>
      </c>
      <c r="AR22" s="288"/>
      <c r="AS22" s="300"/>
      <c r="AT22" s="296"/>
    </row>
    <row r="23" spans="1:46" s="301" customFormat="1">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c r="A26" s="1113" t="s">
        <v>501</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c r="A27" s="309"/>
      <c r="AO27" s="262"/>
      <c r="AP27" s="262"/>
      <c r="AQ27" s="262"/>
      <c r="AR27" s="262"/>
      <c r="AS27" s="262"/>
      <c r="AT27" s="262"/>
    </row>
    <row r="28" spans="1:46" ht="17.25">
      <c r="A28" s="263" t="s">
        <v>502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503</v>
      </c>
      <c r="AL29" s="267"/>
      <c r="AM29" s="267"/>
      <c r="AN29" s="267"/>
      <c r="AO29" s="262"/>
      <c r="AP29" s="262"/>
      <c r="AQ29" s="262"/>
      <c r="AR29" s="262"/>
      <c r="AS29" s="311"/>
    </row>
    <row r="30" spans="1:46"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482</v>
      </c>
      <c r="AP30" s="272"/>
      <c r="AQ30" s="273" t="s">
        <v>483</v>
      </c>
      <c r="AR30" s="274"/>
    </row>
    <row r="31" spans="1:46">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484</v>
      </c>
      <c r="AQ31" s="279" t="s">
        <v>485</v>
      </c>
      <c r="AR31" s="280" t="s">
        <v>486</v>
      </c>
    </row>
    <row r="32" spans="1:46"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504</v>
      </c>
      <c r="AL32" s="1131"/>
      <c r="AM32" s="1131"/>
      <c r="AN32" s="1132"/>
      <c r="AO32" s="312">
        <v>2140397</v>
      </c>
      <c r="AP32" s="312">
        <v>21360</v>
      </c>
      <c r="AQ32" s="313">
        <v>42992</v>
      </c>
      <c r="AR32" s="314">
        <v>-50.3</v>
      </c>
    </row>
    <row r="33" spans="1:46"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505</v>
      </c>
      <c r="AL33" s="1131"/>
      <c r="AM33" s="1131"/>
      <c r="AN33" s="1132"/>
      <c r="AO33" s="312" t="s">
        <v>491</v>
      </c>
      <c r="AP33" s="312" t="s">
        <v>491</v>
      </c>
      <c r="AQ33" s="313" t="s">
        <v>491</v>
      </c>
      <c r="AR33" s="314" t="s">
        <v>491</v>
      </c>
    </row>
    <row r="34" spans="1:46"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506</v>
      </c>
      <c r="AL34" s="1131"/>
      <c r="AM34" s="1131"/>
      <c r="AN34" s="1132"/>
      <c r="AO34" s="312" t="s">
        <v>491</v>
      </c>
      <c r="AP34" s="312" t="s">
        <v>491</v>
      </c>
      <c r="AQ34" s="313">
        <v>43</v>
      </c>
      <c r="AR34" s="314" t="s">
        <v>491</v>
      </c>
    </row>
    <row r="35" spans="1:46"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507</v>
      </c>
      <c r="AL35" s="1131"/>
      <c r="AM35" s="1131"/>
      <c r="AN35" s="1132"/>
      <c r="AO35" s="312">
        <v>1403209</v>
      </c>
      <c r="AP35" s="312">
        <v>14003</v>
      </c>
      <c r="AQ35" s="313">
        <v>11969</v>
      </c>
      <c r="AR35" s="314">
        <v>17</v>
      </c>
    </row>
    <row r="36" spans="1:46"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508</v>
      </c>
      <c r="AL36" s="1131"/>
      <c r="AM36" s="1131"/>
      <c r="AN36" s="1132"/>
      <c r="AO36" s="312">
        <v>281755</v>
      </c>
      <c r="AP36" s="312">
        <v>2812</v>
      </c>
      <c r="AQ36" s="313">
        <v>2138</v>
      </c>
      <c r="AR36" s="314">
        <v>31.5</v>
      </c>
    </row>
    <row r="37" spans="1:46"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509</v>
      </c>
      <c r="AL37" s="1131"/>
      <c r="AM37" s="1131"/>
      <c r="AN37" s="1132"/>
      <c r="AO37" s="312" t="s">
        <v>491</v>
      </c>
      <c r="AP37" s="312" t="s">
        <v>491</v>
      </c>
      <c r="AQ37" s="313">
        <v>592</v>
      </c>
      <c r="AR37" s="314" t="s">
        <v>491</v>
      </c>
    </row>
    <row r="38" spans="1:46"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510</v>
      </c>
      <c r="AL38" s="1134"/>
      <c r="AM38" s="1134"/>
      <c r="AN38" s="1135"/>
      <c r="AO38" s="315" t="s">
        <v>491</v>
      </c>
      <c r="AP38" s="315" t="s">
        <v>491</v>
      </c>
      <c r="AQ38" s="316">
        <v>2</v>
      </c>
      <c r="AR38" s="304" t="s">
        <v>491</v>
      </c>
      <c r="AS38" s="311"/>
    </row>
    <row r="39" spans="1:46">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511</v>
      </c>
      <c r="AL39" s="1134"/>
      <c r="AM39" s="1134"/>
      <c r="AN39" s="1135"/>
      <c r="AO39" s="312">
        <v>-1177495</v>
      </c>
      <c r="AP39" s="312">
        <v>-11751</v>
      </c>
      <c r="AQ39" s="313">
        <v>-5777</v>
      </c>
      <c r="AR39" s="314">
        <v>103.4</v>
      </c>
      <c r="AS39" s="311"/>
    </row>
    <row r="40" spans="1:46"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512</v>
      </c>
      <c r="AL40" s="1131"/>
      <c r="AM40" s="1131"/>
      <c r="AN40" s="1132"/>
      <c r="AO40" s="312">
        <v>-2955926</v>
      </c>
      <c r="AP40" s="312">
        <v>-29498</v>
      </c>
      <c r="AQ40" s="313">
        <v>-36457</v>
      </c>
      <c r="AR40" s="314">
        <v>-19.100000000000001</v>
      </c>
      <c r="AS40" s="311"/>
    </row>
    <row r="41" spans="1:46">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-308060</v>
      </c>
      <c r="AP41" s="312">
        <v>-3074</v>
      </c>
      <c r="AQ41" s="313">
        <v>15502</v>
      </c>
      <c r="AR41" s="314">
        <v>-119.8</v>
      </c>
      <c r="AS41" s="311"/>
    </row>
    <row r="42" spans="1:46">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c r="A47" s="321" t="s">
        <v>513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514</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482</v>
      </c>
      <c r="AN49" s="1127" t="s">
        <v>515</v>
      </c>
      <c r="AO49" s="1128"/>
      <c r="AP49" s="1128"/>
      <c r="AQ49" s="1128"/>
      <c r="AR49" s="1129"/>
    </row>
    <row r="50" spans="1:44">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516</v>
      </c>
      <c r="AO50" s="329" t="s">
        <v>517</v>
      </c>
      <c r="AP50" s="330" t="s">
        <v>518</v>
      </c>
      <c r="AQ50" s="331" t="s">
        <v>519</v>
      </c>
      <c r="AR50" s="332" t="s">
        <v>520</v>
      </c>
    </row>
    <row r="51" spans="1:44">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521</v>
      </c>
      <c r="AL51" s="325"/>
      <c r="AM51" s="333">
        <v>5515076</v>
      </c>
      <c r="AN51" s="334">
        <v>53897</v>
      </c>
      <c r="AO51" s="335">
        <v>83.5</v>
      </c>
      <c r="AP51" s="336">
        <v>62383</v>
      </c>
      <c r="AQ51" s="337">
        <v>14.1</v>
      </c>
      <c r="AR51" s="338">
        <v>69.400000000000006</v>
      </c>
    </row>
    <row r="52" spans="1:44">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522</v>
      </c>
      <c r="AM52" s="341">
        <v>4260462</v>
      </c>
      <c r="AN52" s="342">
        <v>41636</v>
      </c>
      <c r="AO52" s="343">
        <v>131.4</v>
      </c>
      <c r="AP52" s="344">
        <v>35325</v>
      </c>
      <c r="AQ52" s="345">
        <v>7.6</v>
      </c>
      <c r="AR52" s="346">
        <v>123.8</v>
      </c>
    </row>
    <row r="53" spans="1:44">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523</v>
      </c>
      <c r="AL53" s="325"/>
      <c r="AM53" s="333">
        <v>3462938</v>
      </c>
      <c r="AN53" s="334">
        <v>34098</v>
      </c>
      <c r="AO53" s="335">
        <v>-36.700000000000003</v>
      </c>
      <c r="AP53" s="336">
        <v>63812</v>
      </c>
      <c r="AQ53" s="337">
        <v>2.2999999999999998</v>
      </c>
      <c r="AR53" s="338">
        <v>-39</v>
      </c>
    </row>
    <row r="54" spans="1:44">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522</v>
      </c>
      <c r="AM54" s="341">
        <v>2579750</v>
      </c>
      <c r="AN54" s="342">
        <v>25402</v>
      </c>
      <c r="AO54" s="343">
        <v>-39</v>
      </c>
      <c r="AP54" s="344">
        <v>33848</v>
      </c>
      <c r="AQ54" s="345">
        <v>-4.2</v>
      </c>
      <c r="AR54" s="346">
        <v>-34.799999999999997</v>
      </c>
    </row>
    <row r="55" spans="1:44">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524</v>
      </c>
      <c r="AL55" s="325"/>
      <c r="AM55" s="333">
        <v>2517264</v>
      </c>
      <c r="AN55" s="334">
        <v>24982</v>
      </c>
      <c r="AO55" s="335">
        <v>-26.7</v>
      </c>
      <c r="AP55" s="336">
        <v>54225</v>
      </c>
      <c r="AQ55" s="337">
        <v>-15</v>
      </c>
      <c r="AR55" s="338">
        <v>-11.7</v>
      </c>
    </row>
    <row r="56" spans="1:44">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522</v>
      </c>
      <c r="AM56" s="341">
        <v>1422326</v>
      </c>
      <c r="AN56" s="342">
        <v>14115</v>
      </c>
      <c r="AO56" s="343">
        <v>-44.4</v>
      </c>
      <c r="AP56" s="344">
        <v>27337</v>
      </c>
      <c r="AQ56" s="345">
        <v>-19.2</v>
      </c>
      <c r="AR56" s="346">
        <v>-25.2</v>
      </c>
    </row>
    <row r="57" spans="1:44">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525</v>
      </c>
      <c r="AL57" s="325"/>
      <c r="AM57" s="333">
        <v>1646466</v>
      </c>
      <c r="AN57" s="334">
        <v>16365</v>
      </c>
      <c r="AO57" s="335">
        <v>-34.5</v>
      </c>
      <c r="AP57" s="336">
        <v>54016</v>
      </c>
      <c r="AQ57" s="337">
        <v>-0.4</v>
      </c>
      <c r="AR57" s="338">
        <v>-34.1</v>
      </c>
    </row>
    <row r="58" spans="1:44">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522</v>
      </c>
      <c r="AM58" s="341">
        <v>1198986</v>
      </c>
      <c r="AN58" s="342">
        <v>11917</v>
      </c>
      <c r="AO58" s="343">
        <v>-15.6</v>
      </c>
      <c r="AP58" s="344">
        <v>28078</v>
      </c>
      <c r="AQ58" s="345">
        <v>2.7</v>
      </c>
      <c r="AR58" s="346">
        <v>-18.3</v>
      </c>
    </row>
    <row r="59" spans="1:44">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526</v>
      </c>
      <c r="AL59" s="325"/>
      <c r="AM59" s="333">
        <v>2739891</v>
      </c>
      <c r="AN59" s="334">
        <v>27342</v>
      </c>
      <c r="AO59" s="335">
        <v>67.099999999999994</v>
      </c>
      <c r="AP59" s="336">
        <v>52786</v>
      </c>
      <c r="AQ59" s="337">
        <v>-2.2999999999999998</v>
      </c>
      <c r="AR59" s="338">
        <v>69.400000000000006</v>
      </c>
    </row>
    <row r="60" spans="1:44">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522</v>
      </c>
      <c r="AM60" s="341">
        <v>1901463</v>
      </c>
      <c r="AN60" s="342">
        <v>18975</v>
      </c>
      <c r="AO60" s="343">
        <v>59.2</v>
      </c>
      <c r="AP60" s="344">
        <v>28742</v>
      </c>
      <c r="AQ60" s="345">
        <v>2.4</v>
      </c>
      <c r="AR60" s="346">
        <v>56.8</v>
      </c>
    </row>
    <row r="61" spans="1:44">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527</v>
      </c>
      <c r="AL61" s="347"/>
      <c r="AM61" s="348">
        <v>3176327</v>
      </c>
      <c r="AN61" s="349">
        <v>31337</v>
      </c>
      <c r="AO61" s="350">
        <v>10.5</v>
      </c>
      <c r="AP61" s="351">
        <v>57444</v>
      </c>
      <c r="AQ61" s="352">
        <v>-0.3</v>
      </c>
      <c r="AR61" s="338">
        <v>10.8</v>
      </c>
    </row>
    <row r="62" spans="1:44">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522</v>
      </c>
      <c r="AM62" s="341">
        <v>2272597</v>
      </c>
      <c r="AN62" s="342">
        <v>22409</v>
      </c>
      <c r="AO62" s="343">
        <v>18.3</v>
      </c>
      <c r="AP62" s="344">
        <v>30666</v>
      </c>
      <c r="AQ62" s="345">
        <v>-2.1</v>
      </c>
      <c r="AR62" s="346">
        <v>20.399999999999999</v>
      </c>
    </row>
    <row r="63" spans="1:44">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c r="AK67" s="262"/>
      <c r="AL67" s="262"/>
      <c r="AM67" s="262"/>
      <c r="AN67" s="262"/>
      <c r="AO67" s="262"/>
      <c r="AP67" s="262"/>
      <c r="AQ67" s="262"/>
      <c r="AR67" s="262"/>
      <c r="AS67" s="262"/>
      <c r="AT67" s="262"/>
    </row>
    <row r="68" spans="1:46" ht="13.5" hidden="1" customHeight="1">
      <c r="AK68" s="262"/>
      <c r="AL68" s="262"/>
      <c r="AM68" s="262"/>
      <c r="AN68" s="262"/>
      <c r="AO68" s="262"/>
      <c r="AP68" s="262"/>
      <c r="AQ68" s="262"/>
      <c r="AR68" s="262"/>
    </row>
    <row r="69" spans="1:46" ht="13.5" hidden="1" customHeight="1">
      <c r="AK69" s="262"/>
      <c r="AL69" s="262"/>
      <c r="AM69" s="262"/>
      <c r="AN69" s="262"/>
      <c r="AO69" s="262"/>
      <c r="AP69" s="262"/>
      <c r="AQ69" s="262"/>
      <c r="AR69" s="262"/>
    </row>
    <row r="70" spans="1:46" hidden="1">
      <c r="AK70" s="262"/>
      <c r="AL70" s="262"/>
      <c r="AM70" s="262"/>
      <c r="AN70" s="262"/>
      <c r="AO70" s="262"/>
      <c r="AP70" s="262"/>
      <c r="AQ70" s="262"/>
      <c r="AR70" s="262"/>
    </row>
    <row r="71" spans="1:46" hidden="1">
      <c r="AK71" s="262"/>
      <c r="AL71" s="262"/>
      <c r="AM71" s="262"/>
      <c r="AN71" s="262"/>
      <c r="AO71" s="262"/>
      <c r="AP71" s="262"/>
      <c r="AQ71" s="262"/>
      <c r="AR71" s="262"/>
    </row>
    <row r="72" spans="1:46" hidden="1">
      <c r="AK72" s="262"/>
      <c r="AL72" s="262"/>
      <c r="AM72" s="262"/>
      <c r="AN72" s="262"/>
      <c r="AO72" s="262"/>
      <c r="AP72" s="262"/>
      <c r="AQ72" s="262"/>
      <c r="AR72" s="262"/>
    </row>
    <row r="73" spans="1:46" hidden="1">
      <c r="AK73" s="262"/>
      <c r="AL73" s="262"/>
      <c r="AM73" s="262"/>
      <c r="AN73" s="262"/>
      <c r="AO73" s="262"/>
      <c r="AP73" s="262"/>
      <c r="AQ73" s="262"/>
      <c r="AR73" s="262"/>
    </row>
  </sheetData>
  <sheetProtection algorithmName="SHA-512" hashValue="6Pm9EPNEYSaw2nA1/aDf9Mv9okEwkcqqPj3BNtWaY6SHSDNSU4lEQhTA+nebNClykncOJhnzXCg6fcxO8w2rfA==" saltValue="lSFMIDu7OrvCSgbUrsfan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c r="B2" s="259"/>
      <c r="DG2" s="259"/>
    </row>
    <row r="3" spans="2:12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row r="5" spans="2:125"/>
    <row r="6" spans="2:125"/>
    <row r="7" spans="2:125"/>
    <row r="8" spans="2:125"/>
    <row r="9" spans="2:125">
      <c r="DU9" s="259"/>
    </row>
    <row r="10" spans="2:125"/>
    <row r="11" spans="2:125"/>
    <row r="12" spans="2:125"/>
    <row r="13" spans="2:125"/>
    <row r="14" spans="2:125"/>
    <row r="15" spans="2:125"/>
    <row r="16" spans="2:125"/>
    <row r="17" spans="125:125">
      <c r="DU17" s="259"/>
    </row>
    <row r="18" spans="125:125"/>
    <row r="19" spans="125:125"/>
    <row r="20" spans="125:125">
      <c r="DU20" s="259"/>
    </row>
    <row r="21" spans="125:125">
      <c r="DU21" s="259"/>
    </row>
    <row r="22" spans="125:125"/>
    <row r="23" spans="125:125"/>
    <row r="24" spans="125:125"/>
    <row r="25" spans="125:125"/>
    <row r="26" spans="125:125"/>
    <row r="27" spans="125:125"/>
    <row r="28" spans="125:125">
      <c r="DU28" s="259"/>
    </row>
    <row r="29" spans="125:125"/>
    <row r="30" spans="125:125"/>
    <row r="31" spans="125:125"/>
    <row r="32" spans="125:125"/>
    <row r="33" spans="2:125">
      <c r="B33" s="259"/>
      <c r="G33" s="259"/>
      <c r="I33" s="259"/>
    </row>
    <row r="34" spans="2:125">
      <c r="C34" s="259"/>
      <c r="P34" s="259"/>
      <c r="DE34" s="259"/>
      <c r="DH34" s="259"/>
    </row>
    <row r="35" spans="2:125">
      <c r="D35" s="259"/>
      <c r="E35" s="259"/>
      <c r="DG35" s="259"/>
      <c r="DJ35" s="259"/>
      <c r="DP35" s="259"/>
      <c r="DQ35" s="259"/>
      <c r="DR35" s="259"/>
      <c r="DS35" s="259"/>
      <c r="DT35" s="259"/>
      <c r="DU35" s="259"/>
    </row>
    <row r="36" spans="2:12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c r="DU37" s="259"/>
    </row>
    <row r="38" spans="2:125">
      <c r="DT38" s="259"/>
      <c r="DU38" s="259"/>
    </row>
    <row r="39" spans="2:125"/>
    <row r="40" spans="2:125">
      <c r="DH40" s="259"/>
    </row>
    <row r="41" spans="2:125">
      <c r="DE41" s="259"/>
    </row>
    <row r="42" spans="2:125">
      <c r="DG42" s="259"/>
      <c r="DJ42" s="259"/>
    </row>
    <row r="43" spans="2:12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c r="DU44" s="259"/>
    </row>
    <row r="45" spans="2:125"/>
    <row r="46" spans="2:125"/>
    <row r="47" spans="2:125"/>
    <row r="48" spans="2:125">
      <c r="DT48" s="259"/>
      <c r="DU48" s="259"/>
    </row>
    <row r="49" spans="120:125">
      <c r="DU49" s="259"/>
    </row>
    <row r="50" spans="120:125">
      <c r="DU50" s="259"/>
    </row>
    <row r="51" spans="120:125">
      <c r="DP51" s="259"/>
      <c r="DQ51" s="259"/>
      <c r="DR51" s="259"/>
      <c r="DS51" s="259"/>
      <c r="DT51" s="259"/>
      <c r="DU51" s="259"/>
    </row>
    <row r="52" spans="120:125"/>
    <row r="53" spans="120:125"/>
    <row r="54" spans="120:125">
      <c r="DU54" s="259"/>
    </row>
    <row r="55" spans="120:125"/>
    <row r="56" spans="120:125"/>
    <row r="57" spans="120:125"/>
    <row r="58" spans="120:125">
      <c r="DU58" s="259"/>
    </row>
    <row r="59" spans="120:125"/>
    <row r="60" spans="120:125"/>
    <row r="61" spans="120:125"/>
    <row r="62" spans="120:125"/>
    <row r="63" spans="120:125">
      <c r="DU63" s="259"/>
    </row>
    <row r="64" spans="120:125">
      <c r="DT64" s="259"/>
      <c r="DU64" s="259"/>
    </row>
    <row r="65" spans="123:125"/>
    <row r="66" spans="123:125"/>
    <row r="67" spans="123:125"/>
    <row r="68" spans="123:125"/>
    <row r="69" spans="123:125">
      <c r="DS69" s="259"/>
      <c r="DT69" s="259"/>
      <c r="DU69" s="259"/>
    </row>
    <row r="70" spans="123:125"/>
    <row r="71" spans="123:125"/>
    <row r="72" spans="123:125"/>
    <row r="73" spans="123:125"/>
    <row r="74" spans="123:125"/>
    <row r="75" spans="123:125"/>
    <row r="76" spans="123:125"/>
    <row r="77" spans="123:125"/>
    <row r="78" spans="123:125"/>
    <row r="79" spans="123:125"/>
    <row r="80" spans="123:125"/>
    <row r="81" spans="116:125"/>
    <row r="82" spans="116:125">
      <c r="DL82" s="259"/>
    </row>
    <row r="83" spans="116:125">
      <c r="DM83" s="259"/>
      <c r="DN83" s="259"/>
      <c r="DO83" s="259"/>
      <c r="DP83" s="259"/>
      <c r="DQ83" s="259"/>
      <c r="DR83" s="259"/>
      <c r="DS83" s="259"/>
      <c r="DT83" s="259"/>
      <c r="DU83" s="259"/>
    </row>
    <row r="84" spans="116:125"/>
    <row r="85" spans="116:125"/>
    <row r="86" spans="116:125"/>
    <row r="87" spans="116:125"/>
    <row r="88" spans="116:125">
      <c r="DU88" s="259"/>
    </row>
    <row r="89" spans="116:125"/>
    <row r="90" spans="116:125"/>
    <row r="91" spans="116:125"/>
    <row r="92" spans="116:125" ht="13.5" customHeight="1"/>
    <row r="93" spans="116:125" ht="13.5" customHeight="1"/>
    <row r="94" spans="116:125" ht="13.5" customHeight="1">
      <c r="DS94" s="259"/>
      <c r="DT94" s="259"/>
      <c r="DU94" s="259"/>
    </row>
    <row r="95" spans="116:125" ht="13.5" customHeight="1">
      <c r="DU95" s="259"/>
    </row>
    <row r="96" spans="116:125" ht="13.5" customHeight="1"/>
    <row r="97" spans="124:125" ht="13.5" customHeight="1"/>
    <row r="98" spans="124:125" ht="13.5" customHeight="1"/>
    <row r="99" spans="124:125" ht="13.5" customHeight="1"/>
    <row r="100" spans="124:125" ht="13.5" customHeight="1"/>
    <row r="101" spans="124:125" ht="13.5" customHeight="1">
      <c r="DU101" s="259"/>
    </row>
    <row r="102" spans="124:125" ht="13.5" customHeight="1"/>
    <row r="103" spans="124:125" ht="13.5" customHeight="1"/>
    <row r="104" spans="124:125" ht="13.5" customHeight="1">
      <c r="DT104" s="259"/>
      <c r="DU104" s="25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9" t="s">
        <v>479</v>
      </c>
    </row>
    <row r="120" spans="125:125" ht="13.5" hidden="1" customHeight="1"/>
    <row r="121" spans="125:125" ht="13.5" hidden="1" customHeight="1">
      <c r="DU121" s="259"/>
    </row>
  </sheetData>
  <sheetProtection algorithmName="SHA-512" hashValue="dqGCEZSHfR1yBnxBhYV46Viru/7PFiFKXIfj4GNLdlxxYj/52EINcbEp+Nn6xWQg7QwDy36ED8RTEIb1Z+1ebw==" saltValue="nM15XyyTWOil48uR32tWz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c r="B2" s="259"/>
      <c r="T2" s="259"/>
    </row>
    <row r="3" spans="1:12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9"/>
      <c r="G33" s="259"/>
      <c r="I33" s="259"/>
    </row>
    <row r="34" spans="2:125">
      <c r="C34" s="259"/>
      <c r="P34" s="259"/>
      <c r="R34" s="259"/>
      <c r="U34" s="259"/>
    </row>
    <row r="35" spans="2:12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c r="F36" s="259"/>
      <c r="H36" s="259"/>
      <c r="J36" s="259"/>
      <c r="K36" s="259"/>
      <c r="L36" s="259"/>
      <c r="M36" s="259"/>
      <c r="N36" s="259"/>
      <c r="O36" s="259"/>
      <c r="Q36" s="259"/>
      <c r="S36" s="259"/>
      <c r="V36" s="259"/>
    </row>
    <row r="37" spans="2:125"/>
    <row r="38" spans="2:125"/>
    <row r="39" spans="2:125"/>
    <row r="40" spans="2:125">
      <c r="U40" s="259"/>
    </row>
    <row r="41" spans="2:125">
      <c r="R41" s="259"/>
    </row>
    <row r="42" spans="2:12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c r="Q43" s="259"/>
      <c r="S43" s="259"/>
      <c r="V43" s="259"/>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0" t="s">
        <v>479</v>
      </c>
    </row>
  </sheetData>
  <sheetProtection algorithmName="SHA-512" hashValue="LstY9sgg8giGbefI2MVcYThmcBpIjAjPWTv5s3PkDCXgynIREgWE5qDAaCJkrpyWP/eDVd8XwLInNfGrTtwfHQ==" saltValue="VmIV5b25d1e888oXdiUol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529</v>
      </c>
      <c r="G46" s="8" t="s">
        <v>530</v>
      </c>
      <c r="H46" s="8" t="s">
        <v>531</v>
      </c>
      <c r="I46" s="8" t="s">
        <v>532</v>
      </c>
      <c r="J46" s="9" t="s">
        <v>533</v>
      </c>
    </row>
    <row r="47" spans="2:10" ht="57.75" customHeight="1">
      <c r="B47" s="10"/>
      <c r="C47" s="1139" t="s">
        <v>3</v>
      </c>
      <c r="D47" s="1139"/>
      <c r="E47" s="1140"/>
      <c r="F47" s="11">
        <v>31.31</v>
      </c>
      <c r="G47" s="12">
        <v>32.78</v>
      </c>
      <c r="H47" s="12">
        <v>33.270000000000003</v>
      </c>
      <c r="I47" s="12">
        <v>40.36</v>
      </c>
      <c r="J47" s="13">
        <v>45.18</v>
      </c>
    </row>
    <row r="48" spans="2:10" ht="57.75" customHeight="1">
      <c r="B48" s="14"/>
      <c r="C48" s="1141" t="s">
        <v>4</v>
      </c>
      <c r="D48" s="1141"/>
      <c r="E48" s="1142"/>
      <c r="F48" s="15">
        <v>8.4600000000000009</v>
      </c>
      <c r="G48" s="16">
        <v>7.64</v>
      </c>
      <c r="H48" s="16">
        <v>11.34</v>
      </c>
      <c r="I48" s="16">
        <v>12.67</v>
      </c>
      <c r="J48" s="17">
        <v>13.44</v>
      </c>
    </row>
    <row r="49" spans="2:10" ht="57.75" customHeight="1" thickBot="1">
      <c r="B49" s="18"/>
      <c r="C49" s="1143" t="s">
        <v>5</v>
      </c>
      <c r="D49" s="1143"/>
      <c r="E49" s="1144"/>
      <c r="F49" s="19">
        <v>3.44</v>
      </c>
      <c r="G49" s="20">
        <v>1.76</v>
      </c>
      <c r="H49" s="20">
        <v>6.35</v>
      </c>
      <c r="I49" s="20">
        <v>7.48</v>
      </c>
      <c r="J49" s="21">
        <v>6.61</v>
      </c>
    </row>
    <row r="50" spans="2:10"/>
  </sheetData>
  <sheetProtection algorithmName="SHA-512" hashValue="gjh2pnEMRjp+tzjdvY9ZjjqyyZM/rDVYxJJ1+MxTh0gN1IImf5OMDGwUx49Ic2YAmuq5CG67wZP6bUKAK3vKUQ==" saltValue="H4p9HlufYufMtgnDoxq+f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c r="A34" s="22"/>
      <c r="B34" s="31"/>
      <c r="C34" s="1151" t="s">
        <v>534</v>
      </c>
      <c r="D34" s="1151"/>
      <c r="E34" s="1152"/>
      <c r="F34" s="32">
        <v>12.02</v>
      </c>
      <c r="G34" s="33">
        <v>12.4</v>
      </c>
      <c r="H34" s="33">
        <v>13.76</v>
      </c>
      <c r="I34" s="33">
        <v>14.28</v>
      </c>
      <c r="J34" s="34">
        <v>15.18</v>
      </c>
      <c r="K34" s="22"/>
      <c r="L34" s="22"/>
      <c r="M34" s="22"/>
      <c r="N34" s="22"/>
      <c r="O34" s="22"/>
      <c r="P34" s="22"/>
    </row>
    <row r="35" spans="1:16" ht="39" customHeight="1">
      <c r="A35" s="22"/>
      <c r="B35" s="35"/>
      <c r="C35" s="1145" t="s">
        <v>535</v>
      </c>
      <c r="D35" s="1146"/>
      <c r="E35" s="1147"/>
      <c r="F35" s="36">
        <v>8.17</v>
      </c>
      <c r="G35" s="37">
        <v>7.37</v>
      </c>
      <c r="H35" s="37">
        <v>11.08</v>
      </c>
      <c r="I35" s="37">
        <v>12.4</v>
      </c>
      <c r="J35" s="38">
        <v>13.19</v>
      </c>
      <c r="K35" s="22"/>
      <c r="L35" s="22"/>
      <c r="M35" s="22"/>
      <c r="N35" s="22"/>
      <c r="O35" s="22"/>
      <c r="P35" s="22"/>
    </row>
    <row r="36" spans="1:16" ht="39" customHeight="1">
      <c r="A36" s="22"/>
      <c r="B36" s="35"/>
      <c r="C36" s="1145" t="s">
        <v>536</v>
      </c>
      <c r="D36" s="1146"/>
      <c r="E36" s="1147"/>
      <c r="F36" s="36">
        <v>1.53</v>
      </c>
      <c r="G36" s="37">
        <v>2.0299999999999998</v>
      </c>
      <c r="H36" s="37">
        <v>2.38</v>
      </c>
      <c r="I36" s="37">
        <v>3</v>
      </c>
      <c r="J36" s="38">
        <v>3.64</v>
      </c>
      <c r="K36" s="22"/>
      <c r="L36" s="22"/>
      <c r="M36" s="22"/>
      <c r="N36" s="22"/>
      <c r="O36" s="22"/>
      <c r="P36" s="22"/>
    </row>
    <row r="37" spans="1:16" ht="39" customHeight="1">
      <c r="A37" s="22"/>
      <c r="B37" s="35"/>
      <c r="C37" s="1145" t="s">
        <v>537</v>
      </c>
      <c r="D37" s="1146"/>
      <c r="E37" s="1147"/>
      <c r="F37" s="36">
        <v>0.55000000000000004</v>
      </c>
      <c r="G37" s="37">
        <v>1.05</v>
      </c>
      <c r="H37" s="37">
        <v>1.07</v>
      </c>
      <c r="I37" s="37">
        <v>1.31</v>
      </c>
      <c r="J37" s="38">
        <v>1.1399999999999999</v>
      </c>
      <c r="K37" s="22"/>
      <c r="L37" s="22"/>
      <c r="M37" s="22"/>
      <c r="N37" s="22"/>
      <c r="O37" s="22"/>
      <c r="P37" s="22"/>
    </row>
    <row r="38" spans="1:16" ht="39" customHeight="1">
      <c r="A38" s="22"/>
      <c r="B38" s="35"/>
      <c r="C38" s="1145" t="s">
        <v>538</v>
      </c>
      <c r="D38" s="1146"/>
      <c r="E38" s="1147"/>
      <c r="F38" s="36">
        <v>1.2</v>
      </c>
      <c r="G38" s="37">
        <v>1.34</v>
      </c>
      <c r="H38" s="37">
        <v>0.89</v>
      </c>
      <c r="I38" s="37">
        <v>0.77</v>
      </c>
      <c r="J38" s="38">
        <v>0.47</v>
      </c>
      <c r="K38" s="22"/>
      <c r="L38" s="22"/>
      <c r="M38" s="22"/>
      <c r="N38" s="22"/>
      <c r="O38" s="22"/>
      <c r="P38" s="22"/>
    </row>
    <row r="39" spans="1:16" ht="39" customHeight="1">
      <c r="A39" s="22"/>
      <c r="B39" s="35"/>
      <c r="C39" s="1145" t="s">
        <v>539</v>
      </c>
      <c r="D39" s="1146"/>
      <c r="E39" s="1147"/>
      <c r="F39" s="36">
        <v>0.04</v>
      </c>
      <c r="G39" s="37">
        <v>7.0000000000000007E-2</v>
      </c>
      <c r="H39" s="37">
        <v>0.09</v>
      </c>
      <c r="I39" s="37">
        <v>0.13</v>
      </c>
      <c r="J39" s="38">
        <v>0.38</v>
      </c>
      <c r="K39" s="22"/>
      <c r="L39" s="22"/>
      <c r="M39" s="22"/>
      <c r="N39" s="22"/>
      <c r="O39" s="22"/>
      <c r="P39" s="22"/>
    </row>
    <row r="40" spans="1:16" ht="39" customHeight="1">
      <c r="A40" s="22"/>
      <c r="B40" s="35"/>
      <c r="C40" s="1145" t="s">
        <v>540</v>
      </c>
      <c r="D40" s="1146"/>
      <c r="E40" s="1147"/>
      <c r="F40" s="36">
        <v>0.24</v>
      </c>
      <c r="G40" s="37">
        <v>0.24</v>
      </c>
      <c r="H40" s="37">
        <v>0.22</v>
      </c>
      <c r="I40" s="37">
        <v>0.23</v>
      </c>
      <c r="J40" s="38">
        <v>0.24</v>
      </c>
      <c r="K40" s="22"/>
      <c r="L40" s="22"/>
      <c r="M40" s="22"/>
      <c r="N40" s="22"/>
      <c r="O40" s="22"/>
      <c r="P40" s="22"/>
    </row>
    <row r="41" spans="1:16" ht="39" customHeight="1">
      <c r="A41" s="22"/>
      <c r="B41" s="35"/>
      <c r="C41" s="1145" t="s">
        <v>541</v>
      </c>
      <c r="D41" s="1146"/>
      <c r="E41" s="1147"/>
      <c r="F41" s="36">
        <v>0.15</v>
      </c>
      <c r="G41" s="37">
        <v>0.18</v>
      </c>
      <c r="H41" s="37">
        <v>0.12</v>
      </c>
      <c r="I41" s="37">
        <v>0.1</v>
      </c>
      <c r="J41" s="38">
        <v>0.04</v>
      </c>
      <c r="K41" s="22"/>
      <c r="L41" s="22"/>
      <c r="M41" s="22"/>
      <c r="N41" s="22"/>
      <c r="O41" s="22"/>
      <c r="P41" s="22"/>
    </row>
    <row r="42" spans="1:16" ht="39" customHeight="1">
      <c r="A42" s="22"/>
      <c r="B42" s="39"/>
      <c r="C42" s="1145" t="s">
        <v>542</v>
      </c>
      <c r="D42" s="1146"/>
      <c r="E42" s="1147"/>
      <c r="F42" s="36" t="s">
        <v>491</v>
      </c>
      <c r="G42" s="37" t="s">
        <v>491</v>
      </c>
      <c r="H42" s="37" t="s">
        <v>491</v>
      </c>
      <c r="I42" s="37" t="s">
        <v>491</v>
      </c>
      <c r="J42" s="38" t="s">
        <v>491</v>
      </c>
      <c r="K42" s="22"/>
      <c r="L42" s="22"/>
      <c r="M42" s="22"/>
      <c r="N42" s="22"/>
      <c r="O42" s="22"/>
      <c r="P42" s="22"/>
    </row>
    <row r="43" spans="1:16" ht="39" customHeight="1" thickBot="1">
      <c r="A43" s="22"/>
      <c r="B43" s="40"/>
      <c r="C43" s="1148" t="s">
        <v>543</v>
      </c>
      <c r="D43" s="1149"/>
      <c r="E43" s="1150"/>
      <c r="F43" s="41">
        <v>7.0000000000000007E-2</v>
      </c>
      <c r="G43" s="42">
        <v>0.02</v>
      </c>
      <c r="H43" s="42">
        <v>0.02</v>
      </c>
      <c r="I43" s="42">
        <v>0.02</v>
      </c>
      <c r="J43" s="43">
        <v>0</v>
      </c>
      <c r="K43" s="22"/>
      <c r="L43" s="22"/>
      <c r="M43" s="22"/>
      <c r="N43" s="22"/>
      <c r="O43" s="22"/>
      <c r="P43" s="22"/>
    </row>
    <row r="44" spans="1:16" ht="39" customHeight="1">
      <c r="A44" s="22"/>
      <c r="B44" s="44"/>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8KXvPnOaMeBLq+Y+jw8cGBZGjl9dS+aNVD5K2RgMu1A/PkNQ5WVhMKUCBwPInG16OMw6spXQdZJBTB+UHap4gA==" saltValue="qnvva6x/fwFv2wHdlnsXg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c r="A44" s="48"/>
      <c r="B44" s="51" t="s">
        <v>8</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c r="A45" s="48"/>
      <c r="B45" s="1153" t="s">
        <v>9</v>
      </c>
      <c r="C45" s="1154"/>
      <c r="D45" s="58"/>
      <c r="E45" s="1159" t="s">
        <v>10</v>
      </c>
      <c r="F45" s="1159"/>
      <c r="G45" s="1159"/>
      <c r="H45" s="1159"/>
      <c r="I45" s="1159"/>
      <c r="J45" s="1160"/>
      <c r="K45" s="59">
        <v>2355</v>
      </c>
      <c r="L45" s="60">
        <v>2356</v>
      </c>
      <c r="M45" s="60">
        <v>2451</v>
      </c>
      <c r="N45" s="60">
        <v>2253</v>
      </c>
      <c r="O45" s="61">
        <v>2140</v>
      </c>
      <c r="P45" s="48"/>
      <c r="Q45" s="48"/>
      <c r="R45" s="48"/>
      <c r="S45" s="48"/>
      <c r="T45" s="48"/>
      <c r="U45" s="48"/>
    </row>
    <row r="46" spans="1:21" ht="30.75" customHeight="1">
      <c r="A46" s="48"/>
      <c r="B46" s="1155"/>
      <c r="C46" s="1156"/>
      <c r="D46" s="62"/>
      <c r="E46" s="1161" t="s">
        <v>11</v>
      </c>
      <c r="F46" s="1161"/>
      <c r="G46" s="1161"/>
      <c r="H46" s="1161"/>
      <c r="I46" s="1161"/>
      <c r="J46" s="1162"/>
      <c r="K46" s="63" t="s">
        <v>491</v>
      </c>
      <c r="L46" s="64" t="s">
        <v>491</v>
      </c>
      <c r="M46" s="64" t="s">
        <v>491</v>
      </c>
      <c r="N46" s="64" t="s">
        <v>491</v>
      </c>
      <c r="O46" s="65" t="s">
        <v>491</v>
      </c>
      <c r="P46" s="48"/>
      <c r="Q46" s="48"/>
      <c r="R46" s="48"/>
      <c r="S46" s="48"/>
      <c r="T46" s="48"/>
      <c r="U46" s="48"/>
    </row>
    <row r="47" spans="1:21" ht="30.75" customHeight="1">
      <c r="A47" s="48"/>
      <c r="B47" s="1155"/>
      <c r="C47" s="1156"/>
      <c r="D47" s="62"/>
      <c r="E47" s="1161" t="s">
        <v>12</v>
      </c>
      <c r="F47" s="1161"/>
      <c r="G47" s="1161"/>
      <c r="H47" s="1161"/>
      <c r="I47" s="1161"/>
      <c r="J47" s="1162"/>
      <c r="K47" s="63" t="s">
        <v>491</v>
      </c>
      <c r="L47" s="64" t="s">
        <v>491</v>
      </c>
      <c r="M47" s="64" t="s">
        <v>491</v>
      </c>
      <c r="N47" s="64" t="s">
        <v>491</v>
      </c>
      <c r="O47" s="65" t="s">
        <v>491</v>
      </c>
      <c r="P47" s="48"/>
      <c r="Q47" s="48"/>
      <c r="R47" s="48"/>
      <c r="S47" s="48"/>
      <c r="T47" s="48"/>
      <c r="U47" s="48"/>
    </row>
    <row r="48" spans="1:21" ht="30.75" customHeight="1">
      <c r="A48" s="48"/>
      <c r="B48" s="1155"/>
      <c r="C48" s="1156"/>
      <c r="D48" s="62"/>
      <c r="E48" s="1161" t="s">
        <v>13</v>
      </c>
      <c r="F48" s="1161"/>
      <c r="G48" s="1161"/>
      <c r="H48" s="1161"/>
      <c r="I48" s="1161"/>
      <c r="J48" s="1162"/>
      <c r="K48" s="63">
        <v>1659</v>
      </c>
      <c r="L48" s="64">
        <v>1596</v>
      </c>
      <c r="M48" s="64">
        <v>1523</v>
      </c>
      <c r="N48" s="64">
        <v>1486</v>
      </c>
      <c r="O48" s="65">
        <v>1403</v>
      </c>
      <c r="P48" s="48"/>
      <c r="Q48" s="48"/>
      <c r="R48" s="48"/>
      <c r="S48" s="48"/>
      <c r="T48" s="48"/>
      <c r="U48" s="48"/>
    </row>
    <row r="49" spans="1:21" ht="30.75" customHeight="1">
      <c r="A49" s="48"/>
      <c r="B49" s="1155"/>
      <c r="C49" s="1156"/>
      <c r="D49" s="62"/>
      <c r="E49" s="1161" t="s">
        <v>14</v>
      </c>
      <c r="F49" s="1161"/>
      <c r="G49" s="1161"/>
      <c r="H49" s="1161"/>
      <c r="I49" s="1161"/>
      <c r="J49" s="1162"/>
      <c r="K49" s="63">
        <v>132</v>
      </c>
      <c r="L49" s="64">
        <v>175</v>
      </c>
      <c r="M49" s="64">
        <v>222</v>
      </c>
      <c r="N49" s="64">
        <v>266</v>
      </c>
      <c r="O49" s="65">
        <v>282</v>
      </c>
      <c r="P49" s="48"/>
      <c r="Q49" s="48"/>
      <c r="R49" s="48"/>
      <c r="S49" s="48"/>
      <c r="T49" s="48"/>
      <c r="U49" s="48"/>
    </row>
    <row r="50" spans="1:21" ht="30.75" customHeight="1">
      <c r="A50" s="48"/>
      <c r="B50" s="1155"/>
      <c r="C50" s="1156"/>
      <c r="D50" s="62"/>
      <c r="E50" s="1161" t="s">
        <v>15</v>
      </c>
      <c r="F50" s="1161"/>
      <c r="G50" s="1161"/>
      <c r="H50" s="1161"/>
      <c r="I50" s="1161"/>
      <c r="J50" s="1162"/>
      <c r="K50" s="63">
        <v>95</v>
      </c>
      <c r="L50" s="64" t="s">
        <v>491</v>
      </c>
      <c r="M50" s="64" t="s">
        <v>491</v>
      </c>
      <c r="N50" s="64" t="s">
        <v>491</v>
      </c>
      <c r="O50" s="65" t="s">
        <v>491</v>
      </c>
      <c r="P50" s="48"/>
      <c r="Q50" s="48"/>
      <c r="R50" s="48"/>
      <c r="S50" s="48"/>
      <c r="T50" s="48"/>
      <c r="U50" s="48"/>
    </row>
    <row r="51" spans="1:21" ht="30.75" customHeight="1">
      <c r="A51" s="48"/>
      <c r="B51" s="1157"/>
      <c r="C51" s="1158"/>
      <c r="D51" s="66"/>
      <c r="E51" s="1161" t="s">
        <v>16</v>
      </c>
      <c r="F51" s="1161"/>
      <c r="G51" s="1161"/>
      <c r="H51" s="1161"/>
      <c r="I51" s="1161"/>
      <c r="J51" s="1162"/>
      <c r="K51" s="63" t="s">
        <v>491</v>
      </c>
      <c r="L51" s="64" t="s">
        <v>491</v>
      </c>
      <c r="M51" s="64" t="s">
        <v>491</v>
      </c>
      <c r="N51" s="64" t="s">
        <v>491</v>
      </c>
      <c r="O51" s="65" t="s">
        <v>491</v>
      </c>
      <c r="P51" s="48"/>
      <c r="Q51" s="48"/>
      <c r="R51" s="48"/>
      <c r="S51" s="48"/>
      <c r="T51" s="48"/>
      <c r="U51" s="48"/>
    </row>
    <row r="52" spans="1:21" ht="30.75" customHeight="1">
      <c r="A52" s="48"/>
      <c r="B52" s="1163" t="s">
        <v>17</v>
      </c>
      <c r="C52" s="1164"/>
      <c r="D52" s="66"/>
      <c r="E52" s="1161" t="s">
        <v>18</v>
      </c>
      <c r="F52" s="1161"/>
      <c r="G52" s="1161"/>
      <c r="H52" s="1161"/>
      <c r="I52" s="1161"/>
      <c r="J52" s="1162"/>
      <c r="K52" s="63">
        <v>4057</v>
      </c>
      <c r="L52" s="64">
        <v>4035</v>
      </c>
      <c r="M52" s="64">
        <v>4133</v>
      </c>
      <c r="N52" s="64">
        <v>4213</v>
      </c>
      <c r="O52" s="65">
        <v>4133</v>
      </c>
      <c r="P52" s="48"/>
      <c r="Q52" s="48"/>
      <c r="R52" s="48"/>
      <c r="S52" s="48"/>
      <c r="T52" s="48"/>
      <c r="U52" s="48"/>
    </row>
    <row r="53" spans="1:21" ht="30.75" customHeight="1" thickBot="1">
      <c r="A53" s="48"/>
      <c r="B53" s="1165" t="s">
        <v>19</v>
      </c>
      <c r="C53" s="1166"/>
      <c r="D53" s="67"/>
      <c r="E53" s="1167" t="s">
        <v>20</v>
      </c>
      <c r="F53" s="1167"/>
      <c r="G53" s="1167"/>
      <c r="H53" s="1167"/>
      <c r="I53" s="1167"/>
      <c r="J53" s="1168"/>
      <c r="K53" s="68">
        <v>184</v>
      </c>
      <c r="L53" s="69">
        <v>92</v>
      </c>
      <c r="M53" s="69">
        <v>63</v>
      </c>
      <c r="N53" s="69">
        <v>-208</v>
      </c>
      <c r="O53" s="70">
        <v>-308</v>
      </c>
      <c r="P53" s="48"/>
      <c r="Q53" s="48"/>
      <c r="R53" s="48"/>
      <c r="S53" s="48"/>
      <c r="T53" s="48"/>
      <c r="U53" s="48"/>
    </row>
    <row r="54" spans="1:21" ht="24" customHeight="1">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c r="A57" s="48"/>
      <c r="B57" s="76"/>
      <c r="C57" s="77"/>
      <c r="D57" s="77"/>
      <c r="E57" s="78"/>
      <c r="F57" s="78"/>
      <c r="G57" s="78"/>
      <c r="H57" s="78"/>
      <c r="I57" s="78"/>
      <c r="J57" s="79" t="s">
        <v>2</v>
      </c>
      <c r="K57" s="80" t="s">
        <v>544</v>
      </c>
      <c r="L57" s="81" t="s">
        <v>545</v>
      </c>
      <c r="M57" s="81" t="s">
        <v>546</v>
      </c>
      <c r="N57" s="81" t="s">
        <v>547</v>
      </c>
      <c r="O57" s="82" t="s">
        <v>548</v>
      </c>
      <c r="P57" s="48"/>
      <c r="Q57" s="48"/>
      <c r="R57" s="48"/>
      <c r="S57" s="48"/>
      <c r="T57" s="48"/>
      <c r="U57" s="48"/>
    </row>
    <row r="58" spans="1:21" ht="31.5" customHeight="1">
      <c r="B58" s="1169" t="s">
        <v>24</v>
      </c>
      <c r="C58" s="1170"/>
      <c r="D58" s="1175" t="s">
        <v>25</v>
      </c>
      <c r="E58" s="1176"/>
      <c r="F58" s="1176"/>
      <c r="G58" s="1176"/>
      <c r="H58" s="1176"/>
      <c r="I58" s="1176"/>
      <c r="J58" s="1177"/>
      <c r="K58" s="83" t="s">
        <v>575</v>
      </c>
      <c r="L58" s="84" t="s">
        <v>575</v>
      </c>
      <c r="M58" s="84" t="s">
        <v>575</v>
      </c>
      <c r="N58" s="84" t="s">
        <v>575</v>
      </c>
      <c r="O58" s="85" t="s">
        <v>568</v>
      </c>
    </row>
    <row r="59" spans="1:21" ht="31.5" customHeight="1">
      <c r="B59" s="1171"/>
      <c r="C59" s="1172"/>
      <c r="D59" s="1178" t="s">
        <v>26</v>
      </c>
      <c r="E59" s="1179"/>
      <c r="F59" s="1179"/>
      <c r="G59" s="1179"/>
      <c r="H59" s="1179"/>
      <c r="I59" s="1179"/>
      <c r="J59" s="1180"/>
      <c r="K59" s="86" t="s">
        <v>575</v>
      </c>
      <c r="L59" s="87" t="s">
        <v>575</v>
      </c>
      <c r="M59" s="87" t="s">
        <v>575</v>
      </c>
      <c r="N59" s="87" t="s">
        <v>575</v>
      </c>
      <c r="O59" s="88" t="s">
        <v>568</v>
      </c>
    </row>
    <row r="60" spans="1:21" ht="31.5" customHeight="1" thickBot="1">
      <c r="B60" s="1173"/>
      <c r="C60" s="1174"/>
      <c r="D60" s="1181" t="s">
        <v>27</v>
      </c>
      <c r="E60" s="1182"/>
      <c r="F60" s="1182"/>
      <c r="G60" s="1182"/>
      <c r="H60" s="1182"/>
      <c r="I60" s="1182"/>
      <c r="J60" s="1183"/>
      <c r="K60" s="89" t="s">
        <v>575</v>
      </c>
      <c r="L60" s="90" t="s">
        <v>575</v>
      </c>
      <c r="M60" s="90" t="s">
        <v>575</v>
      </c>
      <c r="N60" s="90" t="s">
        <v>575</v>
      </c>
      <c r="O60" s="91" t="s">
        <v>568</v>
      </c>
    </row>
    <row r="61" spans="1:21" ht="24" customHeight="1">
      <c r="B61" s="92"/>
      <c r="C61" s="92"/>
      <c r="D61" s="93" t="s">
        <v>28</v>
      </c>
      <c r="E61" s="94"/>
      <c r="F61" s="94"/>
      <c r="G61" s="94"/>
      <c r="H61" s="94"/>
      <c r="I61" s="94"/>
      <c r="J61" s="94"/>
      <c r="K61" s="94"/>
      <c r="L61" s="94"/>
      <c r="M61" s="94"/>
      <c r="N61" s="94"/>
      <c r="O61" s="94"/>
    </row>
    <row r="62" spans="1:21" ht="24" customHeight="1">
      <c r="B62" s="95"/>
      <c r="C62" s="95"/>
      <c r="D62" s="93" t="s">
        <v>29</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2e8EAYoRdL9+lG6owbLys1S1c7TMjR8XPrT9kAF5hKBsM2S4KuS9OqRDSNlByZgFY18whDAor37+JtVCNsZN+A==" saltValue="MMfqM/rT632kfzEFvOU6C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7</v>
      </c>
    </row>
    <row r="40" spans="2:13" ht="27.75" customHeight="1" thickBot="1">
      <c r="B40" s="98" t="s">
        <v>8</v>
      </c>
      <c r="C40" s="99"/>
      <c r="D40" s="99"/>
      <c r="E40" s="100"/>
      <c r="F40" s="100"/>
      <c r="G40" s="100"/>
      <c r="H40" s="101" t="s">
        <v>2</v>
      </c>
      <c r="I40" s="102" t="s">
        <v>529</v>
      </c>
      <c r="J40" s="103" t="s">
        <v>530</v>
      </c>
      <c r="K40" s="103" t="s">
        <v>531</v>
      </c>
      <c r="L40" s="103" t="s">
        <v>532</v>
      </c>
      <c r="M40" s="104" t="s">
        <v>533</v>
      </c>
    </row>
    <row r="41" spans="2:13" ht="27.75" customHeight="1">
      <c r="B41" s="1184" t="s">
        <v>30</v>
      </c>
      <c r="C41" s="1185"/>
      <c r="D41" s="105"/>
      <c r="E41" s="1190" t="s">
        <v>31</v>
      </c>
      <c r="F41" s="1190"/>
      <c r="G41" s="1190"/>
      <c r="H41" s="1191"/>
      <c r="I41" s="355">
        <v>22149</v>
      </c>
      <c r="J41" s="356">
        <v>23051</v>
      </c>
      <c r="K41" s="356">
        <v>21989</v>
      </c>
      <c r="L41" s="356">
        <v>20643</v>
      </c>
      <c r="M41" s="357">
        <v>19619</v>
      </c>
    </row>
    <row r="42" spans="2:13" ht="27.75" customHeight="1">
      <c r="B42" s="1186"/>
      <c r="C42" s="1187"/>
      <c r="D42" s="106"/>
      <c r="E42" s="1192" t="s">
        <v>32</v>
      </c>
      <c r="F42" s="1192"/>
      <c r="G42" s="1192"/>
      <c r="H42" s="1193"/>
      <c r="I42" s="358">
        <v>511</v>
      </c>
      <c r="J42" s="359">
        <v>546</v>
      </c>
      <c r="K42" s="359">
        <v>442</v>
      </c>
      <c r="L42" s="359">
        <v>410</v>
      </c>
      <c r="M42" s="360">
        <v>410</v>
      </c>
    </row>
    <row r="43" spans="2:13" ht="27.75" customHeight="1">
      <c r="B43" s="1186"/>
      <c r="C43" s="1187"/>
      <c r="D43" s="106"/>
      <c r="E43" s="1192" t="s">
        <v>33</v>
      </c>
      <c r="F43" s="1192"/>
      <c r="G43" s="1192"/>
      <c r="H43" s="1193"/>
      <c r="I43" s="358">
        <v>11417</v>
      </c>
      <c r="J43" s="359">
        <v>10519</v>
      </c>
      <c r="K43" s="359">
        <v>9409</v>
      </c>
      <c r="L43" s="359">
        <v>8204</v>
      </c>
      <c r="M43" s="360">
        <v>7133</v>
      </c>
    </row>
    <row r="44" spans="2:13" ht="27.75" customHeight="1">
      <c r="B44" s="1186"/>
      <c r="C44" s="1187"/>
      <c r="D44" s="106"/>
      <c r="E44" s="1192" t="s">
        <v>34</v>
      </c>
      <c r="F44" s="1192"/>
      <c r="G44" s="1192"/>
      <c r="H44" s="1193"/>
      <c r="I44" s="358">
        <v>1419</v>
      </c>
      <c r="J44" s="359">
        <v>1520</v>
      </c>
      <c r="K44" s="359">
        <v>1519</v>
      </c>
      <c r="L44" s="359">
        <v>1532</v>
      </c>
      <c r="M44" s="360">
        <v>1430</v>
      </c>
    </row>
    <row r="45" spans="2:13" ht="27.75" customHeight="1">
      <c r="B45" s="1186"/>
      <c r="C45" s="1187"/>
      <c r="D45" s="106"/>
      <c r="E45" s="1192" t="s">
        <v>35</v>
      </c>
      <c r="F45" s="1192"/>
      <c r="G45" s="1192"/>
      <c r="H45" s="1193"/>
      <c r="I45" s="358" t="s">
        <v>491</v>
      </c>
      <c r="J45" s="359" t="s">
        <v>491</v>
      </c>
      <c r="K45" s="359" t="s">
        <v>491</v>
      </c>
      <c r="L45" s="359" t="s">
        <v>491</v>
      </c>
      <c r="M45" s="360" t="s">
        <v>491</v>
      </c>
    </row>
    <row r="46" spans="2:13" ht="27.75" customHeight="1">
      <c r="B46" s="1186"/>
      <c r="C46" s="1187"/>
      <c r="D46" s="107"/>
      <c r="E46" s="1192" t="s">
        <v>36</v>
      </c>
      <c r="F46" s="1192"/>
      <c r="G46" s="1192"/>
      <c r="H46" s="1193"/>
      <c r="I46" s="358" t="s">
        <v>491</v>
      </c>
      <c r="J46" s="359" t="s">
        <v>491</v>
      </c>
      <c r="K46" s="359" t="s">
        <v>491</v>
      </c>
      <c r="L46" s="359" t="s">
        <v>491</v>
      </c>
      <c r="M46" s="360">
        <v>0</v>
      </c>
    </row>
    <row r="47" spans="2:13" ht="27.75" customHeight="1">
      <c r="B47" s="1186"/>
      <c r="C47" s="1187"/>
      <c r="D47" s="108"/>
      <c r="E47" s="1194" t="s">
        <v>37</v>
      </c>
      <c r="F47" s="1195"/>
      <c r="G47" s="1195"/>
      <c r="H47" s="1196"/>
      <c r="I47" s="358" t="s">
        <v>491</v>
      </c>
      <c r="J47" s="359" t="s">
        <v>491</v>
      </c>
      <c r="K47" s="359" t="s">
        <v>491</v>
      </c>
      <c r="L47" s="359" t="s">
        <v>491</v>
      </c>
      <c r="M47" s="360" t="s">
        <v>491</v>
      </c>
    </row>
    <row r="48" spans="2:13" ht="27.75" customHeight="1">
      <c r="B48" s="1186"/>
      <c r="C48" s="1187"/>
      <c r="D48" s="106"/>
      <c r="E48" s="1192" t="s">
        <v>38</v>
      </c>
      <c r="F48" s="1192"/>
      <c r="G48" s="1192"/>
      <c r="H48" s="1193"/>
      <c r="I48" s="358" t="s">
        <v>491</v>
      </c>
      <c r="J48" s="359" t="s">
        <v>491</v>
      </c>
      <c r="K48" s="359" t="s">
        <v>491</v>
      </c>
      <c r="L48" s="359" t="s">
        <v>491</v>
      </c>
      <c r="M48" s="360" t="s">
        <v>491</v>
      </c>
    </row>
    <row r="49" spans="2:13" ht="27.75" customHeight="1">
      <c r="B49" s="1188"/>
      <c r="C49" s="1189"/>
      <c r="D49" s="106"/>
      <c r="E49" s="1192" t="s">
        <v>39</v>
      </c>
      <c r="F49" s="1192"/>
      <c r="G49" s="1192"/>
      <c r="H49" s="1193"/>
      <c r="I49" s="358" t="s">
        <v>491</v>
      </c>
      <c r="J49" s="359" t="s">
        <v>491</v>
      </c>
      <c r="K49" s="359" t="s">
        <v>491</v>
      </c>
      <c r="L49" s="359" t="s">
        <v>491</v>
      </c>
      <c r="M49" s="360" t="s">
        <v>491</v>
      </c>
    </row>
    <row r="50" spans="2:13" ht="27.75" customHeight="1">
      <c r="B50" s="1197" t="s">
        <v>40</v>
      </c>
      <c r="C50" s="1198"/>
      <c r="D50" s="109"/>
      <c r="E50" s="1192" t="s">
        <v>41</v>
      </c>
      <c r="F50" s="1192"/>
      <c r="G50" s="1192"/>
      <c r="H50" s="1193"/>
      <c r="I50" s="358">
        <v>15298</v>
      </c>
      <c r="J50" s="359">
        <v>16220</v>
      </c>
      <c r="K50" s="359">
        <v>17688</v>
      </c>
      <c r="L50" s="359">
        <v>19873</v>
      </c>
      <c r="M50" s="360">
        <v>22183</v>
      </c>
    </row>
    <row r="51" spans="2:13" ht="27.75" customHeight="1">
      <c r="B51" s="1186"/>
      <c r="C51" s="1187"/>
      <c r="D51" s="106"/>
      <c r="E51" s="1192" t="s">
        <v>42</v>
      </c>
      <c r="F51" s="1192"/>
      <c r="G51" s="1192"/>
      <c r="H51" s="1193"/>
      <c r="I51" s="358">
        <v>9090</v>
      </c>
      <c r="J51" s="359">
        <v>8856</v>
      </c>
      <c r="K51" s="359">
        <v>7938</v>
      </c>
      <c r="L51" s="359">
        <v>7229</v>
      </c>
      <c r="M51" s="360">
        <v>6805</v>
      </c>
    </row>
    <row r="52" spans="2:13" ht="27.75" customHeight="1">
      <c r="B52" s="1188"/>
      <c r="C52" s="1189"/>
      <c r="D52" s="106"/>
      <c r="E52" s="1192" t="s">
        <v>43</v>
      </c>
      <c r="F52" s="1192"/>
      <c r="G52" s="1192"/>
      <c r="H52" s="1193"/>
      <c r="I52" s="358">
        <v>32084</v>
      </c>
      <c r="J52" s="359">
        <v>32899</v>
      </c>
      <c r="K52" s="359">
        <v>34187</v>
      </c>
      <c r="L52" s="359">
        <v>30144</v>
      </c>
      <c r="M52" s="360">
        <v>28332</v>
      </c>
    </row>
    <row r="53" spans="2:13" ht="27.75" customHeight="1" thickBot="1">
      <c r="B53" s="1199" t="s">
        <v>19</v>
      </c>
      <c r="C53" s="1200"/>
      <c r="D53" s="110"/>
      <c r="E53" s="1201" t="s">
        <v>44</v>
      </c>
      <c r="F53" s="1201"/>
      <c r="G53" s="1201"/>
      <c r="H53" s="1202"/>
      <c r="I53" s="361">
        <v>-20976</v>
      </c>
      <c r="J53" s="362">
        <v>-22340</v>
      </c>
      <c r="K53" s="362">
        <v>-26454</v>
      </c>
      <c r="L53" s="362">
        <v>-26457</v>
      </c>
      <c r="M53" s="363">
        <v>-28728</v>
      </c>
    </row>
    <row r="54" spans="2:13" ht="27.75" customHeight="1">
      <c r="B54" s="111"/>
      <c r="C54" s="112"/>
      <c r="D54" s="112"/>
      <c r="E54" s="113"/>
      <c r="F54" s="113"/>
      <c r="G54" s="113"/>
      <c r="H54" s="113"/>
      <c r="I54" s="114"/>
      <c r="J54" s="114"/>
      <c r="K54" s="114"/>
      <c r="L54" s="114"/>
      <c r="M54" s="114"/>
    </row>
    <row r="55" spans="2:13"/>
  </sheetData>
  <sheetProtection algorithmName="SHA-512" hashValue="Zvn6h6i6yOaf5m9As04rTKbB2ec/3pwBH73x8/tuYau6kZPOx9TqFrRjvyqb1/0F8lWlF4eht2BjRmjacIt84A==" saltValue="+RV0HSKw8A/b1tXLFrD89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sqref="A1:XFD1"/>
    </sheetView>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45</v>
      </c>
    </row>
    <row r="54" spans="2:8" ht="29.25" customHeight="1" thickBot="1">
      <c r="B54" s="116" t="s">
        <v>1</v>
      </c>
      <c r="C54" s="117"/>
      <c r="D54" s="117"/>
      <c r="E54" s="118" t="s">
        <v>2</v>
      </c>
      <c r="F54" s="119" t="s">
        <v>531</v>
      </c>
      <c r="G54" s="119" t="s">
        <v>532</v>
      </c>
      <c r="H54" s="120" t="s">
        <v>533</v>
      </c>
    </row>
    <row r="55" spans="2:8" ht="52.5" customHeight="1">
      <c r="B55" s="121"/>
      <c r="C55" s="1211" t="s">
        <v>46</v>
      </c>
      <c r="D55" s="1211"/>
      <c r="E55" s="1212"/>
      <c r="F55" s="122">
        <v>6968</v>
      </c>
      <c r="G55" s="122">
        <v>8277</v>
      </c>
      <c r="H55" s="123">
        <v>9447</v>
      </c>
    </row>
    <row r="56" spans="2:8" ht="52.5" customHeight="1">
      <c r="B56" s="124"/>
      <c r="C56" s="1213" t="s">
        <v>47</v>
      </c>
      <c r="D56" s="1213"/>
      <c r="E56" s="1214"/>
      <c r="F56" s="125">
        <v>218</v>
      </c>
      <c r="G56" s="125">
        <v>219</v>
      </c>
      <c r="H56" s="126">
        <v>220</v>
      </c>
    </row>
    <row r="57" spans="2:8" ht="53.25" customHeight="1">
      <c r="B57" s="124"/>
      <c r="C57" s="1215" t="s">
        <v>48</v>
      </c>
      <c r="D57" s="1215"/>
      <c r="E57" s="1216"/>
      <c r="F57" s="127">
        <v>7930</v>
      </c>
      <c r="G57" s="127">
        <v>8963</v>
      </c>
      <c r="H57" s="128">
        <v>9986</v>
      </c>
    </row>
    <row r="58" spans="2:8" ht="45.75" customHeight="1">
      <c r="B58" s="129"/>
      <c r="C58" s="1203" t="s">
        <v>569</v>
      </c>
      <c r="D58" s="1204"/>
      <c r="E58" s="1205"/>
      <c r="F58" s="130">
        <v>6236</v>
      </c>
      <c r="G58" s="130">
        <v>7262</v>
      </c>
      <c r="H58" s="131">
        <v>8538</v>
      </c>
    </row>
    <row r="59" spans="2:8" ht="45.75" customHeight="1">
      <c r="B59" s="129"/>
      <c r="C59" s="1203" t="s">
        <v>570</v>
      </c>
      <c r="D59" s="1204"/>
      <c r="E59" s="1205"/>
      <c r="F59" s="130">
        <v>1656</v>
      </c>
      <c r="G59" s="130">
        <v>1663</v>
      </c>
      <c r="H59" s="131">
        <v>1408</v>
      </c>
    </row>
    <row r="60" spans="2:8" ht="45.75" customHeight="1">
      <c r="B60" s="129"/>
      <c r="C60" s="1203" t="s">
        <v>571</v>
      </c>
      <c r="D60" s="1204"/>
      <c r="E60" s="1205"/>
      <c r="F60" s="130">
        <v>14</v>
      </c>
      <c r="G60" s="130">
        <v>14</v>
      </c>
      <c r="H60" s="131">
        <v>16</v>
      </c>
    </row>
    <row r="61" spans="2:8" ht="45.75" customHeight="1">
      <c r="B61" s="129"/>
      <c r="C61" s="1203" t="s">
        <v>572</v>
      </c>
      <c r="D61" s="1204"/>
      <c r="E61" s="1205"/>
      <c r="F61" s="130">
        <v>15</v>
      </c>
      <c r="G61" s="130">
        <v>15</v>
      </c>
      <c r="H61" s="131">
        <v>15</v>
      </c>
    </row>
    <row r="62" spans="2:8" ht="45.75" customHeight="1" thickBot="1">
      <c r="B62" s="132"/>
      <c r="C62" s="1206" t="s">
        <v>573</v>
      </c>
      <c r="D62" s="1207"/>
      <c r="E62" s="1208"/>
      <c r="F62" s="133">
        <v>10</v>
      </c>
      <c r="G62" s="133">
        <v>10</v>
      </c>
      <c r="H62" s="134">
        <v>10</v>
      </c>
    </row>
    <row r="63" spans="2:8" ht="52.5" customHeight="1" thickBot="1">
      <c r="B63" s="135"/>
      <c r="C63" s="1209" t="s">
        <v>49</v>
      </c>
      <c r="D63" s="1209"/>
      <c r="E63" s="1210"/>
      <c r="F63" s="136">
        <v>15116</v>
      </c>
      <c r="G63" s="136">
        <v>17460</v>
      </c>
      <c r="H63" s="137">
        <v>19653</v>
      </c>
    </row>
    <row r="64" spans="2:8"/>
  </sheetData>
  <sheetProtection algorithmName="SHA-512" hashValue="xuT5Qlk0DhezT1Xt4FudXd0wD08BJceV8ltVOEpOCczO2C4SR0mXQjQBDC8tgprNkQFt9tgDEro0nQ2EnYAm8A==" saltValue="hCPRlhpC7LjhN1KxI5VLh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4" customWidth="1"/>
    <col min="2" max="8" width="13.375" style="144" customWidth="1"/>
    <col min="9" max="16384" width="11.125" style="144"/>
  </cols>
  <sheetData>
    <row r="1" spans="1:8">
      <c r="A1" s="138"/>
      <c r="B1" s="139"/>
      <c r="C1" s="140"/>
      <c r="D1" s="141"/>
      <c r="E1" s="142"/>
      <c r="F1" s="142"/>
      <c r="G1" s="142"/>
      <c r="H1" s="143"/>
    </row>
    <row r="2" spans="1:8">
      <c r="A2" s="145"/>
      <c r="B2" s="146"/>
      <c r="C2" s="147"/>
      <c r="D2" s="148" t="s">
        <v>50</v>
      </c>
      <c r="E2" s="149"/>
      <c r="F2" s="150" t="s">
        <v>528</v>
      </c>
      <c r="G2" s="151"/>
      <c r="H2" s="152"/>
    </row>
    <row r="3" spans="1:8">
      <c r="A3" s="148" t="s">
        <v>521</v>
      </c>
      <c r="B3" s="153"/>
      <c r="C3" s="154"/>
      <c r="D3" s="155">
        <v>53897</v>
      </c>
      <c r="E3" s="156"/>
      <c r="F3" s="157">
        <v>62383</v>
      </c>
      <c r="G3" s="158"/>
      <c r="H3" s="159"/>
    </row>
    <row r="4" spans="1:8">
      <c r="A4" s="160"/>
      <c r="B4" s="161"/>
      <c r="C4" s="162"/>
      <c r="D4" s="163">
        <v>41636</v>
      </c>
      <c r="E4" s="164"/>
      <c r="F4" s="165">
        <v>35325</v>
      </c>
      <c r="G4" s="166"/>
      <c r="H4" s="167"/>
    </row>
    <row r="5" spans="1:8">
      <c r="A5" s="148" t="s">
        <v>523</v>
      </c>
      <c r="B5" s="153"/>
      <c r="C5" s="154"/>
      <c r="D5" s="155">
        <v>34098</v>
      </c>
      <c r="E5" s="156"/>
      <c r="F5" s="157">
        <v>63812</v>
      </c>
      <c r="G5" s="158"/>
      <c r="H5" s="159"/>
    </row>
    <row r="6" spans="1:8">
      <c r="A6" s="160"/>
      <c r="B6" s="161"/>
      <c r="C6" s="162"/>
      <c r="D6" s="163">
        <v>25402</v>
      </c>
      <c r="E6" s="164"/>
      <c r="F6" s="165">
        <v>33848</v>
      </c>
      <c r="G6" s="166"/>
      <c r="H6" s="167"/>
    </row>
    <row r="7" spans="1:8">
      <c r="A7" s="148" t="s">
        <v>524</v>
      </c>
      <c r="B7" s="153"/>
      <c r="C7" s="154"/>
      <c r="D7" s="155">
        <v>24982</v>
      </c>
      <c r="E7" s="156"/>
      <c r="F7" s="157">
        <v>54225</v>
      </c>
      <c r="G7" s="158"/>
      <c r="H7" s="159"/>
    </row>
    <row r="8" spans="1:8">
      <c r="A8" s="160"/>
      <c r="B8" s="161"/>
      <c r="C8" s="162"/>
      <c r="D8" s="163">
        <v>14115</v>
      </c>
      <c r="E8" s="164"/>
      <c r="F8" s="165">
        <v>27337</v>
      </c>
      <c r="G8" s="166"/>
      <c r="H8" s="167"/>
    </row>
    <row r="9" spans="1:8">
      <c r="A9" s="148" t="s">
        <v>525</v>
      </c>
      <c r="B9" s="153"/>
      <c r="C9" s="154"/>
      <c r="D9" s="155">
        <v>16365</v>
      </c>
      <c r="E9" s="156"/>
      <c r="F9" s="157">
        <v>54016</v>
      </c>
      <c r="G9" s="158"/>
      <c r="H9" s="159"/>
    </row>
    <row r="10" spans="1:8">
      <c r="A10" s="160"/>
      <c r="B10" s="161"/>
      <c r="C10" s="162"/>
      <c r="D10" s="163">
        <v>11917</v>
      </c>
      <c r="E10" s="164"/>
      <c r="F10" s="165">
        <v>28078</v>
      </c>
      <c r="G10" s="166"/>
      <c r="H10" s="167"/>
    </row>
    <row r="11" spans="1:8">
      <c r="A11" s="148" t="s">
        <v>526</v>
      </c>
      <c r="B11" s="153"/>
      <c r="C11" s="154"/>
      <c r="D11" s="155">
        <v>27342</v>
      </c>
      <c r="E11" s="156"/>
      <c r="F11" s="157">
        <v>52786</v>
      </c>
      <c r="G11" s="158"/>
      <c r="H11" s="159"/>
    </row>
    <row r="12" spans="1:8">
      <c r="A12" s="160"/>
      <c r="B12" s="161"/>
      <c r="C12" s="168"/>
      <c r="D12" s="163">
        <v>18975</v>
      </c>
      <c r="E12" s="164"/>
      <c r="F12" s="165">
        <v>28742</v>
      </c>
      <c r="G12" s="166"/>
      <c r="H12" s="167"/>
    </row>
    <row r="13" spans="1:8">
      <c r="A13" s="148"/>
      <c r="B13" s="153"/>
      <c r="C13" s="169"/>
      <c r="D13" s="170">
        <v>31337</v>
      </c>
      <c r="E13" s="171"/>
      <c r="F13" s="172">
        <v>57444</v>
      </c>
      <c r="G13" s="173"/>
      <c r="H13" s="159"/>
    </row>
    <row r="14" spans="1:8">
      <c r="A14" s="160"/>
      <c r="B14" s="161"/>
      <c r="C14" s="162"/>
      <c r="D14" s="163">
        <v>22409</v>
      </c>
      <c r="E14" s="164"/>
      <c r="F14" s="165">
        <v>30666</v>
      </c>
      <c r="G14" s="166"/>
      <c r="H14" s="167"/>
    </row>
    <row r="17" spans="1:11">
      <c r="A17" s="144" t="s">
        <v>51</v>
      </c>
    </row>
    <row r="18" spans="1:11">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c r="A19" s="174" t="s">
        <v>52</v>
      </c>
      <c r="B19" s="174">
        <f>ROUND(VALUE(SUBSTITUTE(実質収支比率等に係る経年分析!F$48,"▲","-")),2)</f>
        <v>8.4600000000000009</v>
      </c>
      <c r="C19" s="174">
        <f>ROUND(VALUE(SUBSTITUTE(実質収支比率等に係る経年分析!G$48,"▲","-")),2)</f>
        <v>7.64</v>
      </c>
      <c r="D19" s="174">
        <f>ROUND(VALUE(SUBSTITUTE(実質収支比率等に係る経年分析!H$48,"▲","-")),2)</f>
        <v>11.34</v>
      </c>
      <c r="E19" s="174">
        <f>ROUND(VALUE(SUBSTITUTE(実質収支比率等に係る経年分析!I$48,"▲","-")),2)</f>
        <v>12.67</v>
      </c>
      <c r="F19" s="174">
        <f>ROUND(VALUE(SUBSTITUTE(実質収支比率等に係る経年分析!J$48,"▲","-")),2)</f>
        <v>13.44</v>
      </c>
    </row>
    <row r="20" spans="1:11">
      <c r="A20" s="174" t="s">
        <v>53</v>
      </c>
      <c r="B20" s="174">
        <f>ROUND(VALUE(SUBSTITUTE(実質収支比率等に係る経年分析!F$47,"▲","-")),2)</f>
        <v>31.31</v>
      </c>
      <c r="C20" s="174">
        <f>ROUND(VALUE(SUBSTITUTE(実質収支比率等に係る経年分析!G$47,"▲","-")),2)</f>
        <v>32.78</v>
      </c>
      <c r="D20" s="174">
        <f>ROUND(VALUE(SUBSTITUTE(実質収支比率等に係る経年分析!H$47,"▲","-")),2)</f>
        <v>33.270000000000003</v>
      </c>
      <c r="E20" s="174">
        <f>ROUND(VALUE(SUBSTITUTE(実質収支比率等に係る経年分析!I$47,"▲","-")),2)</f>
        <v>40.36</v>
      </c>
      <c r="F20" s="174">
        <f>ROUND(VALUE(SUBSTITUTE(実質収支比率等に係る経年分析!J$47,"▲","-")),2)</f>
        <v>45.18</v>
      </c>
    </row>
    <row r="21" spans="1:11">
      <c r="A21" s="174" t="s">
        <v>54</v>
      </c>
      <c r="B21" s="174">
        <f>IF(ISNUMBER(VALUE(SUBSTITUTE(実質収支比率等に係る経年分析!F$49,"▲","-"))),ROUND(VALUE(SUBSTITUTE(実質収支比率等に係る経年分析!F$49,"▲","-")),2),NA())</f>
        <v>3.44</v>
      </c>
      <c r="C21" s="174">
        <f>IF(ISNUMBER(VALUE(SUBSTITUTE(実質収支比率等に係る経年分析!G$49,"▲","-"))),ROUND(VALUE(SUBSTITUTE(実質収支比率等に係る経年分析!G$49,"▲","-")),2),NA())</f>
        <v>1.76</v>
      </c>
      <c r="D21" s="174">
        <f>IF(ISNUMBER(VALUE(SUBSTITUTE(実質収支比率等に係る経年分析!H$49,"▲","-"))),ROUND(VALUE(SUBSTITUTE(実質収支比率等に係る経年分析!H$49,"▲","-")),2),NA())</f>
        <v>6.35</v>
      </c>
      <c r="E21" s="174">
        <f>IF(ISNUMBER(VALUE(SUBSTITUTE(実質収支比率等に係る経年分析!I$49,"▲","-"))),ROUND(VALUE(SUBSTITUTE(実質収支比率等に係る経年分析!I$49,"▲","-")),2),NA())</f>
        <v>7.48</v>
      </c>
      <c r="F21" s="174">
        <f>IF(ISNUMBER(VALUE(SUBSTITUTE(実質収支比率等に係る経年分析!J$49,"▲","-"))),ROUND(VALUE(SUBSTITUTE(実質収支比率等に係る経年分析!J$49,"▲","-")),2),NA())</f>
        <v>6.61</v>
      </c>
    </row>
    <row r="24" spans="1:11">
      <c r="A24" s="144" t="s">
        <v>55</v>
      </c>
    </row>
    <row r="25" spans="1:11">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c r="A26" s="175"/>
      <c r="B26" s="175" t="s">
        <v>56</v>
      </c>
      <c r="C26" s="175" t="s">
        <v>57</v>
      </c>
      <c r="D26" s="175" t="s">
        <v>56</v>
      </c>
      <c r="E26" s="175" t="s">
        <v>57</v>
      </c>
      <c r="F26" s="175" t="s">
        <v>56</v>
      </c>
      <c r="G26" s="175" t="s">
        <v>57</v>
      </c>
      <c r="H26" s="175" t="s">
        <v>56</v>
      </c>
      <c r="I26" s="175" t="s">
        <v>57</v>
      </c>
      <c r="J26" s="175" t="s">
        <v>56</v>
      </c>
      <c r="K26" s="175" t="s">
        <v>57</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7.0000000000000007E-2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0.02</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0.02</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0.15</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0.18</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0.12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0.04</v>
      </c>
    </row>
    <row r="30" spans="1:11">
      <c r="A30" s="175" t="str">
        <f>IF(連結実質赤字比率に係る赤字・黒字の構成分析!C$40="",NA(),連結実質赤字比率に係る赤字・黒字の構成分析!C$40)</f>
        <v>自家用工業用水道事業特別会計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0.24</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0.24</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0.22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0.23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0.24</v>
      </c>
    </row>
    <row r="31" spans="1:11">
      <c r="A31" s="175" t="str">
        <f>IF(連結実質赤字比率に係る赤字・黒字の構成分析!C$39="",NA(),連結実質赤字比率に係る赤字・黒字の構成分析!C$39)</f>
        <v>農業集落排水事業特別会計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7.0000000000000007E-2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0.09</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0.38</v>
      </c>
    </row>
    <row r="32" spans="1:11">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1.34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0.89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0.77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0.47</v>
      </c>
    </row>
    <row r="33" spans="1:16">
      <c r="A33" s="175" t="str">
        <f>IF(連結実質赤字比率に係る赤字・黒字の構成分析!C$37="",NA(),連結実質赤字比率に係る赤字・黒字の構成分析!C$37)</f>
        <v>介護保険特別会計（保険事業勘定）</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0.55000000000000004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1.05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1.07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1.31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1.1399999999999999</v>
      </c>
    </row>
    <row r="34" spans="1:16">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1.53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2.0299999999999998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2.38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3.64</v>
      </c>
    </row>
    <row r="35" spans="1:16">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8.17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7.37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11.08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12.4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13.19</v>
      </c>
    </row>
    <row r="36" spans="1:16">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12.02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12.4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13.76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14.28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15.18</v>
      </c>
    </row>
    <row r="39" spans="1:16">
      <c r="A39" s="144" t="s">
        <v>58</v>
      </c>
    </row>
    <row r="40" spans="1:16">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c r="A42" s="176" t="s">
        <v>61</v>
      </c>
      <c r="B42" s="176"/>
      <c r="C42" s="176"/>
      <c r="D42" s="176">
        <f>'実質公債費比率（分子）の構造'!K$52</f>
        <v>4057</v>
      </c>
      <c r="E42" s="176"/>
      <c r="F42" s="176"/>
      <c r="G42" s="176">
        <f>'実質公債費比率（分子）の構造'!L$52</f>
        <v>4035</v>
      </c>
      <c r="H42" s="176"/>
      <c r="I42" s="176"/>
      <c r="J42" s="176">
        <f>'実質公債費比率（分子）の構造'!M$52</f>
        <v>4133</v>
      </c>
      <c r="K42" s="176"/>
      <c r="L42" s="176"/>
      <c r="M42" s="176">
        <f>'実質公債費比率（分子）の構造'!N$52</f>
        <v>4213</v>
      </c>
      <c r="N42" s="176"/>
      <c r="O42" s="176"/>
      <c r="P42" s="176">
        <f>'実質公債費比率（分子）の構造'!O$52</f>
        <v>4133</v>
      </c>
    </row>
    <row r="43" spans="1:16">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c r="A44" s="176" t="s">
        <v>62</v>
      </c>
      <c r="B44" s="176">
        <f>'実質公債費比率（分子）の構造'!K$50</f>
        <v>95</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c r="A45" s="176" t="s">
        <v>63</v>
      </c>
      <c r="B45" s="176">
        <f>'実質公債費比率（分子）の構造'!K$49</f>
        <v>132</v>
      </c>
      <c r="C45" s="176"/>
      <c r="D45" s="176"/>
      <c r="E45" s="176">
        <f>'実質公債費比率（分子）の構造'!L$49</f>
        <v>175</v>
      </c>
      <c r="F45" s="176"/>
      <c r="G45" s="176"/>
      <c r="H45" s="176">
        <f>'実質公債費比率（分子）の構造'!M$49</f>
        <v>222</v>
      </c>
      <c r="I45" s="176"/>
      <c r="J45" s="176"/>
      <c r="K45" s="176">
        <f>'実質公債費比率（分子）の構造'!N$49</f>
        <v>266</v>
      </c>
      <c r="L45" s="176"/>
      <c r="M45" s="176"/>
      <c r="N45" s="176">
        <f>'実質公債費比率（分子）の構造'!O$49</f>
        <v>282</v>
      </c>
      <c r="O45" s="176"/>
      <c r="P45" s="176"/>
    </row>
    <row r="46" spans="1:16">
      <c r="A46" s="176" t="s">
        <v>64</v>
      </c>
      <c r="B46" s="176">
        <f>'実質公債費比率（分子）の構造'!K$48</f>
        <v>1659</v>
      </c>
      <c r="C46" s="176"/>
      <c r="D46" s="176"/>
      <c r="E46" s="176">
        <f>'実質公債費比率（分子）の構造'!L$48</f>
        <v>1596</v>
      </c>
      <c r="F46" s="176"/>
      <c r="G46" s="176"/>
      <c r="H46" s="176">
        <f>'実質公債費比率（分子）の構造'!M$48</f>
        <v>1523</v>
      </c>
      <c r="I46" s="176"/>
      <c r="J46" s="176"/>
      <c r="K46" s="176">
        <f>'実質公債費比率（分子）の構造'!N$48</f>
        <v>1486</v>
      </c>
      <c r="L46" s="176"/>
      <c r="M46" s="176"/>
      <c r="N46" s="176">
        <f>'実質公債費比率（分子）の構造'!O$48</f>
        <v>1403</v>
      </c>
      <c r="O46" s="176"/>
      <c r="P46" s="176"/>
    </row>
    <row r="47" spans="1:16">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66</v>
      </c>
      <c r="B49" s="176">
        <f>'実質公債費比率（分子）の構造'!K$45</f>
        <v>2355</v>
      </c>
      <c r="C49" s="176"/>
      <c r="D49" s="176"/>
      <c r="E49" s="176">
        <f>'実質公債費比率（分子）の構造'!L$45</f>
        <v>2356</v>
      </c>
      <c r="F49" s="176"/>
      <c r="G49" s="176"/>
      <c r="H49" s="176">
        <f>'実質公債費比率（分子）の構造'!M$45</f>
        <v>2451</v>
      </c>
      <c r="I49" s="176"/>
      <c r="J49" s="176"/>
      <c r="K49" s="176">
        <f>'実質公債費比率（分子）の構造'!N$45</f>
        <v>2253</v>
      </c>
      <c r="L49" s="176"/>
      <c r="M49" s="176"/>
      <c r="N49" s="176">
        <f>'実質公債費比率（分子）の構造'!O$45</f>
        <v>2140</v>
      </c>
      <c r="O49" s="176"/>
      <c r="P49" s="176"/>
    </row>
    <row r="50" spans="1:16">
      <c r="A50" s="176" t="s">
        <v>67</v>
      </c>
      <c r="B50" s="176" t="e">
        <f>NA()</f>
        <v>#N/A</v>
      </c>
      <c r="C50" s="176">
        <f>IF(ISNUMBER('実質公債費比率（分子）の構造'!K$53),'実質公債費比率（分子）の構造'!K$53,NA())</f>
        <v>184</v>
      </c>
      <c r="D50" s="176" t="e">
        <f>NA()</f>
        <v>#N/A</v>
      </c>
      <c r="E50" s="176" t="e">
        <f>NA()</f>
        <v>#N/A</v>
      </c>
      <c r="F50" s="176">
        <f>IF(ISNUMBER('実質公債費比率（分子）の構造'!L$53),'実質公債費比率（分子）の構造'!L$53,NA())</f>
        <v>92</v>
      </c>
      <c r="G50" s="176" t="e">
        <f>NA()</f>
        <v>#N/A</v>
      </c>
      <c r="H50" s="176" t="e">
        <f>NA()</f>
        <v>#N/A</v>
      </c>
      <c r="I50" s="176">
        <f>IF(ISNUMBER('実質公債費比率（分子）の構造'!M$53),'実質公債費比率（分子）の構造'!M$53,NA())</f>
        <v>63</v>
      </c>
      <c r="J50" s="176" t="e">
        <f>NA()</f>
        <v>#N/A</v>
      </c>
      <c r="K50" s="176" t="e">
        <f>NA()</f>
        <v>#N/A</v>
      </c>
      <c r="L50" s="176">
        <f>IF(ISNUMBER('実質公債費比率（分子）の構造'!N$53),'実質公債費比率（分子）の構造'!N$53,NA())</f>
        <v>-208</v>
      </c>
      <c r="M50" s="176" t="e">
        <f>NA()</f>
        <v>#N/A</v>
      </c>
      <c r="N50" s="176" t="e">
        <f>NA()</f>
        <v>#N/A</v>
      </c>
      <c r="O50" s="176">
        <f>IF(ISNUMBER('実質公債費比率（分子）の構造'!O$53),'実質公債費比率（分子）の構造'!O$53,NA())</f>
        <v>-308</v>
      </c>
      <c r="P50" s="176" t="e">
        <f>NA()</f>
        <v>#N/A</v>
      </c>
    </row>
    <row r="53" spans="1:16">
      <c r="A53" s="144" t="s">
        <v>68</v>
      </c>
    </row>
    <row r="54" spans="1:16">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c r="A56" s="175" t="s">
        <v>43</v>
      </c>
      <c r="B56" s="175"/>
      <c r="C56" s="175"/>
      <c r="D56" s="175">
        <f>'将来負担比率（分子）の構造'!I$52</f>
        <v>32084</v>
      </c>
      <c r="E56" s="175"/>
      <c r="F56" s="175"/>
      <c r="G56" s="175">
        <f>'将来負担比率（分子）の構造'!J$52</f>
        <v>32899</v>
      </c>
      <c r="H56" s="175"/>
      <c r="I56" s="175"/>
      <c r="J56" s="175">
        <f>'将来負担比率（分子）の構造'!K$52</f>
        <v>34187</v>
      </c>
      <c r="K56" s="175"/>
      <c r="L56" s="175"/>
      <c r="M56" s="175">
        <f>'将来負担比率（分子）の構造'!L$52</f>
        <v>30144</v>
      </c>
      <c r="N56" s="175"/>
      <c r="O56" s="175"/>
      <c r="P56" s="175">
        <f>'将来負担比率（分子）の構造'!M$52</f>
        <v>28332</v>
      </c>
    </row>
    <row r="57" spans="1:16">
      <c r="A57" s="175" t="s">
        <v>42</v>
      </c>
      <c r="B57" s="175"/>
      <c r="C57" s="175"/>
      <c r="D57" s="175">
        <f>'将来負担比率（分子）の構造'!I$51</f>
        <v>9090</v>
      </c>
      <c r="E57" s="175"/>
      <c r="F57" s="175"/>
      <c r="G57" s="175">
        <f>'将来負担比率（分子）の構造'!J$51</f>
        <v>8856</v>
      </c>
      <c r="H57" s="175"/>
      <c r="I57" s="175"/>
      <c r="J57" s="175">
        <f>'将来負担比率（分子）の構造'!K$51</f>
        <v>7938</v>
      </c>
      <c r="K57" s="175"/>
      <c r="L57" s="175"/>
      <c r="M57" s="175">
        <f>'将来負担比率（分子）の構造'!L$51</f>
        <v>7229</v>
      </c>
      <c r="N57" s="175"/>
      <c r="O57" s="175"/>
      <c r="P57" s="175">
        <f>'将来負担比率（分子）の構造'!M$51</f>
        <v>6805</v>
      </c>
    </row>
    <row r="58" spans="1:16">
      <c r="A58" s="175" t="s">
        <v>41</v>
      </c>
      <c r="B58" s="175"/>
      <c r="C58" s="175"/>
      <c r="D58" s="175">
        <f>'将来負担比率（分子）の構造'!I$50</f>
        <v>15298</v>
      </c>
      <c r="E58" s="175"/>
      <c r="F58" s="175"/>
      <c r="G58" s="175">
        <f>'将来負担比率（分子）の構造'!J$50</f>
        <v>16220</v>
      </c>
      <c r="H58" s="175"/>
      <c r="I58" s="175"/>
      <c r="J58" s="175">
        <f>'将来負担比率（分子）の構造'!K$50</f>
        <v>17688</v>
      </c>
      <c r="K58" s="175"/>
      <c r="L58" s="175"/>
      <c r="M58" s="175">
        <f>'将来負担比率（分子）の構造'!L$50</f>
        <v>19873</v>
      </c>
      <c r="N58" s="175"/>
      <c r="O58" s="175"/>
      <c r="P58" s="175">
        <f>'将来負担比率（分子）の構造'!M$50</f>
        <v>22183</v>
      </c>
    </row>
    <row r="59" spans="1:16">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f>'将来負担比率（分子）の構造'!M$46</f>
        <v>0</v>
      </c>
      <c r="O61" s="175"/>
      <c r="P61" s="175"/>
    </row>
    <row r="62" spans="1:16">
      <c r="A62" s="175" t="s">
        <v>35</v>
      </c>
      <c r="B62" s="175" t="str">
        <f>'将来負担比率（分子）の構造'!I$45</f>
        <v>-</v>
      </c>
      <c r="C62" s="175"/>
      <c r="D62" s="175"/>
      <c r="E62" s="175" t="str">
        <f>'将来負担比率（分子）の構造'!J$45</f>
        <v>-</v>
      </c>
      <c r="F62" s="175"/>
      <c r="G62" s="175"/>
      <c r="H62" s="175" t="str">
        <f>'将来負担比率（分子）の構造'!K$45</f>
        <v>-</v>
      </c>
      <c r="I62" s="175"/>
      <c r="J62" s="175"/>
      <c r="K62" s="175" t="str">
        <f>'将来負担比率（分子）の構造'!L$45</f>
        <v>-</v>
      </c>
      <c r="L62" s="175"/>
      <c r="M62" s="175"/>
      <c r="N62" s="175" t="str">
        <f>'将来負担比率（分子）の構造'!M$45</f>
        <v>-</v>
      </c>
      <c r="O62" s="175"/>
      <c r="P62" s="175"/>
    </row>
    <row r="63" spans="1:16">
      <c r="A63" s="175" t="s">
        <v>34</v>
      </c>
      <c r="B63" s="175">
        <f>'将来負担比率（分子）の構造'!I$44</f>
        <v>1419</v>
      </c>
      <c r="C63" s="175"/>
      <c r="D63" s="175"/>
      <c r="E63" s="175">
        <f>'将来負担比率（分子）の構造'!J$44</f>
        <v>1520</v>
      </c>
      <c r="F63" s="175"/>
      <c r="G63" s="175"/>
      <c r="H63" s="175">
        <f>'将来負担比率（分子）の構造'!K$44</f>
        <v>1519</v>
      </c>
      <c r="I63" s="175"/>
      <c r="J63" s="175"/>
      <c r="K63" s="175">
        <f>'将来負担比率（分子）の構造'!L$44</f>
        <v>1532</v>
      </c>
      <c r="L63" s="175"/>
      <c r="M63" s="175"/>
      <c r="N63" s="175">
        <f>'将来負担比率（分子）の構造'!M$44</f>
        <v>1430</v>
      </c>
      <c r="O63" s="175"/>
      <c r="P63" s="175"/>
    </row>
    <row r="64" spans="1:16">
      <c r="A64" s="175" t="s">
        <v>33</v>
      </c>
      <c r="B64" s="175">
        <f>'将来負担比率（分子）の構造'!I$43</f>
        <v>11417</v>
      </c>
      <c r="C64" s="175"/>
      <c r="D64" s="175"/>
      <c r="E64" s="175">
        <f>'将来負担比率（分子）の構造'!J$43</f>
        <v>10519</v>
      </c>
      <c r="F64" s="175"/>
      <c r="G64" s="175"/>
      <c r="H64" s="175">
        <f>'将来負担比率（分子）の構造'!K$43</f>
        <v>9409</v>
      </c>
      <c r="I64" s="175"/>
      <c r="J64" s="175"/>
      <c r="K64" s="175">
        <f>'将来負担比率（分子）の構造'!L$43</f>
        <v>8204</v>
      </c>
      <c r="L64" s="175"/>
      <c r="M64" s="175"/>
      <c r="N64" s="175">
        <f>'将来負担比率（分子）の構造'!M$43</f>
        <v>7133</v>
      </c>
      <c r="O64" s="175"/>
      <c r="P64" s="175"/>
    </row>
    <row r="65" spans="1:16">
      <c r="A65" s="175" t="s">
        <v>32</v>
      </c>
      <c r="B65" s="175">
        <f>'将来負担比率（分子）の構造'!I$42</f>
        <v>511</v>
      </c>
      <c r="C65" s="175"/>
      <c r="D65" s="175"/>
      <c r="E65" s="175">
        <f>'将来負担比率（分子）の構造'!J$42</f>
        <v>546</v>
      </c>
      <c r="F65" s="175"/>
      <c r="G65" s="175"/>
      <c r="H65" s="175">
        <f>'将来負担比率（分子）の構造'!K$42</f>
        <v>442</v>
      </c>
      <c r="I65" s="175"/>
      <c r="J65" s="175"/>
      <c r="K65" s="175">
        <f>'将来負担比率（分子）の構造'!L$42</f>
        <v>410</v>
      </c>
      <c r="L65" s="175"/>
      <c r="M65" s="175"/>
      <c r="N65" s="175">
        <f>'将来負担比率（分子）の構造'!M$42</f>
        <v>410</v>
      </c>
      <c r="O65" s="175"/>
      <c r="P65" s="175"/>
    </row>
    <row r="66" spans="1:16">
      <c r="A66" s="175" t="s">
        <v>31</v>
      </c>
      <c r="B66" s="175">
        <f>'将来負担比率（分子）の構造'!I$41</f>
        <v>22149</v>
      </c>
      <c r="C66" s="175"/>
      <c r="D66" s="175"/>
      <c r="E66" s="175">
        <f>'将来負担比率（分子）の構造'!J$41</f>
        <v>23051</v>
      </c>
      <c r="F66" s="175"/>
      <c r="G66" s="175"/>
      <c r="H66" s="175">
        <f>'将来負担比率（分子）の構造'!K$41</f>
        <v>21989</v>
      </c>
      <c r="I66" s="175"/>
      <c r="J66" s="175"/>
      <c r="K66" s="175">
        <f>'将来負担比率（分子）の構造'!L$41</f>
        <v>20643</v>
      </c>
      <c r="L66" s="175"/>
      <c r="M66" s="175"/>
      <c r="N66" s="175">
        <f>'将来負担比率（分子）の構造'!M$41</f>
        <v>19619</v>
      </c>
      <c r="O66" s="175"/>
      <c r="P66" s="175"/>
    </row>
    <row r="67" spans="1:16">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c r="A70" s="177" t="s">
        <v>72</v>
      </c>
      <c r="B70" s="177"/>
      <c r="C70" s="177"/>
      <c r="D70" s="177"/>
      <c r="E70" s="177"/>
      <c r="F70" s="177"/>
    </row>
    <row r="71" spans="1:16">
      <c r="A71" s="178"/>
      <c r="B71" s="178" t="str">
        <f>基金残高に係る経年分析!F54</f>
        <v>R03</v>
      </c>
      <c r="C71" s="178" t="str">
        <f>基金残高に係る経年分析!G54</f>
        <v>R04</v>
      </c>
      <c r="D71" s="178" t="str">
        <f>基金残高に係る経年分析!H54</f>
        <v>R05</v>
      </c>
    </row>
    <row r="72" spans="1:16">
      <c r="A72" s="178" t="s">
        <v>73</v>
      </c>
      <c r="B72" s="179">
        <f>基金残高に係る経年分析!F55</f>
        <v>6968</v>
      </c>
      <c r="C72" s="179">
        <f>基金残高に係る経年分析!G55</f>
        <v>8277</v>
      </c>
      <c r="D72" s="179">
        <f>基金残高に係る経年分析!H55</f>
        <v>9447</v>
      </c>
    </row>
    <row r="73" spans="1:16">
      <c r="A73" s="178" t="s">
        <v>74</v>
      </c>
      <c r="B73" s="179">
        <f>基金残高に係る経年分析!F56</f>
        <v>218</v>
      </c>
      <c r="C73" s="179">
        <f>基金残高に係る経年分析!G56</f>
        <v>219</v>
      </c>
      <c r="D73" s="179">
        <f>基金残高に係る経年分析!H56</f>
        <v>220</v>
      </c>
    </row>
    <row r="74" spans="1:16">
      <c r="A74" s="178" t="s">
        <v>75</v>
      </c>
      <c r="B74" s="179">
        <f>基金残高に係る経年分析!F57</f>
        <v>7930</v>
      </c>
      <c r="C74" s="179">
        <f>基金残高に係る経年分析!G57</f>
        <v>8963</v>
      </c>
      <c r="D74" s="179">
        <f>基金残高に係る経年分析!H57</f>
        <v>9986</v>
      </c>
    </row>
  </sheetData>
  <sheetProtection algorithmName="SHA-512" hashValue="noh5neUNXve8k/k/Bxd8oJXkmOrMiJcGJQ9XYIUdPhP1QCKLAdA2qspl7LCUvDk7/20CjLQhfkEqtVMNEKqnPw==" saltValue="aIHfmZw7qq/GZ8rPygpRR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2025-03-06T02:20:13Z</cp:lastPrinted>
  <dcterms:created xsi:type="dcterms:W3CDTF">2025-02-19T02:44:13Z</dcterms:created>
  <dcterms:modified xsi:type="dcterms:W3CDTF">2025-03-17T02:51:04Z</dcterms:modified>
  <cp:category/>
</cp:coreProperties>
</file>