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39\財政課\財政係\常用\16 財政指標\財政状況資料集\R4（R3決算）\04　最終版\"/>
    </mc:Choice>
  </mc:AlternateContent>
  <bookViews>
    <workbookView xWindow="0" yWindow="0" windowWidth="19200" windowHeight="1137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W41" i="10"/>
  <c r="BW42" i="10" s="1"/>
  <c r="BW43" i="10" s="1"/>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<sst xmlns="http://schemas.openxmlformats.org/spreadsheetml/2006/main" count="1180" uniqueCount="626">
  <si>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</si>
  <si>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</si>
  <si>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</si>
  <si>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</si>
  <si>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</si>
  <si>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</si>
  <si>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</si>
  <si>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</si>
  <si>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</si>
  <si>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</si>
  <si>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</si>
  <si>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</si>
  <si>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</si>
  <si>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</si>
  <si>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</si>
  <si>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</si>
  <si>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</si>
  <si>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</si>
  <si>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</si>
  <si>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</si>
  <si>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</si>
  <si>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</si>
  <si>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</si>
  <si>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</si>
  <si>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</si>
  <si>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</si>
  <si>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</si>
  <si>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</si>
  <si>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</si>
  <si>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</si>
  <si>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</si>
  <si>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</si>
  <si>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</si>
  <si>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</si>
  <si>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</si>
  <si>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</si>
  <si>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</si>
  <si>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</si>
  <si>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</si>
  <si>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</si>
  <si>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</si>
  <si>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</si>
  <si>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</si>
  <si>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</si>
  <si>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</si>
  <si>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</si>
  <si>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</si>
  <si>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</si>
  <si>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</si>
  <si>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</si>
  <si>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</si>
  <si>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</si>
  <si>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</si>
  <si>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</si>
  <si>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</si>
  <si>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</si>
  <si>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</si>
  <si>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</si>
  <si>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</si>
  <si>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</si>
  <si>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</si>
  <si>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</si>
  <si>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</si>
  <si>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</si>
  <si>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</si>
  <si>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</si>
  <si>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</si>
  <si>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</si>
  <si>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</si>
  <si>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</si>
  <si>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</si>
  <si>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</si>
  <si>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</si>
  <si>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</si>
  <si>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</si>
  <si>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</si>
  <si>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</si>
  <si>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</si>
  <si>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</si>
  <si>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</si>
  <si>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</si>
  <si>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</si>
  <si>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</si>
  <si>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</si>
  <si>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</si>
  <si>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</si>
  <si>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</si>
  <si>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</si>
  <si>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</si>
  <si>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</si>
  <si>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</si>
  <si>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</si>
  <si>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</si>
  <si>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</si>
  <si>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</si>
  <si>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</si>
  <si>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</si>
  <si>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</si>
  <si>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可児市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</si>
  <si>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</si>
  <si>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</si>
  <si>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</si>
  <si>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</si>
  <si>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</si>
  <si>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</si>
  <si>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</si>
  <si>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</si>
  <si>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</si>
  <si>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</si>
  <si>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</si>
  <si>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</si>
  <si>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</si>
  <si>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</si>
  <si>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</si>
  <si>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</si>
  <si>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</si>
  <si>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</si>
  <si>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</si>
  <si>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</si>
  <si>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</si>
  <si>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</si>
  <si>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</si>
  <si>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</si>
  <si>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</si>
  <si>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</si>
  <si>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</si>
  <si>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</si>
  <si>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</si>
  <si>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</si>
  <si>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</si>
  <si>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</si>
  <si>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</si>
  <si>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</si>
  <si>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</si>
  <si>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</si>
  <si>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</si>
  <si>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</si>
  <si>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</si>
  <si>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</si>
  <si>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</si>
  <si>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</si>
  <si>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</si>
  <si>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</si>
  <si>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</si>
  <si>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</si>
  <si>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</si>
  <si>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</si>
  <si>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</si>
  <si>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</si>
  <si>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</si>
  <si>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</si>
  <si>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</si>
  <si>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</si>
  <si>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</si>
  <si>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</si>
  <si>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</si>
  <si>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</si>
  <si>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</si>
  <si>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</si>
  <si>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</si>
  <si>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</si>
  <si>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</si>
  <si>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</si>
  <si>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</si>
  <si>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</si>
  <si>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</si>
  <si>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</si>
  <si>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</si>
  <si>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</si>
  <si>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</si>
  <si>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</si>
  <si>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</si>
  <si>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</si>
  <si>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</si>
  <si>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</si>
  <si>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</si>
  <si>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</si>
  <si>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</si>
  <si>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</si>
  <si>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</si>
  <si>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</si>
  <si>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</si>
  <si>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</si>
  <si>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</si>
  <si>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</si>
  <si>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</si>
  <si>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</si>
  <si>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</si>
  <si>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</si>
  <si>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</si>
  <si>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</si>
  <si>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</si>
  <si>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</si>
  <si>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</si>
  <si>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</si>
  <si>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</si>
  <si>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</si>
  <si>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</si>
  <si>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</si>
  <si>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</si>
  <si>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</si>
  <si>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</si>
  <si>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</si>
  <si>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</si>
  <si>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</si>
  <si>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</si>
  <si>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</si>
  <si>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</si>
  <si>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</si>
  <si>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</si>
  <si>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</si>
  <si>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</si>
  <si>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</si>
  <si>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</si>
  <si>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岐阜県可児市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</si>
  <si>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</si>
  <si>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</si>
  <si>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</si>
  <si>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</si>
  <si>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</si>
  <si>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</si>
  <si>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</si>
  <si>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</si>
  <si>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</si>
  <si>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</si>
  <si>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</si>
  <si>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</si>
  <si>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</si>
  <si>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</si>
  <si>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</si>
  <si>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</si>
  <si>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</si>
  <si>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</si>
  <si>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</si>
  <si>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</si>
  <si>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</si>
  <si>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</si>
  <si>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</si>
  <si>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</si>
  <si>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</si>
  <si>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</si>
  <si>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</si>
  <si>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</si>
  <si>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</si>
  <si>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</si>
  <si>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</si>
  <si>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</si>
  <si>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</si>
  <si>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</si>
  <si>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</si>
  <si>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</si>
  <si>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</si>
  <si>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</si>
  <si>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</si>
  <si>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</si>
  <si>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</si>
  <si>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</si>
  <si>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</si>
  <si>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</si>
  <si>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</si>
  <si>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</si>
  <si>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</si>
  <si>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</si>
  <si>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</si>
  <si>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</si>
  <si>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</si>
  <si>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</si>
  <si>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</si>
  <si>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</si>
  <si>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</si>
  <si>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</si>
  <si>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</si>
  <si>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</si>
  <si>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</si>
  <si>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</si>
  <si>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</si>
  <si>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</si>
  <si>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</si>
  <si>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</si>
  <si>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</si>
  <si>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</si>
  <si>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</si>
  <si>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</si>
  <si>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</si>
  <si>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</si>
  <si>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</si>
  <si>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</si>
  <si>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</si>
  <si>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</si>
  <si>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</si>
  <si>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</si>
  <si>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</si>
  <si>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</si>
  <si>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</si>
  <si>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</si>
  <si>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</si>
  <si>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</si>
  <si>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</si>
  <si>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</si>
  <si>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</si>
  <si>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</si>
  <si>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</si>
  <si>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</si>
  <si>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</si>
  <si>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</si>
  <si>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</si>
  <si>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</si>
  <si>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</si>
  <si>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</si>
  <si>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</si>
  <si>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</si>
  <si>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</si>
  <si>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</si>
  <si>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</si>
  <si>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</si>
  <si>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</si>
  <si>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</si>
  <si>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</si>
  <si>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</si>
  <si>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</si>
  <si>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</si>
  <si>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</si>
  <si>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</si>
  <si>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</si>
  <si>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</si>
  <si>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</si>
  <si>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</si>
  <si>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</si>
  <si>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</si>
  <si>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</si>
  <si>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</si>
  <si>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</si>
  <si>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</si>
  <si>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</si>
  <si>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</si>
  <si>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</si>
  <si>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</si>
  <si>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</si>
  <si>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</si>
  <si>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</si>
  <si>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</si>
  <si>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</si>
  <si>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</si>
  <si>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</si>
  <si>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</si>
  <si>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</si>
  <si>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</si>
  <si>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</si>
  <si>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</si>
  <si>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</si>
  <si>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</si>
  <si>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</si>
  <si>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</si>
  <si>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</si>
  <si>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</si>
  <si>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</si>
  <si>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</si>
  <si>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</si>
  <si>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</si>
  <si>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</si>
  <si>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</si>
  <si>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</si>
  <si>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</si>
  <si>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</si>
  <si>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</si>
  <si>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</si>
  <si>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</si>
  <si>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</si>
  <si>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</si>
  <si>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</si>
  <si>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</si>
  <si>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岐阜県可児市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</si>
  <si>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</si>
  <si>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</si>
  <si>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</si>
  <si>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</si>
  <si>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</si>
  <si>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</si>
  <si>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</si>
  <si>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</si>
  <si>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</si>
  <si>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</si>
  <si>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</si>
  <si>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</si>
  <si>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</si>
  <si>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</si>
  <si>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</si>
  <si>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</si>
  <si>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</si>
  <si>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</si>
  <si>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</si>
  <si>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</si>
  <si>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自家用工業用水道事業特別会計</t>
    <phoneticPr fontId="5"/>
  </si>
  <si>
    <t>可児駅東土地区画整理事業特別会計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</si>
  <si>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</si>
  <si>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</si>
  <si>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</si>
  <si>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</si>
  <si>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</si>
  <si>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</si>
  <si>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</si>
  <si>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</si>
  <si>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</si>
  <si>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</si>
  <si>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</si>
  <si>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</si>
  <si>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</si>
  <si>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</si>
  <si>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</si>
  <si>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</si>
  <si>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</si>
  <si>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</si>
  <si>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</si>
  <si>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</si>
  <si>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</si>
  <si>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</si>
  <si>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</si>
  <si>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</si>
  <si>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可児御嵩インターチェンジ工業団地開発事業特別会計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</si>
  <si>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</si>
  <si>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</si>
  <si>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</si>
  <si>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</si>
  <si>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</si>
  <si>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</si>
  <si>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</si>
  <si>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</si>
  <si>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</si>
  <si>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</si>
  <si>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</si>
  <si>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</si>
  <si>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</si>
  <si>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</si>
  <si>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</si>
  <si>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</si>
  <si>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</si>
  <si>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</si>
  <si>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</si>
  <si>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</si>
  <si>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</si>
  <si>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</si>
  <si>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</si>
  <si>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</si>
  <si>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</si>
  <si>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</si>
  <si>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</si>
  <si>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</si>
  <si>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</si>
  <si>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</si>
  <si>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</si>
  <si>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</si>
  <si>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</si>
  <si>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</si>
  <si>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</si>
  <si>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</si>
  <si>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</si>
  <si>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</si>
  <si>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</si>
  <si>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</si>
  <si>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</si>
  <si>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</si>
  <si>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</si>
  <si>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</si>
  <si>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</si>
  <si>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</si>
  <si>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</si>
  <si>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</si>
  <si>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</si>
  <si>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</si>
  <si>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</si>
  <si>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</si>
  <si>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</si>
  <si>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</si>
  <si>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</si>
  <si>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</si>
  <si>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</si>
  <si>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</si>
  <si>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</si>
  <si>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</si>
  <si>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</si>
  <si>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</si>
  <si>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</si>
  <si>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</si>
  <si>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</si>
  <si>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</si>
  <si>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</si>
  <si>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</si>
  <si>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</si>
  <si>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</si>
  <si>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可児御嵩インターチェンジ工業団地開発事業特別会計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</si>
  <si>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</si>
  <si>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</si>
  <si>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</si>
  <si>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</si>
  <si>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</si>
  <si>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</si>
  <si>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</si>
  <si>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</si>
  <si>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</si>
  <si>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</si>
  <si>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</si>
  <si>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</si>
  <si>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</si>
  <si>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</si>
  <si>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</si>
  <si>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</si>
  <si>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</si>
  <si>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</si>
  <si>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</si>
  <si>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</si>
  <si>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</si>
  <si>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</si>
  <si>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</si>
  <si>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</si>
  <si>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</si>
  <si>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</si>
  <si>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</si>
  <si>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</si>
  <si>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</si>
  <si>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</si>
  <si>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</si>
  <si>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</si>
  <si>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</si>
  <si>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</si>
  <si>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</si>
  <si>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</si>
  <si>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</si>
  <si>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</si>
  <si>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</si>
  <si>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</si>
  <si>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</si>
  <si>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</si>
  <si>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</si>
  <si>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</si>
  <si>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</si>
  <si>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</si>
  <si>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</si>
  <si>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</si>
  <si>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</si>
  <si>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</si>
  <si>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</si>
  <si>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</si>
  <si>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</si>
  <si>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</si>
  <si>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</si>
  <si>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</si>
  <si>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</si>
  <si>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</si>
  <si>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</si>
  <si>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</si>
  <si>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</si>
  <si>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</si>
  <si>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</si>
  <si>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</si>
  <si>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</si>
  <si>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</si>
  <si>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</si>
  <si>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</si>
  <si>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</si>
  <si>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</si>
  <si>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</si>
  <si>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</si>
  <si>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</si>
  <si>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</si>
  <si>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</si>
  <si>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</si>
  <si>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</si>
  <si>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</si>
  <si>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</si>
  <si>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</si>
  <si>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</si>
  <si>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</si>
  <si>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</si>
  <si>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1.70</t>
  </si>
  <si>
    <t>▲ 3.06</t>
  </si>
  <si>
    <t>水道事業会計</t>
  </si>
  <si>
    <t>一般会計</t>
  </si>
  <si>
    <t>下水道事業会計</t>
  </si>
  <si>
    <t>介護保険特別会計（保険事業勘定）</t>
  </si>
  <si>
    <t>国民健康保険事業特別会計</t>
  </si>
  <si>
    <t>自家用工業用水道事業特別会計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</si>
  <si>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</si>
  <si>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</si>
  <si>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</si>
  <si>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</si>
  <si>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</si>
  <si>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</si>
  <si>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</si>
  <si>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</si>
  <si>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</si>
  <si>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</si>
  <si>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可茂衛生施設利用組合</t>
    <phoneticPr fontId="2"/>
  </si>
  <si>
    <t>可児川防災等ため池組合</t>
    <phoneticPr fontId="2"/>
  </si>
  <si>
    <t>可児市・御嵩町中学校組合</t>
    <phoneticPr fontId="2"/>
  </si>
  <si>
    <t>岐阜県市町村会館組合</t>
    <phoneticPr fontId="2"/>
  </si>
  <si>
    <t>岐阜県市町村職員退職手当組合</t>
    <phoneticPr fontId="2"/>
  </si>
  <si>
    <t>可茂消防事務組合</t>
    <phoneticPr fontId="2"/>
  </si>
  <si>
    <t>-</t>
    <phoneticPr fontId="2"/>
  </si>
  <si>
    <t>後期高齢者医療連合（一般会計分）</t>
  </si>
  <si>
    <t>後期高齢者医療連合（特別会計分）</t>
  </si>
  <si>
    <t>可茂公設地方卸売市場組合</t>
    <phoneticPr fontId="2"/>
  </si>
  <si>
    <t>可児市体育連盟</t>
    <rPh sb="0" eb="3">
      <t>カニシ</t>
    </rPh>
    <rPh sb="3" eb="5">
      <t>タイイク</t>
    </rPh>
    <rPh sb="5" eb="7">
      <t>レンメイ</t>
    </rPh>
    <phoneticPr fontId="2"/>
  </si>
  <si>
    <t>可児市文化芸術振興財団</t>
    <rPh sb="0" eb="3">
      <t>カニシ</t>
    </rPh>
    <rPh sb="3" eb="5">
      <t>ブンカ</t>
    </rPh>
    <rPh sb="5" eb="7">
      <t>ゲイジュツ</t>
    </rPh>
    <rPh sb="7" eb="9">
      <t>シンコウ</t>
    </rPh>
    <rPh sb="9" eb="11">
      <t>ザイダン</t>
    </rPh>
    <phoneticPr fontId="2"/>
  </si>
  <si>
    <t>可児市土地開発公社</t>
    <rPh sb="0" eb="3">
      <t>カニシ</t>
    </rPh>
    <rPh sb="3" eb="9">
      <t>トチカイハツコウシャ</t>
    </rPh>
    <phoneticPr fontId="2"/>
  </si>
  <si>
    <t>可児道の駅</t>
    <rPh sb="0" eb="2">
      <t>カニ</t>
    </rPh>
    <rPh sb="2" eb="3">
      <t>ミチ</t>
    </rPh>
    <rPh sb="4" eb="5">
      <t>エキ</t>
    </rPh>
    <phoneticPr fontId="2"/>
  </si>
  <si>
    <t>〇</t>
    <phoneticPr fontId="2"/>
  </si>
  <si>
    <t>-</t>
    <phoneticPr fontId="2"/>
  </si>
  <si>
    <t>公共施設整備基金</t>
    <rPh sb="0" eb="8">
      <t>コウキョウシセツセイビキキン</t>
    </rPh>
    <phoneticPr fontId="5"/>
  </si>
  <si>
    <t>まちづくり振興基金</t>
    <rPh sb="5" eb="9">
      <t>シンコウキキン</t>
    </rPh>
    <phoneticPr fontId="5"/>
  </si>
  <si>
    <t>地域福祉基金</t>
    <rPh sb="0" eb="6">
      <t>チイキフクシキキン</t>
    </rPh>
    <phoneticPr fontId="5"/>
  </si>
  <si>
    <t>久々利ため池管理基金</t>
    <rPh sb="0" eb="3">
      <t>ククリ</t>
    </rPh>
    <rPh sb="5" eb="6">
      <t>イケ</t>
    </rPh>
    <rPh sb="6" eb="8">
      <t>カンリ</t>
    </rPh>
    <rPh sb="8" eb="10">
      <t>キキン</t>
    </rPh>
    <phoneticPr fontId="5"/>
  </si>
  <si>
    <t>森林環境基金</t>
    <rPh sb="0" eb="6">
      <t>シンリンカンキョウキキン</t>
    </rPh>
    <phoneticPr fontId="5"/>
  </si>
  <si>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</si>
  <si>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</si>
  <si>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</si>
  <si>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</si>
  <si>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</si>
  <si>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の負担額に対して、基金などの充当財源が上回っているため、将来負担比率は算定されておらず、有形固定資産減価償却率は類似団体平均値を下回っています。公共施設マネジメント基本計画に沿って計画的に施設の長寿命化・更新等を行い、その財源については、公共施設整備基金を計画的に積み立てるとともに、公債費を適切に管理していき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</si>
  <si>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</si>
  <si>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</si>
  <si>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</si>
  <si>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</si>
  <si>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</si>
  <si>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</si>
  <si>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の負担額に対して、基金などの充当財源が上回っているため、将来負担比率は算定されていません。実質公債費比率については、一般会計の償還額や一部事務組合の公債費負担金が増加したものの、良好な数値を維持しています。類似団体と比較しても、依然として低い水準を維持しています。</t>
    <rPh sb="60" eb="62">
      <t>イッパン</t>
    </rPh>
    <rPh sb="62" eb="64">
      <t>カイケイ</t>
    </rPh>
    <rPh sb="65" eb="68">
      <t>ショウカンガク</t>
    </rPh>
    <rPh sb="91" eb="93">
      <t>リョウコウ</t>
    </rPh>
    <rPh sb="94" eb="96">
      <t>スウチ</t>
    </rPh>
    <rPh sb="97" eb="99">
      <t>イジ</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</si>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</sst>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5A8C-483E-958F-E0DD844BC1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60380</c:v>
                </c:pt>
                <c:pt idx="1">
                  <c:v>29372</c:v>
                </c:pt>
                <c:pt idx="2">
                  <c:v>53897</c:v>
                </c:pt>
                <c:pt idx="3">
                  <c:v>34098</c:v>
                </c:pt>
                <c:pt idx="4">
                  <c:v>24982</c:v>
                </c:pt>
              </c:numCache>
            </c:numRef>
          </c:val>
          <c:smooth val="0"/>
          <c:extLst>
            <c:ext xmlns:c16="http://schemas.microsoft.com/office/drawing/2014/chart" uri="{C3380CC4-5D6E-409C-BE32-E72D297353CC}">
              <c16:uniqueId val="{00000001-5A8C-483E-958F-E0DD844BC1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c:v>
                </c:pt>
                <c:pt idx="1">
                  <c:v>6.51</c:v>
                </c:pt>
                <c:pt idx="2">
                  <c:v>8.4600000000000009</c:v>
                </c:pt>
                <c:pt idx="3">
                  <c:v>7.64</c:v>
                </c:pt>
                <c:pt idx="4">
                  <c:v>11.34</c:v>
                </c:pt>
              </c:numCache>
            </c:numRef>
          </c:val>
          <c:extLst>
            <c:ext xmlns:c16="http://schemas.microsoft.com/office/drawing/2014/chart" uri="{C3380CC4-5D6E-409C-BE32-E72D297353CC}">
              <c16:uniqueId val="{00000000-9853-4193-A459-EDB43C657F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34.78</c:v>
                </c:pt>
                <c:pt idx="1">
                  <c:v>30.3</c:v>
                </c:pt>
                <c:pt idx="2">
                  <c:v>31.31</c:v>
                </c:pt>
                <c:pt idx="3">
                  <c:v>32.78</c:v>
                </c:pt>
                <c:pt idx="4">
                  <c:v>33.270000000000003</c:v>
                </c:pt>
              </c:numCache>
            </c:numRef>
          </c:val>
          <c:extLst>
            <c:ext xmlns:c16="http://schemas.microsoft.com/office/drawing/2014/chart" uri="{C3380CC4-5D6E-409C-BE32-E72D297353CC}">
              <c16:uniqueId val="{00000001-9853-4193-A459-EDB43C657F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c:v>
                </c:pt>
                <c:pt idx="1">
                  <c:v>-3.06</c:v>
                </c:pt>
                <c:pt idx="2">
                  <c:v>3.44</c:v>
                </c:pt>
                <c:pt idx="3">
                  <c:v>1.76</c:v>
                </c:pt>
                <c:pt idx="4">
                  <c:v>6.35</c:v>
                </c:pt>
              </c:numCache>
            </c:numRef>
          </c:val>
          <c:smooth val="0"/>
          <c:extLst>
            <c:ext xmlns:c16="http://schemas.microsoft.com/office/drawing/2014/chart" uri="{C3380CC4-5D6E-409C-BE32-E72D297353CC}">
              <c16:uniqueId val="{00000002-9853-4193-A459-EDB43C657F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4.25</c:v>
                </c:pt>
                <c:pt idx="2">
                  <c:v>#N/A</c:v>
                </c:pt>
                <c:pt idx="3">
                  <c:v>2.0099999999999998</c:v>
                </c:pt>
                <c:pt idx="4">
                  <c:v>#N/A</c:v>
                </c:pt>
                <c:pt idx="5">
                  <c:v>1.27</c:v>
                </c:pt>
                <c:pt idx="6">
                  <c:v>#N/A</c:v>
                </c:pt>
                <c:pt idx="7">
                  <c:v>1.36</c:v>
                </c:pt>
                <c:pt idx="8">
                  <c:v>#N/A</c:v>
                </c:pt>
                <c:pt idx="9">
                  <c:v>0.02</c:v>
                </c:pt>
              </c:numCache>
            </c:numRef>
          </c:val>
          <c:extLst>
            <c:ext xmlns:c16="http://schemas.microsoft.com/office/drawing/2014/chart" uri="{C3380CC4-5D6E-409C-BE32-E72D297353CC}">
              <c16:uniqueId val="{00000000-A21E-434E-8A1E-2E9F69C5AA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1E-434E-8A1E-2E9F69C5AA4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0.12</c:v>
                </c:pt>
                <c:pt idx="2">
                  <c:v>#N/A</c:v>
                </c:pt>
                <c:pt idx="3">
                  <c:v>0.14000000000000001</c:v>
                </c:pt>
                <c:pt idx="4">
                  <c:v>#N/A</c:v>
                </c:pt>
                <c:pt idx="5">
                  <c:v>0.04</c:v>
                </c:pt>
                <c:pt idx="6">
                  <c:v>#N/A</c:v>
                </c:pt>
                <c:pt idx="7">
                  <c:v>7.0000000000000007E-2</c:v>
                </c:pt>
                <c:pt idx="8">
                  <c:v>#N/A</c:v>
                </c:pt>
                <c:pt idx="9">
                  <c:v>0.09</c:v>
                </c:pt>
              </c:numCache>
            </c:numRef>
          </c:val>
          <c:extLst>
            <c:ext xmlns:c16="http://schemas.microsoft.com/office/drawing/2014/chart" uri="{C3380CC4-5D6E-409C-BE32-E72D297353CC}">
              <c16:uniqueId val="{00000002-A21E-434E-8A1E-2E9F69C5AA4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0.17</c:v>
                </c:pt>
                <c:pt idx="2">
                  <c:v>#N/A</c:v>
                </c:pt>
                <c:pt idx="3">
                  <c:v>0.15</c:v>
                </c:pt>
                <c:pt idx="4">
                  <c:v>#N/A</c:v>
                </c:pt>
                <c:pt idx="5">
                  <c:v>0.15</c:v>
                </c:pt>
                <c:pt idx="6">
                  <c:v>#N/A</c:v>
                </c:pt>
                <c:pt idx="7">
                  <c:v>0.18</c:v>
                </c:pt>
                <c:pt idx="8">
                  <c:v>#N/A</c:v>
                </c:pt>
                <c:pt idx="9">
                  <c:v>0.12</c:v>
                </c:pt>
              </c:numCache>
            </c:numRef>
          </c:val>
          <c:extLst>
            <c:ext xmlns:c16="http://schemas.microsoft.com/office/drawing/2014/chart" uri="{C3380CC4-5D6E-409C-BE32-E72D297353CC}">
              <c16:uniqueId val="{00000003-A21E-434E-8A1E-2E9F69C5AA4F}"/>
            </c:ext>
          </c:extLst>
        </c:ser>
        <c:ser>
          <c:idx val="4"/>
          <c:order val="4"/>
          <c:tx>
            <c:strRef>
              <c:f>データシート!$A$31</c:f>
              <c:strCache>
                <c:ptCount val="1"/>
                <c:pt idx="0">
                  <c:v>自家用工業用水道事業特別会計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0.22</c:v>
                </c:pt>
                <c:pt idx="2">
                  <c:v>#N/A</c:v>
                </c:pt>
                <c:pt idx="3">
                  <c:v>0.22</c:v>
                </c:pt>
                <c:pt idx="4">
                  <c:v>#N/A</c:v>
                </c:pt>
                <c:pt idx="5">
                  <c:v>0.24</c:v>
                </c:pt>
                <c:pt idx="6">
                  <c:v>#N/A</c:v>
                </c:pt>
                <c:pt idx="7">
                  <c:v>0.24</c:v>
                </c:pt>
                <c:pt idx="8">
                  <c:v>#N/A</c:v>
                </c:pt>
                <c:pt idx="9">
                  <c:v>0.22</c:v>
                </c:pt>
              </c:numCache>
            </c:numRef>
          </c:val>
          <c:extLst>
            <c:ext xmlns:c16="http://schemas.microsoft.com/office/drawing/2014/chart" uri="{C3380CC4-5D6E-409C-BE32-E72D297353CC}">
              <c16:uniqueId val="{00000004-A21E-434E-8A1E-2E9F69C5AA4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0.89</c:v>
                </c:pt>
              </c:numCache>
            </c:numRef>
          </c:val>
          <c:extLst>
            <c:ext xmlns:c16="http://schemas.microsoft.com/office/drawing/2014/chart" uri="{C3380CC4-5D6E-409C-BE32-E72D297353CC}">
              <c16:uniqueId val="{00000005-A21E-434E-8A1E-2E9F69C5AA4F}"/>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c:v>
                </c:pt>
                <c:pt idx="2">
                  <c:v>#N/A</c:v>
                </c:pt>
                <c:pt idx="3">
                  <c:v>0.69</c:v>
                </c:pt>
                <c:pt idx="4">
                  <c:v>#N/A</c:v>
                </c:pt>
                <c:pt idx="5">
                  <c:v>0.55000000000000004</c:v>
                </c:pt>
                <c:pt idx="6">
                  <c:v>#N/A</c:v>
                </c:pt>
                <c:pt idx="7">
                  <c:v>1.05</c:v>
                </c:pt>
                <c:pt idx="8">
                  <c:v>#N/A</c:v>
                </c:pt>
                <c:pt idx="9">
                  <c:v>1.07</c:v>
                </c:pt>
              </c:numCache>
            </c:numRef>
          </c:val>
          <c:extLst>
            <c:ext xmlns:c16="http://schemas.microsoft.com/office/drawing/2014/chart" uri="{C3380CC4-5D6E-409C-BE32-E72D297353CC}">
              <c16:uniqueId val="{00000006-A21E-434E-8A1E-2E9F69C5AA4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c:v>
                </c:pt>
                <c:pt idx="2">
                  <c:v>#N/A</c:v>
                </c:pt>
                <c:pt idx="3">
                  <c:v>0.93</c:v>
                </c:pt>
                <c:pt idx="4">
                  <c:v>#N/A</c:v>
                </c:pt>
                <c:pt idx="5">
                  <c:v>1.53</c:v>
                </c:pt>
                <c:pt idx="6">
                  <c:v>#N/A</c:v>
                </c:pt>
                <c:pt idx="7">
                  <c:v>2.0299999999999998</c:v>
                </c:pt>
                <c:pt idx="8">
                  <c:v>#N/A</c:v>
                </c:pt>
                <c:pt idx="9">
                  <c:v>2.38</c:v>
                </c:pt>
              </c:numCache>
            </c:numRef>
          </c:val>
          <c:extLst>
            <c:ext xmlns:c16="http://schemas.microsoft.com/office/drawing/2014/chart" uri="{C3380CC4-5D6E-409C-BE32-E72D297353CC}">
              <c16:uniqueId val="{00000007-A21E-434E-8A1E-2E9F69C5AA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c:v>
                </c:pt>
                <c:pt idx="2">
                  <c:v>#N/A</c:v>
                </c:pt>
                <c:pt idx="3">
                  <c:v>6.26</c:v>
                </c:pt>
                <c:pt idx="4">
                  <c:v>#N/A</c:v>
                </c:pt>
                <c:pt idx="5">
                  <c:v>8.17</c:v>
                </c:pt>
                <c:pt idx="6">
                  <c:v>#N/A</c:v>
                </c:pt>
                <c:pt idx="7">
                  <c:v>7.37</c:v>
                </c:pt>
                <c:pt idx="8">
                  <c:v>#N/A</c:v>
                </c:pt>
                <c:pt idx="9">
                  <c:v>11.08</c:v>
                </c:pt>
              </c:numCache>
            </c:numRef>
          </c:val>
          <c:extLst>
            <c:ext xmlns:c16="http://schemas.microsoft.com/office/drawing/2014/chart" uri="{C3380CC4-5D6E-409C-BE32-E72D297353CC}">
              <c16:uniqueId val="{00000008-A21E-434E-8A1E-2E9F69C5AA4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11.14</c:v>
                </c:pt>
                <c:pt idx="2">
                  <c:v>#N/A</c:v>
                </c:pt>
                <c:pt idx="3">
                  <c:v>11.57</c:v>
                </c:pt>
                <c:pt idx="4">
                  <c:v>#N/A</c:v>
                </c:pt>
                <c:pt idx="5">
                  <c:v>12.02</c:v>
                </c:pt>
                <c:pt idx="6">
                  <c:v>#N/A</c:v>
                </c:pt>
                <c:pt idx="7">
                  <c:v>12.4</c:v>
                </c:pt>
                <c:pt idx="8">
                  <c:v>#N/A</c:v>
                </c:pt>
                <c:pt idx="9">
                  <c:v>13.76</c:v>
                </c:pt>
              </c:numCache>
            </c:numRef>
          </c:val>
          <c:extLst>
            <c:ext xmlns:c16="http://schemas.microsoft.com/office/drawing/2014/chart" uri="{C3380CC4-5D6E-409C-BE32-E72D297353CC}">
              <c16:uniqueId val="{00000009-A21E-434E-8A1E-2E9F69C5AA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3899</c:v>
                </c:pt>
                <c:pt idx="5">
                  <c:v>4043</c:v>
                </c:pt>
                <c:pt idx="8">
                  <c:v>4057</c:v>
                </c:pt>
                <c:pt idx="11">
                  <c:v>4035</c:v>
                </c:pt>
                <c:pt idx="14">
                  <c:v>4133</c:v>
                </c:pt>
              </c:numCache>
            </c:numRef>
          </c:val>
          <c:extLst>
            <c:ext xmlns:c16="http://schemas.microsoft.com/office/drawing/2014/chart" uri="{C3380CC4-5D6E-409C-BE32-E72D297353CC}">
              <c16:uniqueId val="{00000000-ADEA-42BE-9E2A-EB6FCC8A9A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EA-42BE-9E2A-EB6FCC8A9A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94</c:v>
                </c:pt>
                <c:pt idx="3">
                  <c:v>95</c:v>
                </c:pt>
                <c:pt idx="6">
                  <c:v>95</c:v>
                </c:pt>
                <c:pt idx="9">
                  <c:v>0</c:v>
                </c:pt>
                <c:pt idx="12">
                  <c:v>0</c:v>
                </c:pt>
              </c:numCache>
            </c:numRef>
          </c:val>
          <c:extLst>
            <c:ext xmlns:c16="http://schemas.microsoft.com/office/drawing/2014/chart" uri="{C3380CC4-5D6E-409C-BE32-E72D297353CC}">
              <c16:uniqueId val="{00000002-ADEA-42BE-9E2A-EB6FCC8A9A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91</c:v>
                </c:pt>
                <c:pt idx="3">
                  <c:v>59</c:v>
                </c:pt>
                <c:pt idx="6">
                  <c:v>132</c:v>
                </c:pt>
                <c:pt idx="9">
                  <c:v>175</c:v>
                </c:pt>
                <c:pt idx="12">
                  <c:v>222</c:v>
                </c:pt>
              </c:numCache>
            </c:numRef>
          </c:val>
          <c:extLst>
            <c:ext xmlns:c16="http://schemas.microsoft.com/office/drawing/2014/chart" uri="{C3380CC4-5D6E-409C-BE32-E72D297353CC}">
              <c16:uniqueId val="{00000003-ADEA-42BE-9E2A-EB6FCC8A9A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1705</c:v>
                </c:pt>
                <c:pt idx="3">
                  <c:v>1654</c:v>
                </c:pt>
                <c:pt idx="6">
                  <c:v>1659</c:v>
                </c:pt>
                <c:pt idx="9">
                  <c:v>1596</c:v>
                </c:pt>
                <c:pt idx="12">
                  <c:v>1523</c:v>
                </c:pt>
              </c:numCache>
            </c:numRef>
          </c:val>
          <c:extLst>
            <c:ext xmlns:c16="http://schemas.microsoft.com/office/drawing/2014/chart" uri="{C3380CC4-5D6E-409C-BE32-E72D297353CC}">
              <c16:uniqueId val="{00000004-ADEA-42BE-9E2A-EB6FCC8A9A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EA-42BE-9E2A-EB6FCC8A9A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EA-42BE-9E2A-EB6FCC8A9A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2144</c:v>
                </c:pt>
                <c:pt idx="3">
                  <c:v>2291</c:v>
                </c:pt>
                <c:pt idx="6">
                  <c:v>2355</c:v>
                </c:pt>
                <c:pt idx="9">
                  <c:v>2356</c:v>
                </c:pt>
                <c:pt idx="12">
                  <c:v>2451</c:v>
                </c:pt>
              </c:numCache>
            </c:numRef>
          </c:val>
          <c:extLst>
            <c:ext xmlns:c16="http://schemas.microsoft.com/office/drawing/2014/chart" uri="{C3380CC4-5D6E-409C-BE32-E72D297353CC}">
              <c16:uniqueId val="{00000007-ADEA-42BE-9E2A-EB6FCC8A9A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135</c:v>
                </c:pt>
                <c:pt idx="2">
                  <c:v>#N/A</c:v>
                </c:pt>
                <c:pt idx="3">
                  <c:v>#N/A</c:v>
                </c:pt>
                <c:pt idx="4">
                  <c:v>56</c:v>
                </c:pt>
                <c:pt idx="5">
                  <c:v>#N/A</c:v>
                </c:pt>
                <c:pt idx="6">
                  <c:v>#N/A</c:v>
                </c:pt>
                <c:pt idx="7">
                  <c:v>184</c:v>
                </c:pt>
                <c:pt idx="8">
                  <c:v>#N/A</c:v>
                </c:pt>
                <c:pt idx="9">
                  <c:v>#N/A</c:v>
                </c:pt>
                <c:pt idx="10">
                  <c:v>92</c:v>
                </c:pt>
                <c:pt idx="11">
                  <c:v>#N/A</c:v>
                </c:pt>
                <c:pt idx="12">
                  <c:v>#N/A</c:v>
                </c:pt>
                <c:pt idx="13">
                  <c:v>63</c:v>
                </c:pt>
                <c:pt idx="14">
                  <c:v>#N/A</c:v>
                </c:pt>
              </c:numCache>
            </c:numRef>
          </c:val>
          <c:smooth val="0"/>
          <c:extLst>
            <c:ext xmlns:c16="http://schemas.microsoft.com/office/drawing/2014/chart" uri="{C3380CC4-5D6E-409C-BE32-E72D297353CC}">
              <c16:uniqueId val="{00000008-ADEA-42BE-9E2A-EB6FCC8A9A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33805</c:v>
                </c:pt>
                <c:pt idx="5">
                  <c:v>33331</c:v>
                </c:pt>
                <c:pt idx="8">
                  <c:v>32084</c:v>
                </c:pt>
                <c:pt idx="11">
                  <c:v>32899</c:v>
                </c:pt>
                <c:pt idx="14">
                  <c:v>34187</c:v>
                </c:pt>
              </c:numCache>
            </c:numRef>
          </c:val>
          <c:extLst>
            <c:ext xmlns:c16="http://schemas.microsoft.com/office/drawing/2014/chart" uri="{C3380CC4-5D6E-409C-BE32-E72D297353CC}">
              <c16:uniqueId val="{00000000-E50B-4ECC-80E9-C2CA63971C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9475</c:v>
                </c:pt>
                <c:pt idx="5">
                  <c:v>9428</c:v>
                </c:pt>
                <c:pt idx="8">
                  <c:v>9090</c:v>
                </c:pt>
                <c:pt idx="11">
                  <c:v>8856</c:v>
                </c:pt>
                <c:pt idx="14">
                  <c:v>7938</c:v>
                </c:pt>
              </c:numCache>
            </c:numRef>
          </c:val>
          <c:extLst>
            <c:ext xmlns:c16="http://schemas.microsoft.com/office/drawing/2014/chart" uri="{C3380CC4-5D6E-409C-BE32-E72D297353CC}">
              <c16:uniqueId val="{00000001-E50B-4ECC-80E9-C2CA63971C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15637</c:v>
                </c:pt>
                <c:pt idx="5">
                  <c:v>15208</c:v>
                </c:pt>
                <c:pt idx="8">
                  <c:v>15298</c:v>
                </c:pt>
                <c:pt idx="11">
                  <c:v>16220</c:v>
                </c:pt>
                <c:pt idx="14">
                  <c:v>17688</c:v>
                </c:pt>
              </c:numCache>
            </c:numRef>
          </c:val>
          <c:extLst>
            <c:ext xmlns:c16="http://schemas.microsoft.com/office/drawing/2014/chart" uri="{C3380CC4-5D6E-409C-BE32-E72D297353CC}">
              <c16:uniqueId val="{00000002-E50B-4ECC-80E9-C2CA63971C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0B-4ECC-80E9-C2CA63971C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0B-4ECC-80E9-C2CA63971C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0B-4ECC-80E9-C2CA63971C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0B-4ECC-80E9-C2CA63971C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406</c:v>
                </c:pt>
                <c:pt idx="3">
                  <c:v>1288</c:v>
                </c:pt>
                <c:pt idx="6">
                  <c:v>1419</c:v>
                </c:pt>
                <c:pt idx="9">
                  <c:v>1520</c:v>
                </c:pt>
                <c:pt idx="12">
                  <c:v>1519</c:v>
                </c:pt>
              </c:numCache>
            </c:numRef>
          </c:val>
          <c:extLst>
            <c:ext xmlns:c16="http://schemas.microsoft.com/office/drawing/2014/chart" uri="{C3380CC4-5D6E-409C-BE32-E72D297353CC}">
              <c16:uniqueId val="{00000007-E50B-4ECC-80E9-C2CA63971C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13446</c:v>
                </c:pt>
                <c:pt idx="3">
                  <c:v>12418</c:v>
                </c:pt>
                <c:pt idx="6">
                  <c:v>11417</c:v>
                </c:pt>
                <c:pt idx="9">
                  <c:v>10519</c:v>
                </c:pt>
                <c:pt idx="12">
                  <c:v>9409</c:v>
                </c:pt>
              </c:numCache>
            </c:numRef>
          </c:val>
          <c:extLst>
            <c:ext xmlns:c16="http://schemas.microsoft.com/office/drawing/2014/chart" uri="{C3380CC4-5D6E-409C-BE32-E72D297353CC}">
              <c16:uniqueId val="{00000008-E50B-4ECC-80E9-C2CA63971C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660</c:v>
                </c:pt>
                <c:pt idx="3">
                  <c:v>609</c:v>
                </c:pt>
                <c:pt idx="6">
                  <c:v>511</c:v>
                </c:pt>
                <c:pt idx="9">
                  <c:v>546</c:v>
                </c:pt>
                <c:pt idx="12">
                  <c:v>442</c:v>
                </c:pt>
              </c:numCache>
            </c:numRef>
          </c:val>
          <c:extLst>
            <c:ext xmlns:c16="http://schemas.microsoft.com/office/drawing/2014/chart" uri="{C3380CC4-5D6E-409C-BE32-E72D297353CC}">
              <c16:uniqueId val="{00000009-E50B-4ECC-80E9-C2CA63971C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21319</c:v>
                </c:pt>
                <c:pt idx="3">
                  <c:v>21826</c:v>
                </c:pt>
                <c:pt idx="6">
                  <c:v>22149</c:v>
                </c:pt>
                <c:pt idx="9">
                  <c:v>23051</c:v>
                </c:pt>
                <c:pt idx="12">
                  <c:v>21989</c:v>
                </c:pt>
              </c:numCache>
            </c:numRef>
          </c:val>
          <c:extLst>
            <c:ext xmlns:c16="http://schemas.microsoft.com/office/drawing/2014/chart" uri="{C3380CC4-5D6E-409C-BE32-E72D297353CC}">
              <c16:uniqueId val="{0000000A-E50B-4ECC-80E9-C2CA63971C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50B-4ECC-80E9-C2CA63971C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6034</c:v>
                </c:pt>
                <c:pt idx="1">
                  <c:v>6498</c:v>
                </c:pt>
                <c:pt idx="2">
                  <c:v>6968</c:v>
                </c:pt>
              </c:numCache>
            </c:numRef>
          </c:val>
          <c:extLst>
            <c:ext xmlns:c16="http://schemas.microsoft.com/office/drawing/2014/chart" uri="{C3380CC4-5D6E-409C-BE32-E72D297353CC}">
              <c16:uniqueId val="{00000000-5F12-4F75-90D0-EAB61832EE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217</c:v>
                </c:pt>
                <c:pt idx="1">
                  <c:v>218</c:v>
                </c:pt>
                <c:pt idx="2">
                  <c:v>218</c:v>
                </c:pt>
              </c:numCache>
            </c:numRef>
          </c:val>
          <c:extLst>
            <c:ext xmlns:c16="http://schemas.microsoft.com/office/drawing/2014/chart" uri="{C3380CC4-5D6E-409C-BE32-E72D297353CC}">
              <c16:uniqueId val="{00000001-5F12-4F75-90D0-EAB61832EE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6527</c:v>
                </c:pt>
                <c:pt idx="1">
                  <c:v>6981</c:v>
                </c:pt>
                <c:pt idx="2">
                  <c:v>7930</c:v>
                </c:pt>
              </c:numCache>
            </c:numRef>
          </c:val>
          <c:extLst>
            <c:ext xmlns:c16="http://schemas.microsoft.com/office/drawing/2014/chart" uri="{C3380CC4-5D6E-409C-BE32-E72D297353CC}">
              <c16:uniqueId val="{00000002-5F12-4F75-90D0-EAB61832EE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{95BED4C5-CED2-4048-8E3C-B1A0D6DCE78A}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D9C-47DF-BCDB-B77905550F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{078A8BB8-6753-4E5F-9DC2-622B81C006C8}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9C-47DF-BCDB-B77905550F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{B2628DAB-D8C2-458B-BC89-708E3D547C12}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9C-47DF-BCDB-B77905550F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{D9633C55-677A-453F-AA97-6A4BE8BD63F9}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9C-47DF-BCDB-B77905550F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{11E03204-5CE4-4DD6-8865-102C023F13E5}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9C-47DF-BCDB-B77905550F2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{9000DEBC-344D-4E89-B4E5-8E382F127FCE}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D9C-47DF-BCDB-B77905550F2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{F9DA79E4-8FBA-49C3-9730-9297CA38E555}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D9C-47DF-BCDB-B77905550F2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{D26A1A83-B1CC-4771-8CD7-261B02C685F7}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D9C-47DF-BCDB-B77905550F2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{419C580D-359E-4B02-8742-9A9021ED3E8D}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D9C-47DF-BCDB-B77905550F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55.4</c:v>
                </c:pt>
                <c:pt idx="16">
                  <c:v>56.6</c:v>
                </c:pt>
                <c:pt idx="24">
                  <c:v>57.8</c:v>
                </c:pt>
                <c:pt idx="32">
                  <c:v>59.2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D9C-47DF-BCDB-B77905550F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{3EF2192D-1276-4569-8316-275AA272087A}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D9C-47DF-BCDB-B77905550F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{191F2F47-5E77-4204-A911-5596899F8C14}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9C-47DF-BCDB-B77905550F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{5D9B81EA-92F8-4619-8DC6-536078188D56}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9C-47DF-BCDB-B77905550F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{C2DEDFAC-966E-4428-8668-EEFFA0D2D3EF}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9C-47DF-BCDB-B77905550F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{F9871377-614E-41E4-A693-E1D387D905F2}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9C-47DF-BCDB-B77905550F2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{E29B1A31-0E63-409E-8177-7D46F6074CFA}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D9C-47DF-BCDB-B77905550F2C}"/>
                </c:ext>
              </c:extLst>
            </c:dLbl>
            <c:dLbl>
              <c:idx val="16"/>
              <c:layout>
                <c:manualLayout>
                  <c:x val="-2.9214887573778388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{1362FE75-F52E-415A-B7D2-B3FF26CEACA3}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D9C-47DF-BCDB-B77905550F2C}"/>
                </c:ext>
              </c:extLst>
            </c:dLbl>
            <c:dLbl>
              <c:idx val="24"/>
              <c:layout>
                <c:manualLayout>
                  <c:x val="-3.4816613726689934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{072A75FC-1825-4735-8206-01897E621B0C}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D9C-47DF-BCDB-B77905550F2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{6D5A627B-11D7-42FE-B90C-AD3F5FAA3294}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D9C-47DF-BCDB-B77905550F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59.7</c:v>
                </c:pt>
                <c:pt idx="16">
                  <c:v>60.9</c:v>
                </c:pt>
                <c:pt idx="24">
                  <c:v>61</c:v>
                </c:pt>
                <c:pt idx="32">
                  <c:v>62.4</c:v>
                </c:pt>
              </c:numCache>
            </c:numRef>
          </c:xVal>
          <c:yVal>
            <c:numRef>
              <c:f>公会計指標分析・財政指標組合せ分析表!$BP$55:$DC$55</c:f>
              <c:numCache>
                <c:formatCode>#,##0.0;"▲ "#,##0.0</c:formatCode>
                <c:ptCount val="40"/>
                <c:pt idx="8">
                  <c:v>25.3</c:v>
                </c:pt>
                <c:pt idx="16">
                  <c:v>25.5</c:v>
                </c:pt>
                <c:pt idx="24">
                  <c:v>25.1</c:v>
                </c:pt>
                <c:pt idx="32">
                  <c:v>18</c:v>
                </c:pt>
              </c:numCache>
            </c:numRef>
          </c:yVal>
          <c:smooth val="0"/>
          <c:extLst>
            <c:ext xmlns:c16="http://schemas.microsoft.com/office/drawing/2014/chart" uri="{C3380CC4-5D6E-409C-BE32-E72D297353CC}">
              <c16:uniqueId val="{00000013-6D9C-47DF-BCDB-B77905550F2C}"/>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7"/>
          <c:min val="16"/>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{7BDE2CFA-A5AE-4EFD-8A92-40052C01DB6D}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451-4FBE-909D-7E3F5AC993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{FB642BC0-28B6-45A7-8551-93D97E734094}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51-4FBE-909D-7E3F5AC993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{AD9379F2-6716-4081-9175-7B223320F315}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51-4FBE-909D-7E3F5AC993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{F9CF6940-90FE-41AB-ACB7-F1A483D04425}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51-4FBE-909D-7E3F5AC993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{2FC1AF74-F73F-4190-9352-FEE9282FE683}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51-4FBE-909D-7E3F5AC993A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{24AC5BB4-C144-4388-8959-D5EF2B5E4995}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451-4FBE-909D-7E3F5AC993A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{5D15E30F-8A20-422B-B1A7-9BB15E7B0A89}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451-4FBE-909D-7E3F5AC993A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{4A01933E-1267-44A2-B74F-884D1FA43526}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451-4FBE-909D-7E3F5AC993A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{5318F2C3-FF27-4214-AA1D-3323D3935656}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451-4FBE-909D-7E3F5AC993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0.4</c:v>
                </c:pt>
                <c:pt idx="16">
                  <c:v>0.7</c:v>
                </c:pt>
                <c:pt idx="24">
                  <c:v>0.6</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451-4FBE-909D-7E3F5AC993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{5F256478-73AF-4C0E-9007-C63681DC1F26}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451-4FBE-909D-7E3F5AC993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{3FE14C58-7E7C-458D-BDD1-BBCB88CB359F}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51-4FBE-909D-7E3F5AC993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{13B34CC9-8844-4E31-A287-B3A2245F1E49}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51-4FBE-909D-7E3F5AC993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{AAE0ECCA-B293-41B6-99DD-3FE09AADEFBE}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51-4FBE-909D-7E3F5AC993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{A7EC0A35-321B-4A29-85D6-24A8FCF727A6}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51-4FBE-909D-7E3F5AC993A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{0C190A0D-5043-47F2-A91F-F9262F4F7090}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451-4FBE-909D-7E3F5AC993A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{A08A8BB2-FF29-4E8B-BC36-CB79A5E3E376}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451-4FBE-909D-7E3F5AC993A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{DFE8E3EB-F4BF-4761-9105-A685FC363E6C}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451-4FBE-909D-7E3F5AC993A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{E7B26E42-49A1-42B3-A03A-C1E54C2AF850}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451-4FBE-909D-7E3F5AC993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9451-4FBE-909D-7E3F5AC993AE}"/>
            </c:ext>
          </c:extLst>
        </c:ser>
        <c:dLbls>
          <c:showLegendKey val="0"/>
          <c:showVal val="1"/>
          <c:showCatName val="0"/>
          <c:showSerName val="0"/>
          <c:showPercent val="0"/>
          <c:showBubbleSize val="0"/>
        </c:dLbls>
        <c:axId val="84219776"/>
        <c:axId val="84234240"/>
      </c:scatterChart>
      <c:valAx>
        <c:axId val="84219776"/>
        <c:scaling>
          <c:orientation val="maxMin"/>
          <c:max val="7.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年度までは、新規の地方債発行額をその年度の償還元金以下にすることで、地方債現在高の減少に努めてきました。しかし平成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年度以降は、可児市子育て健康プラザ（マーノ）建設等の大型事業の財源として旧合併特例事業債</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１</a:t>
          </a:r>
          <a:r>
            <a:rPr kumimoji="1" lang="ja-JP" altLang="en-US" sz="1200">
              <a:latin typeface="ＭＳ ゴシック" pitchFamily="49" charset="-128"/>
              <a:ea typeface="ＭＳ ゴシック" pitchFamily="49" charset="-128"/>
            </a:rPr>
            <a:t>等の地方債を発行したため、元利償還金等は増加傾向にあります。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は交付税算定に有利な起債を有効活用しつつ、地方債発行額及び現在高の縮小に努め、景気動向や将来世代との負担の平準化を行うという地方債の役割も勘案し、地方債発行額を適切に管理していきます。</a:t>
          </a:r>
          <a:endParaRPr kumimoji="1" lang="en-US" altLang="ja-JP" sz="12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１　旧合併特例事業債は令和２年度が借入最終年度で、文化創造センター大規模改修等の事業の財源として活用しました。</a:t>
          </a: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満期一括償還の地方債を発行していないため、そのための減債基金は積み立てを行っていません。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将来負担額については、地方債発行額が償還元金より少なかったことによる地方債の現在高の減により、前年度と比べ減少しました。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充当可能財源等については、財政調整基金と公共施設整備基金の積み立てによる充当可能基金の増と、下水道費の増等による基準財政需要額算入見込額の増加により、前年度と比べ増加しました。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充当可能財源等が将来負担額を上回る状況が続いており、今後も将来世代への過度な負担が残らないよう努めます。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岐阜県可児市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百万円等の積立てを行ったため、前年度と比較して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災害などの不測の事態や、可児市公共施設等マネジメント基本計画に基づく公共施設の更新など基金対応が必要になるため、今後も適切な運用等、安定的・効果的な財政運営に努めていきます。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・まちづくり振興基金：まちづくり及び地域の活性化を図るための資金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・久々利地内ため池管理基金：久々利地内のため池及びその関連施設を維持管理する資金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・森林環境基金：森林整備及びその促進を図るための資金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・地域福祉基金：地域福祉の増進に資する各種民間活動の振興を図るための資金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百万円積み立て、また各基金の元金及び利子の積み立てたことにより、前年度と比較して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地区センターをはじめとした公共施設の老朽化等に対応するため、今後も財政調整基金等の他の基金とのバランスを鑑みながら適正管理を行います。また合併特例事業債を活用し積立てたまちづくり振興基金は、令和５年度から開始する可児市運動公園の整備にかかる費用の財源として取り崩す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基金を取り崩すことなく積立てを行っているため、前年度と比較して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財政調整基金について、災害対応分として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予算編成や感染症対応等に備えて一定程度の基金残高を必要としています。今後、さらなる不測の事態に備えて、基金の積み増しが必要か検討するとともに、大規模災害等の不足の事態に対応するため、財政調整基金の適正管理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利子のみの積立てを行ったため、前年度と比較して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積立てを行っていませんが、公共施設の更新等に備える公共施設整備基金と合わせ、施設の改修に伴い借入を行った償還のために減債基金の積立てを検討するとともに、市債の適正な管理に必要な資金に充てるため、適正管理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100,765
92,977
87.57
37,449,265
34,704,966
2,374,056
20,944,000
21,989,169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人口急増が始まった昭和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年代初頭から公共施設を集中的に建設しており、減価償却が進んでいますが、有形固定資産減価償却率は類似団体平均を下回っています。平成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月に策定した公共施設マネジメント基本計画を令和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月に一部改訂し、シミュレーション期間を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に見直し個別施設計画の内容を反映させ、公共施設整備基金の積立による財源確保、施設の長寿命化や規模の縮小・廃止などの方策によるライフサイクルコストの縮減効果を算定しました。また、公共施設の利用制限の見直し等により稼働率を上げることや民間活力導入についても検討することとしています。</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4" name="直線コネクタ 73"/>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5"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6" name="直線コネクタ 75"/>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8" name="直線コネクタ 7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9"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0" name="フローチャート: 判断 79"/>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1" name="フローチャート: 判断 80"/>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2" name="フローチャート: 判断 81"/>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3" name="フローチャート: 判断 82"/>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4" name="フローチャート: 判断 83"/>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37888</xdr:rowOff>
    </xdr:from>
    <xdr:to>
      <xdr:col>23</xdr:col>
      <xdr:colOff>136525</xdr:colOff>
      <xdr:row>30</xdr:row>
      <xdr:rowOff>139488</xdr:rowOff>
    </xdr:to>
    <xdr:sp macro="" textlink="">
      <xdr:nvSpPr>
        <xdr:cNvPr id="90" name="楕円 89"/>
        <xdr:cNvSpPr/>
      </xdr:nvSpPr>
      <xdr:spPr>
        <a:xfrm>
          <a:off x="47117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60765</xdr:rowOff>
    </xdr:from>
    <xdr:ext cx="405111" cy="259045"/>
    <xdr:sp macro="" textlink="">
      <xdr:nvSpPr>
        <xdr:cNvPr id="91" name="有形固定資産減価償却率該当値テキスト"/>
        <xdr:cNvSpPr txBox="1"/>
      </xdr:nvSpPr>
      <xdr:spPr>
        <a:xfrm>
          <a:off x="4813300" y="580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158962</xdr:rowOff>
    </xdr:from>
    <xdr:to>
      <xdr:col>19</xdr:col>
      <xdr:colOff>187325</xdr:colOff>
      <xdr:row>30</xdr:row>
      <xdr:rowOff>89112</xdr:rowOff>
    </xdr:to>
    <xdr:sp macro="" textlink="">
      <xdr:nvSpPr>
        <xdr:cNvPr id="92" name="楕円 91"/>
        <xdr:cNvSpPr/>
      </xdr:nvSpPr>
      <xdr:spPr>
        <a:xfrm>
          <a:off x="4000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38312</xdr:rowOff>
    </xdr:from>
    <xdr:to>
      <xdr:col>23</xdr:col>
      <xdr:colOff>85725</xdr:colOff>
      <xdr:row>30</xdr:row>
      <xdr:rowOff>88688</xdr:rowOff>
    </xdr:to>
    <xdr:cxnSp macro="">
      <xdr:nvCxnSpPr>
        <xdr:cNvPr id="93" name="直線コネクタ 92"/>
        <xdr:cNvCxnSpPr/>
      </xdr:nvCxnSpPr>
      <xdr:spPr>
        <a:xfrm>
          <a:off x="4051300" y="5953337"/>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115782</xdr:rowOff>
    </xdr:from>
    <xdr:to>
      <xdr:col>15</xdr:col>
      <xdr:colOff>187325</xdr:colOff>
      <xdr:row>30</xdr:row>
      <xdr:rowOff>45932</xdr:rowOff>
    </xdr:to>
    <xdr:sp macro="" textlink="">
      <xdr:nvSpPr>
        <xdr:cNvPr id="94" name="楕円 93"/>
        <xdr:cNvSpPr/>
      </xdr:nvSpPr>
      <xdr:spPr>
        <a:xfrm>
          <a:off x="3238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166582</xdr:rowOff>
    </xdr:from>
    <xdr:to>
      <xdr:col>19</xdr:col>
      <xdr:colOff>136525</xdr:colOff>
      <xdr:row>30</xdr:row>
      <xdr:rowOff>38312</xdr:rowOff>
    </xdr:to>
    <xdr:cxnSp macro="">
      <xdr:nvCxnSpPr>
        <xdr:cNvPr id="95" name="直線コネクタ 94"/>
        <xdr:cNvCxnSpPr/>
      </xdr:nvCxnSpPr>
      <xdr:spPr>
        <a:xfrm>
          <a:off x="3289300" y="591015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72602</xdr:rowOff>
    </xdr:from>
    <xdr:to>
      <xdr:col>11</xdr:col>
      <xdr:colOff>187325</xdr:colOff>
      <xdr:row>30</xdr:row>
      <xdr:rowOff>2752</xdr:rowOff>
    </xdr:to>
    <xdr:sp macro="" textlink="">
      <xdr:nvSpPr>
        <xdr:cNvPr id="96" name="楕円 95"/>
        <xdr:cNvSpPr/>
      </xdr:nvSpPr>
      <xdr:spPr>
        <a:xfrm>
          <a:off x="2476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123402</xdr:rowOff>
    </xdr:from>
    <xdr:to>
      <xdr:col>15</xdr:col>
      <xdr:colOff>136525</xdr:colOff>
      <xdr:row>29</xdr:row>
      <xdr:rowOff>166582</xdr:rowOff>
    </xdr:to>
    <xdr:cxnSp macro="">
      <xdr:nvCxnSpPr>
        <xdr:cNvPr id="97" name="直線コネクタ 96"/>
        <xdr:cNvCxnSpPr/>
      </xdr:nvCxnSpPr>
      <xdr:spPr>
        <a:xfrm>
          <a:off x="2527300" y="586697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8" name="n_1aveValue有形固定資産減価償却率"/>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9" name="n_2aveValue有形固定資産減価償却率"/>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100" name="n_3aveValue有形固定資産減価償却率"/>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101" name="n_4aveValue有形固定資産減価償却率"/>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105639</xdr:rowOff>
    </xdr:from>
    <xdr:ext cx="405111" cy="259045"/>
    <xdr:sp macro="" textlink="">
      <xdr:nvSpPr>
        <xdr:cNvPr id="102" name="n_1mainValue有形固定資産減価償却率"/>
        <xdr:cNvSpPr txBox="1"/>
      </xdr:nvSpPr>
      <xdr:spPr>
        <a:xfrm>
          <a:off x="3836044"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62459</xdr:rowOff>
    </xdr:from>
    <xdr:ext cx="405111" cy="259045"/>
    <xdr:sp macro="" textlink="">
      <xdr:nvSpPr>
        <xdr:cNvPr id="103" name="n_2mainValue有形固定資産減価償却率"/>
        <xdr:cNvSpPr txBox="1"/>
      </xdr:nvSpPr>
      <xdr:spPr>
        <a:xfrm>
          <a:off x="30867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19279</xdr:rowOff>
    </xdr:from>
    <xdr:ext cx="405111" cy="259045"/>
    <xdr:sp macro="" textlink="">
      <xdr:nvSpPr>
        <xdr:cNvPr id="104" name="n_3mainValue有形固定資産減価償却率"/>
        <xdr:cNvSpPr txBox="1"/>
      </xdr:nvSpPr>
      <xdr:spPr>
        <a:xfrm>
          <a:off x="2324744"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債務償還可能比率は、類似団体を下回っており、主な要因としては、平成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年度まで地方債の新規発行額を元金償還額以内に制限し、地方債残高を抑制してきたことが考えられます。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5" name="直線コネクタ 134"/>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6"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7" name="直線コネクタ 136"/>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0" name="債務償還比率平均値テキスト"/>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1" name="フローチャート: 判断 140"/>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2" name="フローチャート: 判断 141"/>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3" name="フローチャート: 判断 142"/>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4" name="フローチャート: 判断 143"/>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5" name="フローチャート: 判断 144"/>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137777</xdr:rowOff>
    </xdr:from>
    <xdr:to>
      <xdr:col>76</xdr:col>
      <xdr:colOff>73025</xdr:colOff>
      <xdr:row>27</xdr:row>
      <xdr:rowOff>67927</xdr:rowOff>
    </xdr:to>
    <xdr:sp macro="" textlink="">
      <xdr:nvSpPr>
        <xdr:cNvPr id="151" name="楕円 150"/>
        <xdr:cNvSpPr/>
      </xdr:nvSpPr>
      <xdr:spPr>
        <a:xfrm>
          <a:off x="14744700" y="536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160654</xdr:rowOff>
    </xdr:from>
    <xdr:ext cx="469744" cy="259045"/>
    <xdr:sp macro="" textlink="">
      <xdr:nvSpPr>
        <xdr:cNvPr id="152" name="債務償還比率該当値テキスト"/>
        <xdr:cNvSpPr txBox="1"/>
      </xdr:nvSpPr>
      <xdr:spPr>
        <a:xfrm>
          <a:off x="14846300" y="521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94016</xdr:rowOff>
    </xdr:from>
    <xdr:to>
      <xdr:col>72</xdr:col>
      <xdr:colOff>123825</xdr:colOff>
      <xdr:row>28</xdr:row>
      <xdr:rowOff>24166</xdr:rowOff>
    </xdr:to>
    <xdr:sp macro="" textlink="">
      <xdr:nvSpPr>
        <xdr:cNvPr id="153" name="楕円 152"/>
        <xdr:cNvSpPr/>
      </xdr:nvSpPr>
      <xdr:spPr>
        <a:xfrm>
          <a:off x="14033500" y="54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17127</xdr:rowOff>
    </xdr:from>
    <xdr:to>
      <xdr:col>76</xdr:col>
      <xdr:colOff>22225</xdr:colOff>
      <xdr:row>27</xdr:row>
      <xdr:rowOff>144816</xdr:rowOff>
    </xdr:to>
    <xdr:cxnSp macro="">
      <xdr:nvCxnSpPr>
        <xdr:cNvPr id="154" name="直線コネクタ 153"/>
        <xdr:cNvCxnSpPr/>
      </xdr:nvCxnSpPr>
      <xdr:spPr>
        <a:xfrm flipV="1">
          <a:off x="14084300" y="5417802"/>
          <a:ext cx="7112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132261</xdr:rowOff>
    </xdr:from>
    <xdr:to>
      <xdr:col>68</xdr:col>
      <xdr:colOff>123825</xdr:colOff>
      <xdr:row>28</xdr:row>
      <xdr:rowOff>62411</xdr:rowOff>
    </xdr:to>
    <xdr:sp macro="" textlink="">
      <xdr:nvSpPr>
        <xdr:cNvPr id="155" name="楕円 154"/>
        <xdr:cNvSpPr/>
      </xdr:nvSpPr>
      <xdr:spPr>
        <a:xfrm>
          <a:off x="13271500" y="553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144816</xdr:rowOff>
    </xdr:from>
    <xdr:to>
      <xdr:col>72</xdr:col>
      <xdr:colOff>73025</xdr:colOff>
      <xdr:row>28</xdr:row>
      <xdr:rowOff>11611</xdr:rowOff>
    </xdr:to>
    <xdr:cxnSp macro="">
      <xdr:nvCxnSpPr>
        <xdr:cNvPr id="156" name="直線コネクタ 155"/>
        <xdr:cNvCxnSpPr/>
      </xdr:nvCxnSpPr>
      <xdr:spPr>
        <a:xfrm flipV="1">
          <a:off x="13322300" y="5545491"/>
          <a:ext cx="762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149534</xdr:rowOff>
    </xdr:from>
    <xdr:to>
      <xdr:col>64</xdr:col>
      <xdr:colOff>123825</xdr:colOff>
      <xdr:row>28</xdr:row>
      <xdr:rowOff>79684</xdr:rowOff>
    </xdr:to>
    <xdr:sp macro="" textlink="">
      <xdr:nvSpPr>
        <xdr:cNvPr id="157" name="楕円 156"/>
        <xdr:cNvSpPr/>
      </xdr:nvSpPr>
      <xdr:spPr>
        <a:xfrm>
          <a:off x="12509500" y="555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11611</xdr:rowOff>
    </xdr:from>
    <xdr:to>
      <xdr:col>68</xdr:col>
      <xdr:colOff>73025</xdr:colOff>
      <xdr:row>28</xdr:row>
      <xdr:rowOff>28884</xdr:rowOff>
    </xdr:to>
    <xdr:cxnSp macro="">
      <xdr:nvCxnSpPr>
        <xdr:cNvPr id="158" name="直線コネクタ 157"/>
        <xdr:cNvCxnSpPr/>
      </xdr:nvCxnSpPr>
      <xdr:spPr>
        <a:xfrm flipV="1">
          <a:off x="12560300" y="5583736"/>
          <a:ext cx="762000" cy="1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141823</xdr:rowOff>
    </xdr:from>
    <xdr:to>
      <xdr:col>60</xdr:col>
      <xdr:colOff>123825</xdr:colOff>
      <xdr:row>28</xdr:row>
      <xdr:rowOff>71973</xdr:rowOff>
    </xdr:to>
    <xdr:sp macro="" textlink="">
      <xdr:nvSpPr>
        <xdr:cNvPr id="159" name="楕円 158"/>
        <xdr:cNvSpPr/>
      </xdr:nvSpPr>
      <xdr:spPr>
        <a:xfrm>
          <a:off x="11747500" y="554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21173</xdr:rowOff>
    </xdr:from>
    <xdr:to>
      <xdr:col>64</xdr:col>
      <xdr:colOff>73025</xdr:colOff>
      <xdr:row>28</xdr:row>
      <xdr:rowOff>28884</xdr:rowOff>
    </xdr:to>
    <xdr:cxnSp macro="">
      <xdr:nvCxnSpPr>
        <xdr:cNvPr id="160" name="直線コネクタ 159"/>
        <xdr:cNvCxnSpPr/>
      </xdr:nvCxnSpPr>
      <xdr:spPr>
        <a:xfrm>
          <a:off x="11798300" y="5593298"/>
          <a:ext cx="7620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1" name="n_1aveValue債務償還比率"/>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2" name="n_2aveValue債務償還比率"/>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3" name="n_3aveValue債務償還比率"/>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4" name="n_4aveValue債務償還比率"/>
        <xdr:cNvSpPr txBox="1"/>
      </xdr:nvSpPr>
      <xdr:spPr>
        <a:xfrm>
          <a:off x="11563427" y="62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40693</xdr:rowOff>
    </xdr:from>
    <xdr:ext cx="469744" cy="259045"/>
    <xdr:sp macro="" textlink="">
      <xdr:nvSpPr>
        <xdr:cNvPr id="165" name="n_1mainValue債務償還比率"/>
        <xdr:cNvSpPr txBox="1"/>
      </xdr:nvSpPr>
      <xdr:spPr>
        <a:xfrm>
          <a:off x="13836727" y="526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78938</xdr:rowOff>
    </xdr:from>
    <xdr:ext cx="469744" cy="259045"/>
    <xdr:sp macro="" textlink="">
      <xdr:nvSpPr>
        <xdr:cNvPr id="166" name="n_2mainValue債務償還比率"/>
        <xdr:cNvSpPr txBox="1"/>
      </xdr:nvSpPr>
      <xdr:spPr>
        <a:xfrm>
          <a:off x="13087427" y="530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96211</xdr:rowOff>
    </xdr:from>
    <xdr:ext cx="469744" cy="259045"/>
    <xdr:sp macro="" textlink="">
      <xdr:nvSpPr>
        <xdr:cNvPr id="167" name="n_3mainValue債務償還比率"/>
        <xdr:cNvSpPr txBox="1"/>
      </xdr:nvSpPr>
      <xdr:spPr>
        <a:xfrm>
          <a:off x="12325427" y="532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88500</xdr:rowOff>
    </xdr:from>
    <xdr:ext cx="469744" cy="259045"/>
    <xdr:sp macro="" textlink="">
      <xdr:nvSpPr>
        <xdr:cNvPr id="168" name="n_4mainValue債務償還比率"/>
        <xdr:cNvSpPr txBox="1"/>
      </xdr:nvSpPr>
      <xdr:spPr>
        <a:xfrm>
          <a:off x="11563427" y="531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100,765
92,977
87.57
37,449,265
34,704,966
2,374,056
20,944,000
21,989,169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71" name="楕円 70"/>
        <xdr:cNvSpPr/>
      </xdr:nvSpPr>
      <xdr:spPr>
        <a:xfrm>
          <a:off x="45847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169435</xdr:rowOff>
    </xdr:from>
    <xdr:ext cx="405111" cy="259045"/>
    <xdr:sp macro="" textlink="">
      <xdr:nvSpPr>
        <xdr:cNvPr id="72" name="【道路】&#10;有形固定資産減価償却率該当値テキスト"/>
        <xdr:cNvSpPr txBox="1"/>
      </xdr:nvSpPr>
      <xdr:spPr>
        <a:xfrm>
          <a:off x="4673600" y="651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3" name="楕円 72"/>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25908</xdr:rowOff>
    </xdr:to>
    <xdr:cxnSp macro="">
      <xdr:nvCxnSpPr>
        <xdr:cNvPr id="74" name="直線コネクタ 73"/>
        <xdr:cNvCxnSpPr/>
      </xdr:nvCxnSpPr>
      <xdr:spPr>
        <a:xfrm>
          <a:off x="3797300" y="667131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55118</xdr:rowOff>
    </xdr:from>
    <xdr:to>
      <xdr:col>15</xdr:col>
      <xdr:colOff>101600</xdr:colOff>
      <xdr:row>38</xdr:row>
      <xdr:rowOff>156718</xdr:rowOff>
    </xdr:to>
    <xdr:sp macro="" textlink="">
      <xdr:nvSpPr>
        <xdr:cNvPr id="75" name="楕円 74"/>
        <xdr:cNvSpPr/>
      </xdr:nvSpPr>
      <xdr:spPr>
        <a:xfrm>
          <a:off x="2857500" y="6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105918</xdr:rowOff>
    </xdr:from>
    <xdr:to>
      <xdr:col>19</xdr:col>
      <xdr:colOff>177800</xdr:colOff>
      <xdr:row>38</xdr:row>
      <xdr:rowOff>156210</xdr:rowOff>
    </xdr:to>
    <xdr:cxnSp macro="">
      <xdr:nvCxnSpPr>
        <xdr:cNvPr id="76" name="直線コネクタ 75"/>
        <xdr:cNvCxnSpPr/>
      </xdr:nvCxnSpPr>
      <xdr:spPr>
        <a:xfrm>
          <a:off x="2908300" y="662101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18542</xdr:rowOff>
    </xdr:from>
    <xdr:to>
      <xdr:col>10</xdr:col>
      <xdr:colOff>165100</xdr:colOff>
      <xdr:row>38</xdr:row>
      <xdr:rowOff>120142</xdr:rowOff>
    </xdr:to>
    <xdr:sp macro="" textlink="">
      <xdr:nvSpPr>
        <xdr:cNvPr id="77" name="楕円 76"/>
        <xdr:cNvSpPr/>
      </xdr:nvSpPr>
      <xdr:spPr>
        <a:xfrm>
          <a:off x="1968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69342</xdr:rowOff>
    </xdr:from>
    <xdr:to>
      <xdr:col>15</xdr:col>
      <xdr:colOff>50800</xdr:colOff>
      <xdr:row>38</xdr:row>
      <xdr:rowOff>105918</xdr:rowOff>
    </xdr:to>
    <xdr:cxnSp macro="">
      <xdr:nvCxnSpPr>
        <xdr:cNvPr id="78" name="直線コネクタ 77"/>
        <xdr:cNvCxnSpPr/>
      </xdr:nvCxnSpPr>
      <xdr:spPr>
        <a:xfrm>
          <a:off x="2019300" y="658444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79"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0" name="n_2aveValue【道路】&#10;有形固定資産減価償却率"/>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1" name="n_3aveValue【道路】&#10;有形固定資産減価償却率"/>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2" name="n_4aveValue【道路】&#10;有形固定資産減価償却率"/>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52087</xdr:rowOff>
    </xdr:from>
    <xdr:ext cx="405111" cy="259045"/>
    <xdr:sp macro="" textlink="">
      <xdr:nvSpPr>
        <xdr:cNvPr id="83" name="n_1mainValue【道路】&#10;有形固定資産減価償却率"/>
        <xdr:cNvSpPr txBox="1"/>
      </xdr:nvSpPr>
      <xdr:spPr>
        <a:xfrm>
          <a:off x="35820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1795</xdr:rowOff>
    </xdr:from>
    <xdr:ext cx="405111" cy="259045"/>
    <xdr:sp macro="" textlink="">
      <xdr:nvSpPr>
        <xdr:cNvPr id="84" name="n_2mainValue【道路】&#10;有形固定資産減価償却率"/>
        <xdr:cNvSpPr txBox="1"/>
      </xdr:nvSpPr>
      <xdr:spPr>
        <a:xfrm>
          <a:off x="2705744" y="634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136669</xdr:rowOff>
    </xdr:from>
    <xdr:ext cx="405111" cy="259045"/>
    <xdr:sp macro="" textlink="">
      <xdr:nvSpPr>
        <xdr:cNvPr id="85" name="n_3mainValue【道路】&#10;有形固定資産減価償却率"/>
        <xdr:cNvSpPr txBox="1"/>
      </xdr:nvSpPr>
      <xdr:spPr>
        <a:xfrm>
          <a:off x="1816744" y="630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7" name="テキスト ボックス 106"/>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1" name="直線コネクタ 110"/>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2"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3" name="直線コネクタ 112"/>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4"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5" name="直線コネクタ 114"/>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6" name="【道路】&#10;一人当たり延長平均値テキスト"/>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17" name="フローチャート: 判断 116"/>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18" name="フローチャート: 判断 117"/>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19" name="フローチャート: 判断 118"/>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0" name="フローチャート: 判断 119"/>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1" name="フローチャート: 判断 120"/>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99058</xdr:rowOff>
    </xdr:from>
    <xdr:to>
      <xdr:col>55</xdr:col>
      <xdr:colOff>50800</xdr:colOff>
      <xdr:row>42</xdr:row>
      <xdr:rowOff>29208</xdr:rowOff>
    </xdr:to>
    <xdr:sp macro="" textlink="">
      <xdr:nvSpPr>
        <xdr:cNvPr id="127" name="楕円 126"/>
        <xdr:cNvSpPr/>
      </xdr:nvSpPr>
      <xdr:spPr>
        <a:xfrm>
          <a:off x="10426700" y="712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13985</xdr:rowOff>
    </xdr:from>
    <xdr:ext cx="469744" cy="259045"/>
    <xdr:sp macro="" textlink="">
      <xdr:nvSpPr>
        <xdr:cNvPr id="128" name="【道路】&#10;一人当たり延長該当値テキスト"/>
        <xdr:cNvSpPr txBox="1"/>
      </xdr:nvSpPr>
      <xdr:spPr>
        <a:xfrm>
          <a:off x="10515600" y="70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100087</xdr:rowOff>
    </xdr:from>
    <xdr:to>
      <xdr:col>50</xdr:col>
      <xdr:colOff>165100</xdr:colOff>
      <xdr:row>42</xdr:row>
      <xdr:rowOff>30237</xdr:rowOff>
    </xdr:to>
    <xdr:sp macro="" textlink="">
      <xdr:nvSpPr>
        <xdr:cNvPr id="129" name="楕円 128"/>
        <xdr:cNvSpPr/>
      </xdr:nvSpPr>
      <xdr:spPr>
        <a:xfrm>
          <a:off x="9588500" y="712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149858</xdr:rowOff>
    </xdr:from>
    <xdr:to>
      <xdr:col>55</xdr:col>
      <xdr:colOff>0</xdr:colOff>
      <xdr:row>41</xdr:row>
      <xdr:rowOff>150887</xdr:rowOff>
    </xdr:to>
    <xdr:cxnSp macro="">
      <xdr:nvCxnSpPr>
        <xdr:cNvPr id="130" name="直線コネクタ 129"/>
        <xdr:cNvCxnSpPr/>
      </xdr:nvCxnSpPr>
      <xdr:spPr>
        <a:xfrm flipV="1">
          <a:off x="9639300" y="7179308"/>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101344</xdr:rowOff>
    </xdr:from>
    <xdr:to>
      <xdr:col>46</xdr:col>
      <xdr:colOff>38100</xdr:colOff>
      <xdr:row>42</xdr:row>
      <xdr:rowOff>31494</xdr:rowOff>
    </xdr:to>
    <xdr:sp macro="" textlink="">
      <xdr:nvSpPr>
        <xdr:cNvPr id="131" name="楕円 130"/>
        <xdr:cNvSpPr/>
      </xdr:nvSpPr>
      <xdr:spPr>
        <a:xfrm>
          <a:off x="8699500" y="71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150887</xdr:rowOff>
    </xdr:from>
    <xdr:to>
      <xdr:col>50</xdr:col>
      <xdr:colOff>114300</xdr:colOff>
      <xdr:row>41</xdr:row>
      <xdr:rowOff>152144</xdr:rowOff>
    </xdr:to>
    <xdr:cxnSp macro="">
      <xdr:nvCxnSpPr>
        <xdr:cNvPr id="132" name="直線コネクタ 131"/>
        <xdr:cNvCxnSpPr/>
      </xdr:nvCxnSpPr>
      <xdr:spPr>
        <a:xfrm flipV="1">
          <a:off x="8750300" y="718033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101312</xdr:rowOff>
    </xdr:from>
    <xdr:to>
      <xdr:col>41</xdr:col>
      <xdr:colOff>101600</xdr:colOff>
      <xdr:row>42</xdr:row>
      <xdr:rowOff>31462</xdr:rowOff>
    </xdr:to>
    <xdr:sp macro="" textlink="">
      <xdr:nvSpPr>
        <xdr:cNvPr id="133" name="楕円 132"/>
        <xdr:cNvSpPr/>
      </xdr:nvSpPr>
      <xdr:spPr>
        <a:xfrm>
          <a:off x="7810500" y="71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152112</xdr:rowOff>
    </xdr:from>
    <xdr:to>
      <xdr:col>45</xdr:col>
      <xdr:colOff>177800</xdr:colOff>
      <xdr:row>41</xdr:row>
      <xdr:rowOff>152144</xdr:rowOff>
    </xdr:to>
    <xdr:cxnSp macro="">
      <xdr:nvCxnSpPr>
        <xdr:cNvPr id="134" name="直線コネクタ 133"/>
        <xdr:cNvCxnSpPr/>
      </xdr:nvCxnSpPr>
      <xdr:spPr>
        <a:xfrm>
          <a:off x="7861300" y="7181562"/>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35" name="n_1aveValue【道路】&#10;一人当たり延長"/>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36" name="n_2aveValue【道路】&#10;一人当たり延長"/>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37" name="n_3aveValue【道路】&#10;一人当たり延長"/>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38" name="n_4aveValue【道路】&#10;一人当たり延長"/>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21364</xdr:rowOff>
    </xdr:from>
    <xdr:ext cx="469744" cy="259045"/>
    <xdr:sp macro="" textlink="">
      <xdr:nvSpPr>
        <xdr:cNvPr id="139" name="n_1mainValue【道路】&#10;一人当たり延長"/>
        <xdr:cNvSpPr txBox="1"/>
      </xdr:nvSpPr>
      <xdr:spPr>
        <a:xfrm>
          <a:off x="9391727" y="72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22621</xdr:rowOff>
    </xdr:from>
    <xdr:ext cx="469744" cy="259045"/>
    <xdr:sp macro="" textlink="">
      <xdr:nvSpPr>
        <xdr:cNvPr id="140" name="n_2mainValue【道路】&#10;一人当たり延長"/>
        <xdr:cNvSpPr txBox="1"/>
      </xdr:nvSpPr>
      <xdr:spPr>
        <a:xfrm>
          <a:off x="8515427" y="722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22589</xdr:rowOff>
    </xdr:from>
    <xdr:ext cx="469744" cy="259045"/>
    <xdr:sp macro="" textlink="">
      <xdr:nvSpPr>
        <xdr:cNvPr id="141" name="n_3mainValue【道路】&#10;一人当たり延長"/>
        <xdr:cNvSpPr txBox="1"/>
      </xdr:nvSpPr>
      <xdr:spPr>
        <a:xfrm>
          <a:off x="7626427" y="722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67" name="直線コネクタ 166"/>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68"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69" name="直線コネクタ 168"/>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0"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1" name="直線コネクタ 170"/>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2"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3" name="フローチャート: 判断 172"/>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4" name="フローチャート: 判断 173"/>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5" name="フローチャート: 判断 174"/>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76" name="フローチャート: 判断 175"/>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7" name="フローチャート: 判断 176"/>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53703</xdr:rowOff>
    </xdr:from>
    <xdr:to>
      <xdr:col>24</xdr:col>
      <xdr:colOff>114300</xdr:colOff>
      <xdr:row>60</xdr:row>
      <xdr:rowOff>155303</xdr:rowOff>
    </xdr:to>
    <xdr:sp macro="" textlink="">
      <xdr:nvSpPr>
        <xdr:cNvPr id="183" name="楕円 182"/>
        <xdr:cNvSpPr/>
      </xdr:nvSpPr>
      <xdr:spPr>
        <a:xfrm>
          <a:off x="4584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76580</xdr:rowOff>
    </xdr:from>
    <xdr:ext cx="405111" cy="259045"/>
    <xdr:sp macro="" textlink="">
      <xdr:nvSpPr>
        <xdr:cNvPr id="184" name="【橋りょう・トンネル】&#10;有形固定資産減価償却率該当値テキスト"/>
        <xdr:cNvSpPr txBox="1"/>
      </xdr:nvSpPr>
      <xdr:spPr>
        <a:xfrm>
          <a:off x="4673600" y="1019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85" name="楕円 184"/>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104503</xdr:rowOff>
    </xdr:to>
    <xdr:cxnSp macro="">
      <xdr:nvCxnSpPr>
        <xdr:cNvPr id="186" name="直線コネクタ 185"/>
        <xdr:cNvCxnSpPr/>
      </xdr:nvCxnSpPr>
      <xdr:spPr>
        <a:xfrm>
          <a:off x="3797300" y="1036701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87" name="楕円 186"/>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80010</xdr:rowOff>
    </xdr:to>
    <xdr:cxnSp macro="">
      <xdr:nvCxnSpPr>
        <xdr:cNvPr id="188" name="直線コネクタ 187"/>
        <xdr:cNvCxnSpPr/>
      </xdr:nvCxnSpPr>
      <xdr:spPr>
        <a:xfrm>
          <a:off x="2908300" y="103441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xdr:rowOff>
    </xdr:from>
    <xdr:to>
      <xdr:col>10</xdr:col>
      <xdr:colOff>165100</xdr:colOff>
      <xdr:row>60</xdr:row>
      <xdr:rowOff>104684</xdr:rowOff>
    </xdr:to>
    <xdr:sp macro="" textlink="">
      <xdr:nvSpPr>
        <xdr:cNvPr id="189" name="楕円 188"/>
        <xdr:cNvSpPr/>
      </xdr:nvSpPr>
      <xdr:spPr>
        <a:xfrm>
          <a:off x="1968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53884</xdr:rowOff>
    </xdr:from>
    <xdr:to>
      <xdr:col>15</xdr:col>
      <xdr:colOff>50800</xdr:colOff>
      <xdr:row>60</xdr:row>
      <xdr:rowOff>57150</xdr:rowOff>
    </xdr:to>
    <xdr:cxnSp macro="">
      <xdr:nvCxnSpPr>
        <xdr:cNvPr id="190" name="直線コネクタ 189"/>
        <xdr:cNvCxnSpPr/>
      </xdr:nvCxnSpPr>
      <xdr:spPr>
        <a:xfrm>
          <a:off x="2019300" y="103408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1"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2"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193" name="n_3ave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94" name="n_4ave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147337</xdr:rowOff>
    </xdr:from>
    <xdr:ext cx="405111" cy="259045"/>
    <xdr:sp macro="" textlink="">
      <xdr:nvSpPr>
        <xdr:cNvPr id="195" name="n_1mainValue【橋りょう・トンネ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96" name="n_2mainValue【橋りょう・トンネル】&#10;有形固定資産減価償却率"/>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121211</xdr:rowOff>
    </xdr:from>
    <xdr:ext cx="405111" cy="259045"/>
    <xdr:sp macro="" textlink="">
      <xdr:nvSpPr>
        <xdr:cNvPr id="197" name="n_3mainValue【橋りょう・トンネル】&#10;有形固定資産減価償却率"/>
        <xdr:cNvSpPr txBox="1"/>
      </xdr:nvSpPr>
      <xdr:spPr>
        <a:xfrm>
          <a:off x="1816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21" name="直線コネクタ 220"/>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22"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23" name="直線コネクタ 222"/>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24"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25" name="直線コネクタ 224"/>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26" name="【橋りょう・トンネル】&#10;一人当たり有形固定資産（償却資産）額平均値テキスト"/>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27" name="フローチャート: 判断 226"/>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28" name="フローチャート: 判断 227"/>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29" name="フローチャート: 判断 228"/>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0" name="フローチャート: 判断 229"/>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31" name="フローチャート: 判断 230"/>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89270</xdr:rowOff>
    </xdr:from>
    <xdr:to>
      <xdr:col>55</xdr:col>
      <xdr:colOff>50800</xdr:colOff>
      <xdr:row>64</xdr:row>
      <xdr:rowOff>19420</xdr:rowOff>
    </xdr:to>
    <xdr:sp macro="" textlink="">
      <xdr:nvSpPr>
        <xdr:cNvPr id="237" name="楕円 236"/>
        <xdr:cNvSpPr/>
      </xdr:nvSpPr>
      <xdr:spPr>
        <a:xfrm>
          <a:off x="10426700" y="108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4197</xdr:rowOff>
    </xdr:from>
    <xdr:ext cx="534377" cy="259045"/>
    <xdr:sp macro="" textlink="">
      <xdr:nvSpPr>
        <xdr:cNvPr id="238" name="【橋りょう・トンネル】&#10;一人当たり有形固定資産（償却資産）額該当値テキスト"/>
        <xdr:cNvSpPr txBox="1"/>
      </xdr:nvSpPr>
      <xdr:spPr>
        <a:xfrm>
          <a:off x="10515600" y="108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90364</xdr:rowOff>
    </xdr:from>
    <xdr:to>
      <xdr:col>50</xdr:col>
      <xdr:colOff>165100</xdr:colOff>
      <xdr:row>64</xdr:row>
      <xdr:rowOff>20514</xdr:rowOff>
    </xdr:to>
    <xdr:sp macro="" textlink="">
      <xdr:nvSpPr>
        <xdr:cNvPr id="239" name="楕円 238"/>
        <xdr:cNvSpPr/>
      </xdr:nvSpPr>
      <xdr:spPr>
        <a:xfrm>
          <a:off x="9588500" y="1089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140070</xdr:rowOff>
    </xdr:from>
    <xdr:to>
      <xdr:col>55</xdr:col>
      <xdr:colOff>0</xdr:colOff>
      <xdr:row>63</xdr:row>
      <xdr:rowOff>141164</xdr:rowOff>
    </xdr:to>
    <xdr:cxnSp macro="">
      <xdr:nvCxnSpPr>
        <xdr:cNvPr id="240" name="直線コネクタ 239"/>
        <xdr:cNvCxnSpPr/>
      </xdr:nvCxnSpPr>
      <xdr:spPr>
        <a:xfrm flipV="1">
          <a:off x="9639300" y="10941420"/>
          <a:ext cx="8382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91872</xdr:rowOff>
    </xdr:from>
    <xdr:to>
      <xdr:col>46</xdr:col>
      <xdr:colOff>38100</xdr:colOff>
      <xdr:row>64</xdr:row>
      <xdr:rowOff>22022</xdr:rowOff>
    </xdr:to>
    <xdr:sp macro="" textlink="">
      <xdr:nvSpPr>
        <xdr:cNvPr id="241" name="楕円 240"/>
        <xdr:cNvSpPr/>
      </xdr:nvSpPr>
      <xdr:spPr>
        <a:xfrm>
          <a:off x="8699500" y="1089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141164</xdr:rowOff>
    </xdr:from>
    <xdr:to>
      <xdr:col>50</xdr:col>
      <xdr:colOff>114300</xdr:colOff>
      <xdr:row>63</xdr:row>
      <xdr:rowOff>142672</xdr:rowOff>
    </xdr:to>
    <xdr:cxnSp macro="">
      <xdr:nvCxnSpPr>
        <xdr:cNvPr id="242" name="直線コネクタ 241"/>
        <xdr:cNvCxnSpPr/>
      </xdr:nvCxnSpPr>
      <xdr:spPr>
        <a:xfrm flipV="1">
          <a:off x="8750300" y="10942514"/>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94504</xdr:rowOff>
    </xdr:from>
    <xdr:to>
      <xdr:col>41</xdr:col>
      <xdr:colOff>101600</xdr:colOff>
      <xdr:row>64</xdr:row>
      <xdr:rowOff>24654</xdr:rowOff>
    </xdr:to>
    <xdr:sp macro="" textlink="">
      <xdr:nvSpPr>
        <xdr:cNvPr id="243" name="楕円 242"/>
        <xdr:cNvSpPr/>
      </xdr:nvSpPr>
      <xdr:spPr>
        <a:xfrm>
          <a:off x="7810500" y="1089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142672</xdr:rowOff>
    </xdr:from>
    <xdr:to>
      <xdr:col>45</xdr:col>
      <xdr:colOff>177800</xdr:colOff>
      <xdr:row>63</xdr:row>
      <xdr:rowOff>145304</xdr:rowOff>
    </xdr:to>
    <xdr:cxnSp macro="">
      <xdr:nvCxnSpPr>
        <xdr:cNvPr id="244" name="直線コネクタ 243"/>
        <xdr:cNvCxnSpPr/>
      </xdr:nvCxnSpPr>
      <xdr:spPr>
        <a:xfrm flipV="1">
          <a:off x="7861300" y="10944022"/>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45" name="n_1aveValue【橋りょう・トンネル】&#10;一人当たり有形固定資産（償却資産）額"/>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46" name="n_2aveValue【橋りょう・トンネル】&#10;一人当たり有形固定資産（償却資産）額"/>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47" name="n_3aveValue【橋りょう・トンネル】&#10;一人当たり有形固定資産（償却資産）額"/>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48" name="n_4aveValue【橋りょう・トンネル】&#10;一人当たり有形固定資産（償却資産）額"/>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11641</xdr:rowOff>
    </xdr:from>
    <xdr:ext cx="534377" cy="259045"/>
    <xdr:sp macro="" textlink="">
      <xdr:nvSpPr>
        <xdr:cNvPr id="249" name="n_1mainValue【橋りょう・トンネル】&#10;一人当たり有形固定資産（償却資産）額"/>
        <xdr:cNvSpPr txBox="1"/>
      </xdr:nvSpPr>
      <xdr:spPr>
        <a:xfrm>
          <a:off x="9359411" y="109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13149</xdr:rowOff>
    </xdr:from>
    <xdr:ext cx="534377" cy="259045"/>
    <xdr:sp macro="" textlink="">
      <xdr:nvSpPr>
        <xdr:cNvPr id="250" name="n_2mainValue【橋りょう・トンネル】&#10;一人当たり有形固定資産（償却資産）額"/>
        <xdr:cNvSpPr txBox="1"/>
      </xdr:nvSpPr>
      <xdr:spPr>
        <a:xfrm>
          <a:off x="8483111" y="1098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15781</xdr:rowOff>
    </xdr:from>
    <xdr:ext cx="534377" cy="259045"/>
    <xdr:sp macro="" textlink="">
      <xdr:nvSpPr>
        <xdr:cNvPr id="251" name="n_3mainValue【橋りょう・トンネル】&#10;一人当たり有形固定資産（償却資産）額"/>
        <xdr:cNvSpPr txBox="1"/>
      </xdr:nvSpPr>
      <xdr:spPr>
        <a:xfrm>
          <a:off x="7594111" y="1098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74" name="直線コネクタ 273"/>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5"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6" name="直線コネクタ 27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77"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78" name="直線コネクタ 277"/>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79" name="【公営住宅】&#10;有形固定資産減価償却率平均値テキスト"/>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80" name="フローチャート: 判断 279"/>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81" name="フローチャート: 判断 280"/>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82" name="フローチャート: 判断 281"/>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83" name="フローチャート: 判断 282"/>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84" name="フローチャート: 判断 283"/>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35306</xdr:rowOff>
    </xdr:from>
    <xdr:to>
      <xdr:col>24</xdr:col>
      <xdr:colOff>114300</xdr:colOff>
      <xdr:row>81</xdr:row>
      <xdr:rowOff>136906</xdr:rowOff>
    </xdr:to>
    <xdr:sp macro="" textlink="">
      <xdr:nvSpPr>
        <xdr:cNvPr id="290" name="楕円 289"/>
        <xdr:cNvSpPr/>
      </xdr:nvSpPr>
      <xdr:spPr>
        <a:xfrm>
          <a:off x="45847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58183</xdr:rowOff>
    </xdr:from>
    <xdr:ext cx="405111" cy="259045"/>
    <xdr:sp macro="" textlink="">
      <xdr:nvSpPr>
        <xdr:cNvPr id="291" name="【公営住宅】&#10;有形固定資産減価償却率該当値テキスト"/>
        <xdr:cNvSpPr txBox="1"/>
      </xdr:nvSpPr>
      <xdr:spPr>
        <a:xfrm>
          <a:off x="4673600" y="1377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156463</xdr:rowOff>
    </xdr:from>
    <xdr:to>
      <xdr:col>20</xdr:col>
      <xdr:colOff>38100</xdr:colOff>
      <xdr:row>81</xdr:row>
      <xdr:rowOff>86613</xdr:rowOff>
    </xdr:to>
    <xdr:sp macro="" textlink="">
      <xdr:nvSpPr>
        <xdr:cNvPr id="292" name="楕円 291"/>
        <xdr:cNvSpPr/>
      </xdr:nvSpPr>
      <xdr:spPr>
        <a:xfrm>
          <a:off x="3746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35813</xdr:rowOff>
    </xdr:from>
    <xdr:to>
      <xdr:col>24</xdr:col>
      <xdr:colOff>63500</xdr:colOff>
      <xdr:row>81</xdr:row>
      <xdr:rowOff>86106</xdr:rowOff>
    </xdr:to>
    <xdr:cxnSp macro="">
      <xdr:nvCxnSpPr>
        <xdr:cNvPr id="293" name="直線コネクタ 292"/>
        <xdr:cNvCxnSpPr/>
      </xdr:nvCxnSpPr>
      <xdr:spPr>
        <a:xfrm>
          <a:off x="3797300" y="1392326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108458</xdr:rowOff>
    </xdr:from>
    <xdr:to>
      <xdr:col>15</xdr:col>
      <xdr:colOff>101600</xdr:colOff>
      <xdr:row>81</xdr:row>
      <xdr:rowOff>38608</xdr:rowOff>
    </xdr:to>
    <xdr:sp macro="" textlink="">
      <xdr:nvSpPr>
        <xdr:cNvPr id="294" name="楕円 293"/>
        <xdr:cNvSpPr/>
      </xdr:nvSpPr>
      <xdr:spPr>
        <a:xfrm>
          <a:off x="2857500" y="13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159258</xdr:rowOff>
    </xdr:from>
    <xdr:to>
      <xdr:col>19</xdr:col>
      <xdr:colOff>177800</xdr:colOff>
      <xdr:row>81</xdr:row>
      <xdr:rowOff>35813</xdr:rowOff>
    </xdr:to>
    <xdr:cxnSp macro="">
      <xdr:nvCxnSpPr>
        <xdr:cNvPr id="295" name="直線コネクタ 294"/>
        <xdr:cNvCxnSpPr/>
      </xdr:nvCxnSpPr>
      <xdr:spPr>
        <a:xfrm>
          <a:off x="2908300" y="1387525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71882</xdr:rowOff>
    </xdr:from>
    <xdr:to>
      <xdr:col>10</xdr:col>
      <xdr:colOff>165100</xdr:colOff>
      <xdr:row>81</xdr:row>
      <xdr:rowOff>2032</xdr:rowOff>
    </xdr:to>
    <xdr:sp macro="" textlink="">
      <xdr:nvSpPr>
        <xdr:cNvPr id="296" name="楕円 295"/>
        <xdr:cNvSpPr/>
      </xdr:nvSpPr>
      <xdr:spPr>
        <a:xfrm>
          <a:off x="1968500" y="13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122682</xdr:rowOff>
    </xdr:from>
    <xdr:to>
      <xdr:col>15</xdr:col>
      <xdr:colOff>50800</xdr:colOff>
      <xdr:row>80</xdr:row>
      <xdr:rowOff>159258</xdr:rowOff>
    </xdr:to>
    <xdr:cxnSp macro="">
      <xdr:nvCxnSpPr>
        <xdr:cNvPr id="297" name="直線コネクタ 296"/>
        <xdr:cNvCxnSpPr/>
      </xdr:nvCxnSpPr>
      <xdr:spPr>
        <a:xfrm>
          <a:off x="2019300" y="138386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98" name="n_1aveValue【公営住宅】&#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299" name="n_2aveValue【公営住宅】&#10;有形固定資産減価償却率"/>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00" name="n_3aveValue【公営住宅】&#10;有形固定資産減価償却率"/>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01" name="n_4aveValue【公営住宅】&#10;有形固定資産減価償却率"/>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103140</xdr:rowOff>
    </xdr:from>
    <xdr:ext cx="405111" cy="259045"/>
    <xdr:sp macro="" textlink="">
      <xdr:nvSpPr>
        <xdr:cNvPr id="302" name="n_1mainValue【公営住宅】&#10;有形固定資産減価償却率"/>
        <xdr:cNvSpPr txBox="1"/>
      </xdr:nvSpPr>
      <xdr:spPr>
        <a:xfrm>
          <a:off x="35820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55135</xdr:rowOff>
    </xdr:from>
    <xdr:ext cx="405111" cy="259045"/>
    <xdr:sp macro="" textlink="">
      <xdr:nvSpPr>
        <xdr:cNvPr id="303" name="n_2mainValue【公営住宅】&#10;有形固定資産減価償却率"/>
        <xdr:cNvSpPr txBox="1"/>
      </xdr:nvSpPr>
      <xdr:spPr>
        <a:xfrm>
          <a:off x="2705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18559</xdr:rowOff>
    </xdr:from>
    <xdr:ext cx="405111" cy="259045"/>
    <xdr:sp macro="" textlink="">
      <xdr:nvSpPr>
        <xdr:cNvPr id="304" name="n_3mainValue【公営住宅】&#10;有形固定資産減価償却率"/>
        <xdr:cNvSpPr txBox="1"/>
      </xdr:nvSpPr>
      <xdr:spPr>
        <a:xfrm>
          <a:off x="1816744" y="1356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28" name="直線コネクタ 327"/>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9"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30" name="直線コネクタ 329"/>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31"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32" name="直線コネクタ 331"/>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3"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4" name="フローチャート: 判断 333"/>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35" name="フローチャート: 判断 334"/>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36" name="フローチャート: 判断 335"/>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37" name="フローチャート: 判断 336"/>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38" name="フローチャート: 判断 337"/>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95504</xdr:rowOff>
    </xdr:from>
    <xdr:to>
      <xdr:col>55</xdr:col>
      <xdr:colOff>50800</xdr:colOff>
      <xdr:row>86</xdr:row>
      <xdr:rowOff>25654</xdr:rowOff>
    </xdr:to>
    <xdr:sp macro="" textlink="">
      <xdr:nvSpPr>
        <xdr:cNvPr id="344" name="楕円 343"/>
        <xdr:cNvSpPr/>
      </xdr:nvSpPr>
      <xdr:spPr>
        <a:xfrm>
          <a:off x="10426700" y="1466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73931</xdr:rowOff>
    </xdr:from>
    <xdr:ext cx="469744" cy="259045"/>
    <xdr:sp macro="" textlink="">
      <xdr:nvSpPr>
        <xdr:cNvPr id="345" name="【公営住宅】&#10;一人当たり面積該当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96265</xdr:rowOff>
    </xdr:from>
    <xdr:to>
      <xdr:col>50</xdr:col>
      <xdr:colOff>165100</xdr:colOff>
      <xdr:row>86</xdr:row>
      <xdr:rowOff>26415</xdr:rowOff>
    </xdr:to>
    <xdr:sp macro="" textlink="">
      <xdr:nvSpPr>
        <xdr:cNvPr id="346" name="楕円 345"/>
        <xdr:cNvSpPr/>
      </xdr:nvSpPr>
      <xdr:spPr>
        <a:xfrm>
          <a:off x="9588500" y="146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146304</xdr:rowOff>
    </xdr:from>
    <xdr:to>
      <xdr:col>55</xdr:col>
      <xdr:colOff>0</xdr:colOff>
      <xdr:row>85</xdr:row>
      <xdr:rowOff>147065</xdr:rowOff>
    </xdr:to>
    <xdr:cxnSp macro="">
      <xdr:nvCxnSpPr>
        <xdr:cNvPr id="347" name="直線コネクタ 346"/>
        <xdr:cNvCxnSpPr/>
      </xdr:nvCxnSpPr>
      <xdr:spPr>
        <a:xfrm flipV="1">
          <a:off x="9639300" y="14719554"/>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97028</xdr:rowOff>
    </xdr:from>
    <xdr:to>
      <xdr:col>46</xdr:col>
      <xdr:colOff>38100</xdr:colOff>
      <xdr:row>86</xdr:row>
      <xdr:rowOff>27178</xdr:rowOff>
    </xdr:to>
    <xdr:sp macro="" textlink="">
      <xdr:nvSpPr>
        <xdr:cNvPr id="348" name="楕円 347"/>
        <xdr:cNvSpPr/>
      </xdr:nvSpPr>
      <xdr:spPr>
        <a:xfrm>
          <a:off x="8699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147065</xdr:rowOff>
    </xdr:from>
    <xdr:to>
      <xdr:col>50</xdr:col>
      <xdr:colOff>114300</xdr:colOff>
      <xdr:row>85</xdr:row>
      <xdr:rowOff>147828</xdr:rowOff>
    </xdr:to>
    <xdr:cxnSp macro="">
      <xdr:nvCxnSpPr>
        <xdr:cNvPr id="349" name="直線コネクタ 348"/>
        <xdr:cNvCxnSpPr/>
      </xdr:nvCxnSpPr>
      <xdr:spPr>
        <a:xfrm flipV="1">
          <a:off x="8750300" y="147203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97028</xdr:rowOff>
    </xdr:from>
    <xdr:to>
      <xdr:col>41</xdr:col>
      <xdr:colOff>101600</xdr:colOff>
      <xdr:row>86</xdr:row>
      <xdr:rowOff>27178</xdr:rowOff>
    </xdr:to>
    <xdr:sp macro="" textlink="">
      <xdr:nvSpPr>
        <xdr:cNvPr id="350" name="楕円 349"/>
        <xdr:cNvSpPr/>
      </xdr:nvSpPr>
      <xdr:spPr>
        <a:xfrm>
          <a:off x="7810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147828</xdr:rowOff>
    </xdr:from>
    <xdr:to>
      <xdr:col>45</xdr:col>
      <xdr:colOff>177800</xdr:colOff>
      <xdr:row>85</xdr:row>
      <xdr:rowOff>147828</xdr:rowOff>
    </xdr:to>
    <xdr:cxnSp macro="">
      <xdr:nvCxnSpPr>
        <xdr:cNvPr id="351" name="直線コネクタ 350"/>
        <xdr:cNvCxnSpPr/>
      </xdr:nvCxnSpPr>
      <xdr:spPr>
        <a:xfrm>
          <a:off x="7861300" y="14721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52" name="n_1aveValue【公営住宅】&#10;一人当たり面積"/>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53"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54" name="n_3aveValue【公営住宅】&#10;一人当たり面積"/>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55" name="n_4aveValue【公営住宅】&#10;一人当たり面積"/>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17542</xdr:rowOff>
    </xdr:from>
    <xdr:ext cx="469744" cy="259045"/>
    <xdr:sp macro="" textlink="">
      <xdr:nvSpPr>
        <xdr:cNvPr id="356" name="n_1mainValue【公営住宅】&#10;一人当たり面積"/>
        <xdr:cNvSpPr txBox="1"/>
      </xdr:nvSpPr>
      <xdr:spPr>
        <a:xfrm>
          <a:off x="9391727" y="1476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57" name="n_2mainValue【公営住宅】&#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58" name="n_3mainValue【公営住宅】&#10;一人当たり面積"/>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399" name="直線コネクタ 398"/>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00"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01" name="直線コネクタ 400"/>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02"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03" name="直線コネクタ 402"/>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04"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05" name="フローチャート: 判断 404"/>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06" name="フローチャート: 判断 405"/>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07" name="フローチャート: 判断 406"/>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08" name="フローチャート: 判断 407"/>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09" name="フローチャート: 判断 408"/>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19685</xdr:rowOff>
    </xdr:from>
    <xdr:to>
      <xdr:col>85</xdr:col>
      <xdr:colOff>177800</xdr:colOff>
      <xdr:row>38</xdr:row>
      <xdr:rowOff>121285</xdr:rowOff>
    </xdr:to>
    <xdr:sp macro="" textlink="">
      <xdr:nvSpPr>
        <xdr:cNvPr id="415" name="楕円 414"/>
        <xdr:cNvSpPr/>
      </xdr:nvSpPr>
      <xdr:spPr>
        <a:xfrm>
          <a:off x="16268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169562</xdr:rowOff>
    </xdr:from>
    <xdr:ext cx="405111" cy="259045"/>
    <xdr:sp macro="" textlink="">
      <xdr:nvSpPr>
        <xdr:cNvPr id="416" name="【認定こども園・幼稚園・保育所】&#10;有形固定資産減価償却率該当値テキスト"/>
        <xdr:cNvSpPr txBox="1"/>
      </xdr:nvSpPr>
      <xdr:spPr>
        <a:xfrm>
          <a:off x="16357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149225</xdr:rowOff>
    </xdr:from>
    <xdr:to>
      <xdr:col>81</xdr:col>
      <xdr:colOff>101600</xdr:colOff>
      <xdr:row>38</xdr:row>
      <xdr:rowOff>79375</xdr:rowOff>
    </xdr:to>
    <xdr:sp macro="" textlink="">
      <xdr:nvSpPr>
        <xdr:cNvPr id="417" name="楕円 416"/>
        <xdr:cNvSpPr/>
      </xdr:nvSpPr>
      <xdr:spPr>
        <a:xfrm>
          <a:off x="15430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28575</xdr:rowOff>
    </xdr:from>
    <xdr:to>
      <xdr:col>85</xdr:col>
      <xdr:colOff>127000</xdr:colOff>
      <xdr:row>38</xdr:row>
      <xdr:rowOff>70485</xdr:rowOff>
    </xdr:to>
    <xdr:cxnSp macro="">
      <xdr:nvCxnSpPr>
        <xdr:cNvPr id="418" name="直線コネクタ 417"/>
        <xdr:cNvCxnSpPr/>
      </xdr:nvCxnSpPr>
      <xdr:spPr>
        <a:xfrm>
          <a:off x="15481300" y="65436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19" name="楕円 418"/>
        <xdr:cNvSpPr/>
      </xdr:nvSpPr>
      <xdr:spPr>
        <a:xfrm>
          <a:off x="14541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158115</xdr:rowOff>
    </xdr:from>
    <xdr:to>
      <xdr:col>81</xdr:col>
      <xdr:colOff>50800</xdr:colOff>
      <xdr:row>38</xdr:row>
      <xdr:rowOff>28575</xdr:rowOff>
    </xdr:to>
    <xdr:cxnSp macro="">
      <xdr:nvCxnSpPr>
        <xdr:cNvPr id="420" name="直線コネクタ 419"/>
        <xdr:cNvCxnSpPr/>
      </xdr:nvCxnSpPr>
      <xdr:spPr>
        <a:xfrm>
          <a:off x="14592300" y="65017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92075</xdr:rowOff>
    </xdr:from>
    <xdr:to>
      <xdr:col>72</xdr:col>
      <xdr:colOff>38100</xdr:colOff>
      <xdr:row>40</xdr:row>
      <xdr:rowOff>22225</xdr:rowOff>
    </xdr:to>
    <xdr:sp macro="" textlink="">
      <xdr:nvSpPr>
        <xdr:cNvPr id="421" name="楕円 420"/>
        <xdr:cNvSpPr/>
      </xdr:nvSpPr>
      <xdr:spPr>
        <a:xfrm>
          <a:off x="13652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158115</xdr:rowOff>
    </xdr:from>
    <xdr:to>
      <xdr:col>76</xdr:col>
      <xdr:colOff>114300</xdr:colOff>
      <xdr:row>39</xdr:row>
      <xdr:rowOff>142875</xdr:rowOff>
    </xdr:to>
    <xdr:cxnSp macro="">
      <xdr:nvCxnSpPr>
        <xdr:cNvPr id="422" name="直線コネクタ 421"/>
        <xdr:cNvCxnSpPr/>
      </xdr:nvCxnSpPr>
      <xdr:spPr>
        <a:xfrm flipV="1">
          <a:off x="13703300" y="6501765"/>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23" name="n_1aveValue【認定こども園・幼稚園・保育所】&#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24"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25" name="n_3aveValue【認定こども園・幼稚園・保育所】&#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26"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95902</xdr:rowOff>
    </xdr:from>
    <xdr:ext cx="405111" cy="259045"/>
    <xdr:sp macro="" textlink="">
      <xdr:nvSpPr>
        <xdr:cNvPr id="427" name="n_1mainValue【認定こども園・幼稚園・保育所】&#10;有形固定資産減価償却率"/>
        <xdr:cNvSpPr txBox="1"/>
      </xdr:nvSpPr>
      <xdr:spPr>
        <a:xfrm>
          <a:off x="15266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28" name="n_2mainValue【認定こども園・幼稚園・保育所】&#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13352</xdr:rowOff>
    </xdr:from>
    <xdr:ext cx="405111" cy="259045"/>
    <xdr:sp macro="" textlink="">
      <xdr:nvSpPr>
        <xdr:cNvPr id="429" name="n_3mainValue【認定こども園・幼稚園・保育所】&#10;有形固定資産減価償却率"/>
        <xdr:cNvSpPr txBox="1"/>
      </xdr:nvSpPr>
      <xdr:spPr>
        <a:xfrm>
          <a:off x="13500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53" name="直線コネクタ 452"/>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4"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5" name="直線コネクタ 454"/>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56"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57" name="直線コネクタ 456"/>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58" name="【認定こども園・幼稚園・保育所】&#10;一人当たり面積平均値テキスト"/>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59" name="フローチャート: 判断 458"/>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60" name="フローチャート: 判断 459"/>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61" name="フローチャート: 判断 460"/>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62" name="フローチャート: 判断 461"/>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63" name="フローチャート: 判断 462"/>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469" name="楕円 468"/>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140987</xdr:rowOff>
    </xdr:from>
    <xdr:ext cx="469744" cy="259045"/>
    <xdr:sp macro="" textlink="">
      <xdr:nvSpPr>
        <xdr:cNvPr id="470" name="【認定こども園・幼稚園・保育所】&#10;一人当たり面積該当値テキスト"/>
        <xdr:cNvSpPr txBox="1"/>
      </xdr:nvSpPr>
      <xdr:spPr>
        <a:xfrm>
          <a:off x="22199600"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471" name="楕円 470"/>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41910</xdr:rowOff>
    </xdr:from>
    <xdr:to>
      <xdr:col>116</xdr:col>
      <xdr:colOff>63500</xdr:colOff>
      <xdr:row>41</xdr:row>
      <xdr:rowOff>41910</xdr:rowOff>
    </xdr:to>
    <xdr:cxnSp macro="">
      <xdr:nvCxnSpPr>
        <xdr:cNvPr id="472" name="直線コネクタ 471"/>
        <xdr:cNvCxnSpPr/>
      </xdr:nvCxnSpPr>
      <xdr:spPr>
        <a:xfrm>
          <a:off x="21323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162560</xdr:rowOff>
    </xdr:from>
    <xdr:to>
      <xdr:col>107</xdr:col>
      <xdr:colOff>101600</xdr:colOff>
      <xdr:row>41</xdr:row>
      <xdr:rowOff>92710</xdr:rowOff>
    </xdr:to>
    <xdr:sp macro="" textlink="">
      <xdr:nvSpPr>
        <xdr:cNvPr id="473" name="楕円 472"/>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41910</xdr:rowOff>
    </xdr:from>
    <xdr:to>
      <xdr:col>111</xdr:col>
      <xdr:colOff>177800</xdr:colOff>
      <xdr:row>41</xdr:row>
      <xdr:rowOff>41910</xdr:rowOff>
    </xdr:to>
    <xdr:cxnSp macro="">
      <xdr:nvCxnSpPr>
        <xdr:cNvPr id="474" name="直線コネクタ 473"/>
        <xdr:cNvCxnSpPr/>
      </xdr:nvCxnSpPr>
      <xdr:spPr>
        <a:xfrm>
          <a:off x="20434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162560</xdr:rowOff>
    </xdr:from>
    <xdr:to>
      <xdr:col>102</xdr:col>
      <xdr:colOff>165100</xdr:colOff>
      <xdr:row>41</xdr:row>
      <xdr:rowOff>92710</xdr:rowOff>
    </xdr:to>
    <xdr:sp macro="" textlink="">
      <xdr:nvSpPr>
        <xdr:cNvPr id="475" name="楕円 474"/>
        <xdr:cNvSpPr/>
      </xdr:nvSpPr>
      <xdr:spPr>
        <a:xfrm>
          <a:off x="19494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41910</xdr:rowOff>
    </xdr:from>
    <xdr:to>
      <xdr:col>107</xdr:col>
      <xdr:colOff>50800</xdr:colOff>
      <xdr:row>41</xdr:row>
      <xdr:rowOff>41910</xdr:rowOff>
    </xdr:to>
    <xdr:cxnSp macro="">
      <xdr:nvCxnSpPr>
        <xdr:cNvPr id="476" name="直線コネクタ 475"/>
        <xdr:cNvCxnSpPr/>
      </xdr:nvCxnSpPr>
      <xdr:spPr>
        <a:xfrm>
          <a:off x="19545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477" name="n_1aveValue【認定こども園・幼稚園・保育所】&#10;一人当たり面積"/>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478" name="n_2aveValue【認定こども園・幼稚園・保育所】&#10;一人当たり面積"/>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479" name="n_3aveValue【認定こども園・幼稚園・保育所】&#10;一人当たり面積"/>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480"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83837</xdr:rowOff>
    </xdr:from>
    <xdr:ext cx="469744" cy="259045"/>
    <xdr:sp macro="" textlink="">
      <xdr:nvSpPr>
        <xdr:cNvPr id="481" name="n_1mainValue【認定こども園・幼稚園・保育所】&#10;一人当たり面積"/>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83837</xdr:rowOff>
    </xdr:from>
    <xdr:ext cx="469744" cy="259045"/>
    <xdr:sp macro="" textlink="">
      <xdr:nvSpPr>
        <xdr:cNvPr id="482" name="n_2mainValue【認定こども園・幼稚園・保育所】&#10;一人当たり面積"/>
        <xdr:cNvSpPr txBox="1"/>
      </xdr:nvSpPr>
      <xdr:spPr>
        <a:xfrm>
          <a:off x="20199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83837</xdr:rowOff>
    </xdr:from>
    <xdr:ext cx="469744" cy="259045"/>
    <xdr:sp macro="" textlink="">
      <xdr:nvSpPr>
        <xdr:cNvPr id="483" name="n_3mainValue【認定こども園・幼稚園・保育所】&#10;一人当たり面積"/>
        <xdr:cNvSpPr txBox="1"/>
      </xdr:nvSpPr>
      <xdr:spPr>
        <a:xfrm>
          <a:off x="19310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5" name="直線コネクタ 49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6" name="テキスト ボックス 49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7" name="直線コネクタ 49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8" name="テキスト ボックス 49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9" name="直線コネクタ 49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0" name="テキスト ボックス 49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1" name="直線コネクタ 50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2" name="テキスト ボックス 50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06" name="直線コネクタ 505"/>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07"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08" name="直線コネクタ 507"/>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09"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10" name="直線コネクタ 509"/>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11" name="【学校施設】&#10;有形固定資産減価償却率平均値テキスト"/>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12" name="フローチャート: 判断 511"/>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13" name="フローチャート: 判断 512"/>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14" name="フローチャート: 判断 513"/>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15" name="フローチャート: 判断 514"/>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16" name="フローチャート: 判断 515"/>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522" name="楕円 521"/>
        <xdr:cNvSpPr/>
      </xdr:nvSpPr>
      <xdr:spPr>
        <a:xfrm>
          <a:off x="162687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135653</xdr:rowOff>
    </xdr:from>
    <xdr:ext cx="405111" cy="259045"/>
    <xdr:sp macro="" textlink="">
      <xdr:nvSpPr>
        <xdr:cNvPr id="523" name="【学校施設】&#10;有形固定資産減価償却率該当値テキスト"/>
        <xdr:cNvSpPr txBox="1"/>
      </xdr:nvSpPr>
      <xdr:spPr>
        <a:xfrm>
          <a:off x="16357600"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36068</xdr:rowOff>
    </xdr:from>
    <xdr:to>
      <xdr:col>81</xdr:col>
      <xdr:colOff>101600</xdr:colOff>
      <xdr:row>60</xdr:row>
      <xdr:rowOff>137668</xdr:rowOff>
    </xdr:to>
    <xdr:sp macro="" textlink="">
      <xdr:nvSpPr>
        <xdr:cNvPr id="524" name="楕円 523"/>
        <xdr:cNvSpPr/>
      </xdr:nvSpPr>
      <xdr:spPr>
        <a:xfrm>
          <a:off x="15430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36576</xdr:rowOff>
    </xdr:from>
    <xdr:to>
      <xdr:col>85</xdr:col>
      <xdr:colOff>127000</xdr:colOff>
      <xdr:row>60</xdr:row>
      <xdr:rowOff>86868</xdr:rowOff>
    </xdr:to>
    <xdr:cxnSp macro="">
      <xdr:nvCxnSpPr>
        <xdr:cNvPr id="525" name="直線コネクタ 524"/>
        <xdr:cNvCxnSpPr/>
      </xdr:nvCxnSpPr>
      <xdr:spPr>
        <a:xfrm flipV="1">
          <a:off x="15481300" y="103235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129794</xdr:rowOff>
    </xdr:from>
    <xdr:to>
      <xdr:col>76</xdr:col>
      <xdr:colOff>165100</xdr:colOff>
      <xdr:row>60</xdr:row>
      <xdr:rowOff>59944</xdr:rowOff>
    </xdr:to>
    <xdr:sp macro="" textlink="">
      <xdr:nvSpPr>
        <xdr:cNvPr id="526" name="楕円 525"/>
        <xdr:cNvSpPr/>
      </xdr:nvSpPr>
      <xdr:spPr>
        <a:xfrm>
          <a:off x="14541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xdr:rowOff>
    </xdr:from>
    <xdr:to>
      <xdr:col>81</xdr:col>
      <xdr:colOff>50800</xdr:colOff>
      <xdr:row>60</xdr:row>
      <xdr:rowOff>86868</xdr:rowOff>
    </xdr:to>
    <xdr:cxnSp macro="">
      <xdr:nvCxnSpPr>
        <xdr:cNvPr id="527" name="直線コネクタ 526"/>
        <xdr:cNvCxnSpPr/>
      </xdr:nvCxnSpPr>
      <xdr:spPr>
        <a:xfrm>
          <a:off x="14592300" y="102961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33782</xdr:rowOff>
    </xdr:from>
    <xdr:to>
      <xdr:col>72</xdr:col>
      <xdr:colOff>38100</xdr:colOff>
      <xdr:row>59</xdr:row>
      <xdr:rowOff>135382</xdr:rowOff>
    </xdr:to>
    <xdr:sp macro="" textlink="">
      <xdr:nvSpPr>
        <xdr:cNvPr id="528" name="楕円 527"/>
        <xdr:cNvSpPr/>
      </xdr:nvSpPr>
      <xdr:spPr>
        <a:xfrm>
          <a:off x="13652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84582</xdr:rowOff>
    </xdr:from>
    <xdr:to>
      <xdr:col>76</xdr:col>
      <xdr:colOff>114300</xdr:colOff>
      <xdr:row>60</xdr:row>
      <xdr:rowOff>9144</xdr:rowOff>
    </xdr:to>
    <xdr:cxnSp macro="">
      <xdr:nvCxnSpPr>
        <xdr:cNvPr id="529" name="直線コネクタ 528"/>
        <xdr:cNvCxnSpPr/>
      </xdr:nvCxnSpPr>
      <xdr:spPr>
        <a:xfrm>
          <a:off x="13703300" y="102001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30" name="n_1aveValue【学校施設】&#10;有形固定資産減価償却率"/>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31" name="n_2aveValue【学校施設】&#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532" name="n_3aveValue【学校施設】&#10;有形固定資産減価償却率"/>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33" name="n_4aveValue【学校施設】&#10;有形固定資産減価償却率"/>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128795</xdr:rowOff>
    </xdr:from>
    <xdr:ext cx="405111" cy="259045"/>
    <xdr:sp macro="" textlink="">
      <xdr:nvSpPr>
        <xdr:cNvPr id="534" name="n_1mainValue【学校施設】&#10;有形固定資産減価償却率"/>
        <xdr:cNvSpPr txBox="1"/>
      </xdr:nvSpPr>
      <xdr:spPr>
        <a:xfrm>
          <a:off x="152660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51071</xdr:rowOff>
    </xdr:from>
    <xdr:ext cx="405111" cy="259045"/>
    <xdr:sp macro="" textlink="">
      <xdr:nvSpPr>
        <xdr:cNvPr id="535" name="n_2mainValue【学校施設】&#10;有形固定資産減価償却率"/>
        <xdr:cNvSpPr txBox="1"/>
      </xdr:nvSpPr>
      <xdr:spPr>
        <a:xfrm>
          <a:off x="14389744"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151909</xdr:rowOff>
    </xdr:from>
    <xdr:ext cx="405111" cy="259045"/>
    <xdr:sp macro="" textlink="">
      <xdr:nvSpPr>
        <xdr:cNvPr id="536" name="n_3mainValue【学校施設】&#10;有形固定資産減価償却率"/>
        <xdr:cNvSpPr txBox="1"/>
      </xdr:nvSpPr>
      <xdr:spPr>
        <a:xfrm>
          <a:off x="13500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7" name="テキスト ボックス 5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8" name="直線コネクタ 5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9" name="テキスト ボックス 5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0" name="直線コネクタ 5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1" name="テキスト ボックス 5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2" name="直線コネクタ 5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3" name="テキスト ボックス 5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4" name="直線コネクタ 5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5" name="テキスト ボックス 55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6" name="直線コネクタ 5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7" name="テキスト ボックス 55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61" name="直線コネクタ 560"/>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62"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63" name="直線コネクタ 562"/>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64"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65" name="直線コネクタ 564"/>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66" name="【学校施設】&#10;一人当たり面積平均値テキスト"/>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67" name="フローチャート: 判断 566"/>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68" name="フローチャート: 判断 567"/>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69" name="フローチャート: 判断 568"/>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70" name="フローチャート: 判断 569"/>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71" name="フローチャート: 判断 570"/>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33020</xdr:rowOff>
    </xdr:from>
    <xdr:to>
      <xdr:col>116</xdr:col>
      <xdr:colOff>114300</xdr:colOff>
      <xdr:row>63</xdr:row>
      <xdr:rowOff>134620</xdr:rowOff>
    </xdr:to>
    <xdr:sp macro="" textlink="">
      <xdr:nvSpPr>
        <xdr:cNvPr id="577" name="楕円 576"/>
        <xdr:cNvSpPr/>
      </xdr:nvSpPr>
      <xdr:spPr>
        <a:xfrm>
          <a:off x="22110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119397</xdr:rowOff>
    </xdr:from>
    <xdr:ext cx="469744" cy="259045"/>
    <xdr:sp macro="" textlink="">
      <xdr:nvSpPr>
        <xdr:cNvPr id="578" name="【学校施設】&#10;一人当たり面積該当値テキスト"/>
        <xdr:cNvSpPr txBox="1"/>
      </xdr:nvSpPr>
      <xdr:spPr>
        <a:xfrm>
          <a:off x="22199600"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40640</xdr:rowOff>
    </xdr:from>
    <xdr:to>
      <xdr:col>112</xdr:col>
      <xdr:colOff>38100</xdr:colOff>
      <xdr:row>63</xdr:row>
      <xdr:rowOff>142240</xdr:rowOff>
    </xdr:to>
    <xdr:sp macro="" textlink="">
      <xdr:nvSpPr>
        <xdr:cNvPr id="579" name="楕円 578"/>
        <xdr:cNvSpPr/>
      </xdr:nvSpPr>
      <xdr:spPr>
        <a:xfrm>
          <a:off x="2127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83820</xdr:rowOff>
    </xdr:from>
    <xdr:to>
      <xdr:col>116</xdr:col>
      <xdr:colOff>63500</xdr:colOff>
      <xdr:row>63</xdr:row>
      <xdr:rowOff>91440</xdr:rowOff>
    </xdr:to>
    <xdr:cxnSp macro="">
      <xdr:nvCxnSpPr>
        <xdr:cNvPr id="580" name="直線コネクタ 579"/>
        <xdr:cNvCxnSpPr/>
      </xdr:nvCxnSpPr>
      <xdr:spPr>
        <a:xfrm flipV="1">
          <a:off x="21323300" y="108851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47498</xdr:rowOff>
    </xdr:from>
    <xdr:to>
      <xdr:col>107</xdr:col>
      <xdr:colOff>101600</xdr:colOff>
      <xdr:row>63</xdr:row>
      <xdr:rowOff>149098</xdr:rowOff>
    </xdr:to>
    <xdr:sp macro="" textlink="">
      <xdr:nvSpPr>
        <xdr:cNvPr id="581" name="楕円 580"/>
        <xdr:cNvSpPr/>
      </xdr:nvSpPr>
      <xdr:spPr>
        <a:xfrm>
          <a:off x="20383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91440</xdr:rowOff>
    </xdr:from>
    <xdr:to>
      <xdr:col>111</xdr:col>
      <xdr:colOff>177800</xdr:colOff>
      <xdr:row>63</xdr:row>
      <xdr:rowOff>98298</xdr:rowOff>
    </xdr:to>
    <xdr:cxnSp macro="">
      <xdr:nvCxnSpPr>
        <xdr:cNvPr id="582" name="直線コネクタ 581"/>
        <xdr:cNvCxnSpPr/>
      </xdr:nvCxnSpPr>
      <xdr:spPr>
        <a:xfrm flipV="1">
          <a:off x="20434300" y="1089279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39116</xdr:rowOff>
    </xdr:from>
    <xdr:to>
      <xdr:col>102</xdr:col>
      <xdr:colOff>165100</xdr:colOff>
      <xdr:row>63</xdr:row>
      <xdr:rowOff>140716</xdr:rowOff>
    </xdr:to>
    <xdr:sp macro="" textlink="">
      <xdr:nvSpPr>
        <xdr:cNvPr id="583" name="楕円 582"/>
        <xdr:cNvSpPr/>
      </xdr:nvSpPr>
      <xdr:spPr>
        <a:xfrm>
          <a:off x="194945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89916</xdr:rowOff>
    </xdr:from>
    <xdr:to>
      <xdr:col>107</xdr:col>
      <xdr:colOff>50800</xdr:colOff>
      <xdr:row>63</xdr:row>
      <xdr:rowOff>98298</xdr:rowOff>
    </xdr:to>
    <xdr:cxnSp macro="">
      <xdr:nvCxnSpPr>
        <xdr:cNvPr id="584" name="直線コネクタ 583"/>
        <xdr:cNvCxnSpPr/>
      </xdr:nvCxnSpPr>
      <xdr:spPr>
        <a:xfrm>
          <a:off x="19545300" y="1089126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585" name="n_1aveValue【学校施設】&#10;一人当たり面積"/>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586" name="n_2aveValue【学校施設】&#10;一人当たり面積"/>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587" name="n_3aveValue【学校施設】&#10;一人当たり面積"/>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588" name="n_4aveValue【学校施設】&#10;一人当たり面積"/>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133367</xdr:rowOff>
    </xdr:from>
    <xdr:ext cx="469744" cy="259045"/>
    <xdr:sp macro="" textlink="">
      <xdr:nvSpPr>
        <xdr:cNvPr id="589" name="n_1mainValue【学校施設】&#10;一人当たり面積"/>
        <xdr:cNvSpPr txBox="1"/>
      </xdr:nvSpPr>
      <xdr:spPr>
        <a:xfrm>
          <a:off x="210757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140225</xdr:rowOff>
    </xdr:from>
    <xdr:ext cx="469744" cy="259045"/>
    <xdr:sp macro="" textlink="">
      <xdr:nvSpPr>
        <xdr:cNvPr id="590" name="n_2mainValue【学校施設】&#10;一人当たり面積"/>
        <xdr:cNvSpPr txBox="1"/>
      </xdr:nvSpPr>
      <xdr:spPr>
        <a:xfrm>
          <a:off x="20199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131843</xdr:rowOff>
    </xdr:from>
    <xdr:ext cx="469744" cy="259045"/>
    <xdr:sp macro="" textlink="">
      <xdr:nvSpPr>
        <xdr:cNvPr id="591" name="n_3mainValue【学校施設】&#10;一人当たり面積"/>
        <xdr:cNvSpPr txBox="1"/>
      </xdr:nvSpPr>
      <xdr:spPr>
        <a:xfrm>
          <a:off x="19310427"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16" name="直線コネクタ 615"/>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19"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20" name="直線コネクタ 619"/>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621" name="【児童館】&#10;有形固定資産減価償却率平均値テキスト"/>
        <xdr:cNvSpPr txBox="1"/>
      </xdr:nvSpPr>
      <xdr:spPr>
        <a:xfrm>
          <a:off x="16357600" y="1419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22" name="フローチャート: 判断 621"/>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23" name="フローチャート: 判断 622"/>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24" name="フローチャート: 判断 623"/>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25" name="フローチャート: 判断 624"/>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26" name="フローチャート: 判断 625"/>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154939</xdr:rowOff>
    </xdr:from>
    <xdr:to>
      <xdr:col>85</xdr:col>
      <xdr:colOff>177800</xdr:colOff>
      <xdr:row>83</xdr:row>
      <xdr:rowOff>85089</xdr:rowOff>
    </xdr:to>
    <xdr:sp macro="" textlink="">
      <xdr:nvSpPr>
        <xdr:cNvPr id="632" name="楕円 631"/>
        <xdr:cNvSpPr/>
      </xdr:nvSpPr>
      <xdr:spPr>
        <a:xfrm>
          <a:off x="16268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6366</xdr:rowOff>
    </xdr:from>
    <xdr:ext cx="405111" cy="259045"/>
    <xdr:sp macro="" textlink="">
      <xdr:nvSpPr>
        <xdr:cNvPr id="633" name="【児童館】&#10;有形固定資産減価償却率該当値テキスト"/>
        <xdr:cNvSpPr txBox="1"/>
      </xdr:nvSpPr>
      <xdr:spPr>
        <a:xfrm>
          <a:off x="16357600"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109220</xdr:rowOff>
    </xdr:from>
    <xdr:to>
      <xdr:col>81</xdr:col>
      <xdr:colOff>101600</xdr:colOff>
      <xdr:row>83</xdr:row>
      <xdr:rowOff>39370</xdr:rowOff>
    </xdr:to>
    <xdr:sp macro="" textlink="">
      <xdr:nvSpPr>
        <xdr:cNvPr id="634" name="楕円 633"/>
        <xdr:cNvSpPr/>
      </xdr:nvSpPr>
      <xdr:spPr>
        <a:xfrm>
          <a:off x="15430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160020</xdr:rowOff>
    </xdr:from>
    <xdr:to>
      <xdr:col>85</xdr:col>
      <xdr:colOff>127000</xdr:colOff>
      <xdr:row>83</xdr:row>
      <xdr:rowOff>34289</xdr:rowOff>
    </xdr:to>
    <xdr:cxnSp macro="">
      <xdr:nvCxnSpPr>
        <xdr:cNvPr id="635" name="直線コネクタ 634"/>
        <xdr:cNvCxnSpPr/>
      </xdr:nvCxnSpPr>
      <xdr:spPr>
        <a:xfrm>
          <a:off x="15481300" y="142189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636" name="楕円 635"/>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82</xdr:row>
      <xdr:rowOff>160020</xdr:rowOff>
    </xdr:to>
    <xdr:cxnSp macro="">
      <xdr:nvCxnSpPr>
        <xdr:cNvPr id="637" name="直線コネクタ 636"/>
        <xdr:cNvCxnSpPr/>
      </xdr:nvCxnSpPr>
      <xdr:spPr>
        <a:xfrm>
          <a:off x="14592300" y="1421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38" name="楕円 637"/>
        <xdr:cNvSpPr/>
      </xdr:nvSpPr>
      <xdr:spPr>
        <a:xfrm>
          <a:off x="13652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108586</xdr:rowOff>
    </xdr:from>
    <xdr:to>
      <xdr:col>76</xdr:col>
      <xdr:colOff>114300</xdr:colOff>
      <xdr:row>82</xdr:row>
      <xdr:rowOff>152400</xdr:rowOff>
    </xdr:to>
    <xdr:cxnSp macro="">
      <xdr:nvCxnSpPr>
        <xdr:cNvPr id="639" name="直線コネクタ 638"/>
        <xdr:cNvCxnSpPr/>
      </xdr:nvCxnSpPr>
      <xdr:spPr>
        <a:xfrm>
          <a:off x="13703300" y="141674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36213</xdr:rowOff>
    </xdr:from>
    <xdr:ext cx="405111" cy="259045"/>
    <xdr:sp macro="" textlink="">
      <xdr:nvSpPr>
        <xdr:cNvPr id="640" name="n_1aveValue【児童館】&#10;有形固定資産減価償却率"/>
        <xdr:cNvSpPr txBox="1"/>
      </xdr:nvSpPr>
      <xdr:spPr>
        <a:xfrm>
          <a:off x="15266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41"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42" name="n_3aveValue【児童館】&#10;有形固定資産減価償却率"/>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43" name="n_4aveValue【児童館】&#10;有形固定資産減価償却率"/>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55897</xdr:rowOff>
    </xdr:from>
    <xdr:ext cx="405111" cy="259045"/>
    <xdr:sp macro="" textlink="">
      <xdr:nvSpPr>
        <xdr:cNvPr id="644" name="n_1mainValue【児童館】&#10;有形固定資産減価償却率"/>
        <xdr:cNvSpPr txBox="1"/>
      </xdr:nvSpPr>
      <xdr:spPr>
        <a:xfrm>
          <a:off x="15266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645" name="n_2mainValue【児童館】&#10;有形固定資産減価償却率"/>
        <xdr:cNvSpPr txBox="1"/>
      </xdr:nvSpPr>
      <xdr:spPr>
        <a:xfrm>
          <a:off x="14389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150513</xdr:rowOff>
    </xdr:from>
    <xdr:ext cx="405111" cy="259045"/>
    <xdr:sp macro="" textlink="">
      <xdr:nvSpPr>
        <xdr:cNvPr id="646" name="n_3mainValue【児童館】&#10;有形固定資産減価償却率"/>
        <xdr:cNvSpPr txBox="1"/>
      </xdr:nvSpPr>
      <xdr:spPr>
        <a:xfrm>
          <a:off x="13500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70" name="直線コネクタ 669"/>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73"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74" name="直線コネクタ 673"/>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75"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78" name="フローチャート: 判断 67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80" name="フローチャート: 判断 679"/>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686" name="楕円 685"/>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687" name="【児童館】&#10;一人当たり面積該当値テキスト"/>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688" name="楕円 687"/>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689" name="直線コネクタ 688"/>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90" name="楕円 689"/>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114300</xdr:rowOff>
    </xdr:to>
    <xdr:cxnSp macro="">
      <xdr:nvCxnSpPr>
        <xdr:cNvPr id="691" name="直線コネクタ 690"/>
        <xdr:cNvCxnSpPr/>
      </xdr:nvCxnSpPr>
      <xdr:spPr>
        <a:xfrm>
          <a:off x="20434300" y="14630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92" name="楕円 691"/>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693" name="直線コネクタ 692"/>
        <xdr:cNvCxnSpPr/>
      </xdr:nvCxnSpPr>
      <xdr:spPr>
        <a:xfrm>
          <a:off x="19545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9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95"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96"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97"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698"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99"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00" name="n_3mainValue【児童館】&#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26" name="直線コネクタ 725"/>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27"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28" name="直線コネクタ 727"/>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31" name="【公民館】&#10;有形固定資産減価償却率平均値テキスト"/>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32" name="フローチャート: 判断 731"/>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33" name="フローチャート: 判断 732"/>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34" name="フローチャート: 判断 733"/>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35" name="フローチャート: 判断 734"/>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36" name="フローチャート: 判断 735"/>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23768</xdr:rowOff>
    </xdr:from>
    <xdr:to>
      <xdr:col>85</xdr:col>
      <xdr:colOff>177800</xdr:colOff>
      <xdr:row>105</xdr:row>
      <xdr:rowOff>125368</xdr:rowOff>
    </xdr:to>
    <xdr:sp macro="" textlink="">
      <xdr:nvSpPr>
        <xdr:cNvPr id="742" name="楕円 741"/>
        <xdr:cNvSpPr/>
      </xdr:nvSpPr>
      <xdr:spPr>
        <a:xfrm>
          <a:off x="162687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46645</xdr:rowOff>
    </xdr:from>
    <xdr:ext cx="405111" cy="259045"/>
    <xdr:sp macro="" textlink="">
      <xdr:nvSpPr>
        <xdr:cNvPr id="743" name="【公民館】&#10;有形固定資産減価償却率該当値テキスト"/>
        <xdr:cNvSpPr txBox="1"/>
      </xdr:nvSpPr>
      <xdr:spPr>
        <a:xfrm>
          <a:off x="16357600" y="17877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160927</xdr:rowOff>
    </xdr:from>
    <xdr:to>
      <xdr:col>81</xdr:col>
      <xdr:colOff>101600</xdr:colOff>
      <xdr:row>105</xdr:row>
      <xdr:rowOff>91077</xdr:rowOff>
    </xdr:to>
    <xdr:sp macro="" textlink="">
      <xdr:nvSpPr>
        <xdr:cNvPr id="744" name="楕円 743"/>
        <xdr:cNvSpPr/>
      </xdr:nvSpPr>
      <xdr:spPr>
        <a:xfrm>
          <a:off x="15430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40277</xdr:rowOff>
    </xdr:from>
    <xdr:to>
      <xdr:col>85</xdr:col>
      <xdr:colOff>127000</xdr:colOff>
      <xdr:row>105</xdr:row>
      <xdr:rowOff>74568</xdr:rowOff>
    </xdr:to>
    <xdr:cxnSp macro="">
      <xdr:nvCxnSpPr>
        <xdr:cNvPr id="745" name="直線コネクタ 744"/>
        <xdr:cNvCxnSpPr/>
      </xdr:nvCxnSpPr>
      <xdr:spPr>
        <a:xfrm>
          <a:off x="15481300" y="1804252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125005</xdr:rowOff>
    </xdr:from>
    <xdr:to>
      <xdr:col>76</xdr:col>
      <xdr:colOff>165100</xdr:colOff>
      <xdr:row>105</xdr:row>
      <xdr:rowOff>55155</xdr:rowOff>
    </xdr:to>
    <xdr:sp macro="" textlink="">
      <xdr:nvSpPr>
        <xdr:cNvPr id="746" name="楕円 745"/>
        <xdr:cNvSpPr/>
      </xdr:nvSpPr>
      <xdr:spPr>
        <a:xfrm>
          <a:off x="14541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4355</xdr:rowOff>
    </xdr:from>
    <xdr:to>
      <xdr:col>81</xdr:col>
      <xdr:colOff>50800</xdr:colOff>
      <xdr:row>105</xdr:row>
      <xdr:rowOff>40277</xdr:rowOff>
    </xdr:to>
    <xdr:cxnSp macro="">
      <xdr:nvCxnSpPr>
        <xdr:cNvPr id="747" name="直線コネクタ 746"/>
        <xdr:cNvCxnSpPr/>
      </xdr:nvCxnSpPr>
      <xdr:spPr>
        <a:xfrm>
          <a:off x="14592300" y="1800660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48" name="楕円 747"/>
        <xdr:cNvSpPr/>
      </xdr:nvSpPr>
      <xdr:spPr>
        <a:xfrm>
          <a:off x="13652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141514</xdr:rowOff>
    </xdr:from>
    <xdr:to>
      <xdr:col>76</xdr:col>
      <xdr:colOff>114300</xdr:colOff>
      <xdr:row>105</xdr:row>
      <xdr:rowOff>4355</xdr:rowOff>
    </xdr:to>
    <xdr:cxnSp macro="">
      <xdr:nvCxnSpPr>
        <xdr:cNvPr id="749" name="直線コネクタ 748"/>
        <xdr:cNvCxnSpPr/>
      </xdr:nvCxnSpPr>
      <xdr:spPr>
        <a:xfrm>
          <a:off x="13703300" y="179723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50" name="n_1aveValue【公民館】&#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51"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752" name="n_3aveValue【公民館】&#10;有形固定資産減価償却率"/>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53" name="n_4aveValue【公民館】&#10;有形固定資産減価償却率"/>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107604</xdr:rowOff>
    </xdr:from>
    <xdr:ext cx="405111" cy="259045"/>
    <xdr:sp macro="" textlink="">
      <xdr:nvSpPr>
        <xdr:cNvPr id="754" name="n_1mainValue【公民館】&#10;有形固定資産減価償却率"/>
        <xdr:cNvSpPr txBox="1"/>
      </xdr:nvSpPr>
      <xdr:spPr>
        <a:xfrm>
          <a:off x="152660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71682</xdr:rowOff>
    </xdr:from>
    <xdr:ext cx="405111" cy="259045"/>
    <xdr:sp macro="" textlink="">
      <xdr:nvSpPr>
        <xdr:cNvPr id="755" name="n_2mainValue【公民館】&#10;有形固定資産減価償却率"/>
        <xdr:cNvSpPr txBox="1"/>
      </xdr:nvSpPr>
      <xdr:spPr>
        <a:xfrm>
          <a:off x="14389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56" name="n_3mainValue【公民館】&#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7" name="直線コネクタ 76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8" name="テキスト ボックス 76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9" name="直線コネクタ 76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0" name="テキスト ボックス 76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1" name="直線コネクタ 77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2" name="テキスト ボックス 77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3" name="直線コネクタ 77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4" name="テキスト ボックス 77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778" name="直線コネクタ 777"/>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79"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80" name="直線コネクタ 779"/>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81"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82" name="直線コネクタ 781"/>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783" name="【公民館】&#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84" name="フローチャート: 判断 783"/>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85" name="フローチャート: 判断 784"/>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86" name="フローチャート: 判断 785"/>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87" name="フローチャート: 判断 786"/>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88" name="フローチャート: 判断 787"/>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73406</xdr:rowOff>
    </xdr:from>
    <xdr:to>
      <xdr:col>116</xdr:col>
      <xdr:colOff>114300</xdr:colOff>
      <xdr:row>105</xdr:row>
      <xdr:rowOff>3556</xdr:rowOff>
    </xdr:to>
    <xdr:sp macro="" textlink="">
      <xdr:nvSpPr>
        <xdr:cNvPr id="794" name="楕円 793"/>
        <xdr:cNvSpPr/>
      </xdr:nvSpPr>
      <xdr:spPr>
        <a:xfrm>
          <a:off x="221107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96283</xdr:rowOff>
    </xdr:from>
    <xdr:ext cx="469744" cy="259045"/>
    <xdr:sp macro="" textlink="">
      <xdr:nvSpPr>
        <xdr:cNvPr id="795" name="【公民館】&#10;一人当たり面積該当値テキスト"/>
        <xdr:cNvSpPr txBox="1"/>
      </xdr:nvSpPr>
      <xdr:spPr>
        <a:xfrm>
          <a:off x="22199600" y="1775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77978</xdr:rowOff>
    </xdr:from>
    <xdr:to>
      <xdr:col>112</xdr:col>
      <xdr:colOff>38100</xdr:colOff>
      <xdr:row>105</xdr:row>
      <xdr:rowOff>8128</xdr:rowOff>
    </xdr:to>
    <xdr:sp macro="" textlink="">
      <xdr:nvSpPr>
        <xdr:cNvPr id="796" name="楕円 795"/>
        <xdr:cNvSpPr/>
      </xdr:nvSpPr>
      <xdr:spPr>
        <a:xfrm>
          <a:off x="21272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124206</xdr:rowOff>
    </xdr:from>
    <xdr:to>
      <xdr:col>116</xdr:col>
      <xdr:colOff>63500</xdr:colOff>
      <xdr:row>104</xdr:row>
      <xdr:rowOff>128778</xdr:rowOff>
    </xdr:to>
    <xdr:cxnSp macro="">
      <xdr:nvCxnSpPr>
        <xdr:cNvPr id="797" name="直線コネクタ 796"/>
        <xdr:cNvCxnSpPr/>
      </xdr:nvCxnSpPr>
      <xdr:spPr>
        <a:xfrm flipV="1">
          <a:off x="21323300" y="179550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82550</xdr:rowOff>
    </xdr:from>
    <xdr:to>
      <xdr:col>107</xdr:col>
      <xdr:colOff>101600</xdr:colOff>
      <xdr:row>105</xdr:row>
      <xdr:rowOff>12700</xdr:rowOff>
    </xdr:to>
    <xdr:sp macro="" textlink="">
      <xdr:nvSpPr>
        <xdr:cNvPr id="798" name="楕円 797"/>
        <xdr:cNvSpPr/>
      </xdr:nvSpPr>
      <xdr:spPr>
        <a:xfrm>
          <a:off x="2038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128778</xdr:rowOff>
    </xdr:from>
    <xdr:to>
      <xdr:col>111</xdr:col>
      <xdr:colOff>177800</xdr:colOff>
      <xdr:row>104</xdr:row>
      <xdr:rowOff>133350</xdr:rowOff>
    </xdr:to>
    <xdr:cxnSp macro="">
      <xdr:nvCxnSpPr>
        <xdr:cNvPr id="799" name="直線コネクタ 798"/>
        <xdr:cNvCxnSpPr/>
      </xdr:nvCxnSpPr>
      <xdr:spPr>
        <a:xfrm flipV="1">
          <a:off x="20434300" y="179595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82550</xdr:rowOff>
    </xdr:from>
    <xdr:to>
      <xdr:col>102</xdr:col>
      <xdr:colOff>165100</xdr:colOff>
      <xdr:row>105</xdr:row>
      <xdr:rowOff>12700</xdr:rowOff>
    </xdr:to>
    <xdr:sp macro="" textlink="">
      <xdr:nvSpPr>
        <xdr:cNvPr id="800" name="楕円 799"/>
        <xdr:cNvSpPr/>
      </xdr:nvSpPr>
      <xdr:spPr>
        <a:xfrm>
          <a:off x="19494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133350</xdr:rowOff>
    </xdr:from>
    <xdr:to>
      <xdr:col>107</xdr:col>
      <xdr:colOff>50800</xdr:colOff>
      <xdr:row>104</xdr:row>
      <xdr:rowOff>133350</xdr:rowOff>
    </xdr:to>
    <xdr:cxnSp macro="">
      <xdr:nvCxnSpPr>
        <xdr:cNvPr id="801" name="直線コネクタ 800"/>
        <xdr:cNvCxnSpPr/>
      </xdr:nvCxnSpPr>
      <xdr:spPr>
        <a:xfrm>
          <a:off x="19545300" y="1796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02" name="n_1ave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03" name="n_2aveValue【公民館】&#10;一人当たり面積"/>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04" name="n_3aveValue【公民館】&#10;一人当たり面積"/>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805" name="n_4aveValue【公民館】&#10;一人当たり面積"/>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24655</xdr:rowOff>
    </xdr:from>
    <xdr:ext cx="469744" cy="259045"/>
    <xdr:sp macro="" textlink="">
      <xdr:nvSpPr>
        <xdr:cNvPr id="806" name="n_1mainValue【公民館】&#10;一人当たり面積"/>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29227</xdr:rowOff>
    </xdr:from>
    <xdr:ext cx="469744" cy="259045"/>
    <xdr:sp macro="" textlink="">
      <xdr:nvSpPr>
        <xdr:cNvPr id="807" name="n_2mainValue【公民館】&#10;一人当たり面積"/>
        <xdr:cNvSpPr txBox="1"/>
      </xdr:nvSpPr>
      <xdr:spPr>
        <a:xfrm>
          <a:off x="20199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29227</xdr:rowOff>
    </xdr:from>
    <xdr:ext cx="469744" cy="259045"/>
    <xdr:sp macro="" textlink="">
      <xdr:nvSpPr>
        <xdr:cNvPr id="808" name="n_3mainValue【公民館】&#10;一人当たり面積"/>
        <xdr:cNvSpPr txBox="1"/>
      </xdr:nvSpPr>
      <xdr:spPr>
        <a:xfrm>
          <a:off x="19310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有形固定資産減価償却率は類似団体平均を上回っています。今後の園児数・児童生徒数を考慮し、施設の長寿命化や集約を検討していきます。一人当たり面積は、多くの類型で類似団体平均を下回っていますが、人口減少社会を見据え、既存の施設を適切に活用していきま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（地区センター）については、１地区に１つという充実した施設配置により類似団体平均を上回っています。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100,765
92,977
87.57
37,449,265
34,704,966
2,374,056
20,944,000
21,989,169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160927</xdr:rowOff>
    </xdr:from>
    <xdr:to>
      <xdr:col>24</xdr:col>
      <xdr:colOff>114300</xdr:colOff>
      <xdr:row>39</xdr:row>
      <xdr:rowOff>91077</xdr:rowOff>
    </xdr:to>
    <xdr:sp macro="" textlink="">
      <xdr:nvSpPr>
        <xdr:cNvPr id="74" name="楕円 73"/>
        <xdr:cNvSpPr/>
      </xdr:nvSpPr>
      <xdr:spPr>
        <a:xfrm>
          <a:off x="45847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139354</xdr:rowOff>
    </xdr:from>
    <xdr:ext cx="405111" cy="259045"/>
    <xdr:sp macro="" textlink="">
      <xdr:nvSpPr>
        <xdr:cNvPr id="75" name="【図書館】&#10;有形固定資産減価償却率該当値テキスト"/>
        <xdr:cNvSpPr txBox="1"/>
      </xdr:nvSpPr>
      <xdr:spPr>
        <a:xfrm>
          <a:off x="4673600"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121738</xdr:rowOff>
    </xdr:from>
    <xdr:to>
      <xdr:col>20</xdr:col>
      <xdr:colOff>38100</xdr:colOff>
      <xdr:row>39</xdr:row>
      <xdr:rowOff>51888</xdr:rowOff>
    </xdr:to>
    <xdr:sp macro="" textlink="">
      <xdr:nvSpPr>
        <xdr:cNvPr id="76" name="楕円 75"/>
        <xdr:cNvSpPr/>
      </xdr:nvSpPr>
      <xdr:spPr>
        <a:xfrm>
          <a:off x="3746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xdr:rowOff>
    </xdr:from>
    <xdr:to>
      <xdr:col>24</xdr:col>
      <xdr:colOff>63500</xdr:colOff>
      <xdr:row>39</xdr:row>
      <xdr:rowOff>40277</xdr:rowOff>
    </xdr:to>
    <xdr:cxnSp macro="">
      <xdr:nvCxnSpPr>
        <xdr:cNvPr id="77" name="直線コネクタ 76"/>
        <xdr:cNvCxnSpPr/>
      </xdr:nvCxnSpPr>
      <xdr:spPr>
        <a:xfrm>
          <a:off x="3797300" y="668763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98878</xdr:rowOff>
    </xdr:from>
    <xdr:to>
      <xdr:col>15</xdr:col>
      <xdr:colOff>101600</xdr:colOff>
      <xdr:row>39</xdr:row>
      <xdr:rowOff>29028</xdr:rowOff>
    </xdr:to>
    <xdr:sp macro="" textlink="">
      <xdr:nvSpPr>
        <xdr:cNvPr id="78" name="楕円 77"/>
        <xdr:cNvSpPr/>
      </xdr:nvSpPr>
      <xdr:spPr>
        <a:xfrm>
          <a:off x="2857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149678</xdr:rowOff>
    </xdr:from>
    <xdr:to>
      <xdr:col>19</xdr:col>
      <xdr:colOff>177800</xdr:colOff>
      <xdr:row>39</xdr:row>
      <xdr:rowOff>1088</xdr:rowOff>
    </xdr:to>
    <xdr:cxnSp macro="">
      <xdr:nvCxnSpPr>
        <xdr:cNvPr id="79" name="直線コネクタ 78"/>
        <xdr:cNvCxnSpPr/>
      </xdr:nvCxnSpPr>
      <xdr:spPr>
        <a:xfrm>
          <a:off x="2908300" y="66647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79284</xdr:rowOff>
    </xdr:from>
    <xdr:to>
      <xdr:col>10</xdr:col>
      <xdr:colOff>165100</xdr:colOff>
      <xdr:row>39</xdr:row>
      <xdr:rowOff>9434</xdr:rowOff>
    </xdr:to>
    <xdr:sp macro="" textlink="">
      <xdr:nvSpPr>
        <xdr:cNvPr id="80" name="楕円 79"/>
        <xdr:cNvSpPr/>
      </xdr:nvSpPr>
      <xdr:spPr>
        <a:xfrm>
          <a:off x="1968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130084</xdr:rowOff>
    </xdr:from>
    <xdr:to>
      <xdr:col>15</xdr:col>
      <xdr:colOff>50800</xdr:colOff>
      <xdr:row>38</xdr:row>
      <xdr:rowOff>149678</xdr:rowOff>
    </xdr:to>
    <xdr:cxnSp macro="">
      <xdr:nvCxnSpPr>
        <xdr:cNvPr id="81" name="直線コネクタ 80"/>
        <xdr:cNvCxnSpPr/>
      </xdr:nvCxnSpPr>
      <xdr:spPr>
        <a:xfrm>
          <a:off x="2019300" y="66451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2" name="n_1aveValue【図書館】&#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3"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4"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5"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43015</xdr:rowOff>
    </xdr:from>
    <xdr:ext cx="405111" cy="259045"/>
    <xdr:sp macro="" textlink="">
      <xdr:nvSpPr>
        <xdr:cNvPr id="86" name="n_1mainValue【図書館】&#10;有形固定資産減価償却率"/>
        <xdr:cNvSpPr txBox="1"/>
      </xdr:nvSpPr>
      <xdr:spPr>
        <a:xfrm>
          <a:off x="3582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20155</xdr:rowOff>
    </xdr:from>
    <xdr:ext cx="405111" cy="259045"/>
    <xdr:sp macro="" textlink="">
      <xdr:nvSpPr>
        <xdr:cNvPr id="87" name="n_2mainValue【図書館】&#10;有形固定資産減価償却率"/>
        <xdr:cNvSpPr txBox="1"/>
      </xdr:nvSpPr>
      <xdr:spPr>
        <a:xfrm>
          <a:off x="2705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561</xdr:rowOff>
    </xdr:from>
    <xdr:ext cx="405111" cy="259045"/>
    <xdr:sp macro="" textlink="">
      <xdr:nvSpPr>
        <xdr:cNvPr id="88" name="n_3mainValue【図書館】&#10;有形固定資産減価償却率"/>
        <xdr:cNvSpPr txBox="1"/>
      </xdr:nvSpPr>
      <xdr:spPr>
        <a:xfrm>
          <a:off x="1816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2" name="直線コネクタ 111"/>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5"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6" name="直線コネクタ 115"/>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7"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0" name="フローチャート: 判断 119"/>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2" name="フローチャート: 判断 121"/>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28" name="楕円 127"/>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9"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30" name="楕円 129"/>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139700</xdr:rowOff>
    </xdr:to>
    <xdr:cxnSp macro="">
      <xdr:nvCxnSpPr>
        <xdr:cNvPr id="131" name="直線コネクタ 130"/>
        <xdr:cNvCxnSpPr/>
      </xdr:nvCxnSpPr>
      <xdr:spPr>
        <a:xfrm flipV="1">
          <a:off x="9639300" y="698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32" name="楕円 131"/>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33" name="直線コネクタ 132"/>
        <xdr:cNvCxnSpPr/>
      </xdr:nvCxnSpPr>
      <xdr:spPr>
        <a:xfrm>
          <a:off x="8750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88900</xdr:rowOff>
    </xdr:from>
    <xdr:to>
      <xdr:col>41</xdr:col>
      <xdr:colOff>101600</xdr:colOff>
      <xdr:row>41</xdr:row>
      <xdr:rowOff>19050</xdr:rowOff>
    </xdr:to>
    <xdr:sp macro="" textlink="">
      <xdr:nvSpPr>
        <xdr:cNvPr id="134" name="楕円 133"/>
        <xdr:cNvSpPr/>
      </xdr:nvSpPr>
      <xdr:spPr>
        <a:xfrm>
          <a:off x="7810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139700</xdr:rowOff>
    </xdr:from>
    <xdr:to>
      <xdr:col>45</xdr:col>
      <xdr:colOff>177800</xdr:colOff>
      <xdr:row>40</xdr:row>
      <xdr:rowOff>139700</xdr:rowOff>
    </xdr:to>
    <xdr:cxnSp macro="">
      <xdr:nvCxnSpPr>
        <xdr:cNvPr id="135" name="直線コネクタ 134"/>
        <xdr:cNvCxnSpPr/>
      </xdr:nvCxnSpPr>
      <xdr:spPr>
        <a:xfrm>
          <a:off x="7861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7"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39" name="n_4aveValue【図書館】&#10;一人当たり面積"/>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40" name="n_1mainValue【図書館】&#10;一人当たり面積"/>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41" name="n_2mainValue【図書館】&#10;一人当たり面積"/>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10177</xdr:rowOff>
    </xdr:from>
    <xdr:ext cx="469744" cy="259045"/>
    <xdr:sp macro="" textlink="">
      <xdr:nvSpPr>
        <xdr:cNvPr id="142" name="n_3mainValue【図書館】&#10;一人当たり面積"/>
        <xdr:cNvSpPr txBox="1"/>
      </xdr:nvSpPr>
      <xdr:spPr>
        <a:xfrm>
          <a:off x="7626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68" name="直線コネクタ 167"/>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69"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0" name="直線コネクタ 169"/>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1"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2" name="直線コネクタ 171"/>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3" name="【体育館・プール】&#10;有形固定資産減価償却率平均値テキスト"/>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4" name="フローチャート: 判断 173"/>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75" name="フローチャート: 判断 174"/>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76" name="フローチャート: 判断 175"/>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77" name="フローチャート: 判断 176"/>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78" name="フローチャート: 判断 177"/>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4" name="楕円 183"/>
        <xdr:cNvSpPr/>
      </xdr:nvSpPr>
      <xdr:spPr>
        <a:xfrm>
          <a:off x="45847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33762</xdr:rowOff>
    </xdr:from>
    <xdr:ext cx="405111" cy="259045"/>
    <xdr:sp macro="" textlink="">
      <xdr:nvSpPr>
        <xdr:cNvPr id="185" name="【体育館・プール】&#10;有形固定資産減価償却率該当値テキスト"/>
        <xdr:cNvSpPr txBox="1"/>
      </xdr:nvSpPr>
      <xdr:spPr>
        <a:xfrm>
          <a:off x="4673600"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86" name="楕円 185"/>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106135</xdr:rowOff>
    </xdr:to>
    <xdr:cxnSp macro="">
      <xdr:nvCxnSpPr>
        <xdr:cNvPr id="187" name="直線コネクタ 186"/>
        <xdr:cNvCxnSpPr/>
      </xdr:nvCxnSpPr>
      <xdr:spPr>
        <a:xfrm>
          <a:off x="3797300" y="10527030"/>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151674</xdr:rowOff>
    </xdr:from>
    <xdr:to>
      <xdr:col>15</xdr:col>
      <xdr:colOff>101600</xdr:colOff>
      <xdr:row>61</xdr:row>
      <xdr:rowOff>81824</xdr:rowOff>
    </xdr:to>
    <xdr:sp macro="" textlink="">
      <xdr:nvSpPr>
        <xdr:cNvPr id="188" name="楕円 187"/>
        <xdr:cNvSpPr/>
      </xdr:nvSpPr>
      <xdr:spPr>
        <a:xfrm>
          <a:off x="2857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31024</xdr:rowOff>
    </xdr:from>
    <xdr:to>
      <xdr:col>19</xdr:col>
      <xdr:colOff>177800</xdr:colOff>
      <xdr:row>61</xdr:row>
      <xdr:rowOff>68580</xdr:rowOff>
    </xdr:to>
    <xdr:cxnSp macro="">
      <xdr:nvCxnSpPr>
        <xdr:cNvPr id="189" name="直線コネクタ 188"/>
        <xdr:cNvCxnSpPr/>
      </xdr:nvCxnSpPr>
      <xdr:spPr>
        <a:xfrm>
          <a:off x="2908300" y="104894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119017</xdr:rowOff>
    </xdr:from>
    <xdr:to>
      <xdr:col>10</xdr:col>
      <xdr:colOff>165100</xdr:colOff>
      <xdr:row>61</xdr:row>
      <xdr:rowOff>49167</xdr:rowOff>
    </xdr:to>
    <xdr:sp macro="" textlink="">
      <xdr:nvSpPr>
        <xdr:cNvPr id="190" name="楕円 189"/>
        <xdr:cNvSpPr/>
      </xdr:nvSpPr>
      <xdr:spPr>
        <a:xfrm>
          <a:off x="1968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169817</xdr:rowOff>
    </xdr:from>
    <xdr:to>
      <xdr:col>15</xdr:col>
      <xdr:colOff>50800</xdr:colOff>
      <xdr:row>61</xdr:row>
      <xdr:rowOff>31024</xdr:rowOff>
    </xdr:to>
    <xdr:cxnSp macro="">
      <xdr:nvCxnSpPr>
        <xdr:cNvPr id="191" name="直線コネクタ 190"/>
        <xdr:cNvCxnSpPr/>
      </xdr:nvCxnSpPr>
      <xdr:spPr>
        <a:xfrm>
          <a:off x="2019300" y="104568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192"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193" name="n_2aveValue【体育館・プー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94" name="n_3aveValue【体育館・プール】&#10;有形固定資産減価償却率"/>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195" name="n_4aveValue【体育館・プール】&#10;有形固定資産減価償却率"/>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96" name="n_1main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72951</xdr:rowOff>
    </xdr:from>
    <xdr:ext cx="405111" cy="259045"/>
    <xdr:sp macro="" textlink="">
      <xdr:nvSpPr>
        <xdr:cNvPr id="197" name="n_2mainValue【体育館・プール】&#10;有形固定資産減価償却率"/>
        <xdr:cNvSpPr txBox="1"/>
      </xdr:nvSpPr>
      <xdr:spPr>
        <a:xfrm>
          <a:off x="2705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65694</xdr:rowOff>
    </xdr:from>
    <xdr:ext cx="405111" cy="259045"/>
    <xdr:sp macro="" textlink="">
      <xdr:nvSpPr>
        <xdr:cNvPr id="198" name="n_3mainValue【体育館・プール】&#10;有形固定資産減価償却率"/>
        <xdr:cNvSpPr txBox="1"/>
      </xdr:nvSpPr>
      <xdr:spPr>
        <a:xfrm>
          <a:off x="1816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22" name="直線コネクタ 221"/>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23"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24" name="直線コネクタ 223"/>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25"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26" name="直線コネクタ 225"/>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27" name="【体育館・プール】&#10;一人当たり面積平均値テキスト"/>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28" name="フローチャート: 判断 227"/>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29" name="フローチャート: 判断 228"/>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0" name="フローチャート: 判断 229"/>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31" name="フローチャート: 判断 230"/>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32" name="フローチャート: 判断 231"/>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71120</xdr:rowOff>
    </xdr:from>
    <xdr:to>
      <xdr:col>55</xdr:col>
      <xdr:colOff>50800</xdr:colOff>
      <xdr:row>64</xdr:row>
      <xdr:rowOff>1270</xdr:rowOff>
    </xdr:to>
    <xdr:sp macro="" textlink="">
      <xdr:nvSpPr>
        <xdr:cNvPr id="238" name="楕円 237"/>
        <xdr:cNvSpPr/>
      </xdr:nvSpPr>
      <xdr:spPr>
        <a:xfrm>
          <a:off x="10426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157497</xdr:rowOff>
    </xdr:from>
    <xdr:ext cx="469744" cy="259045"/>
    <xdr:sp macro="" textlink="">
      <xdr:nvSpPr>
        <xdr:cNvPr id="239" name="【体育館・プール】&#10;一人当たり面積該当値テキスト"/>
        <xdr:cNvSpPr txBox="1"/>
      </xdr:nvSpPr>
      <xdr:spPr>
        <a:xfrm>
          <a:off x="10515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73025</xdr:rowOff>
    </xdr:from>
    <xdr:to>
      <xdr:col>50</xdr:col>
      <xdr:colOff>165100</xdr:colOff>
      <xdr:row>64</xdr:row>
      <xdr:rowOff>3175</xdr:rowOff>
    </xdr:to>
    <xdr:sp macro="" textlink="">
      <xdr:nvSpPr>
        <xdr:cNvPr id="240" name="楕円 239"/>
        <xdr:cNvSpPr/>
      </xdr:nvSpPr>
      <xdr:spPr>
        <a:xfrm>
          <a:off x="9588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121920</xdr:rowOff>
    </xdr:from>
    <xdr:to>
      <xdr:col>55</xdr:col>
      <xdr:colOff>0</xdr:colOff>
      <xdr:row>63</xdr:row>
      <xdr:rowOff>123825</xdr:rowOff>
    </xdr:to>
    <xdr:cxnSp macro="">
      <xdr:nvCxnSpPr>
        <xdr:cNvPr id="241" name="直線コネクタ 240"/>
        <xdr:cNvCxnSpPr/>
      </xdr:nvCxnSpPr>
      <xdr:spPr>
        <a:xfrm flipV="1">
          <a:off x="9639300" y="109232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73025</xdr:rowOff>
    </xdr:from>
    <xdr:to>
      <xdr:col>46</xdr:col>
      <xdr:colOff>38100</xdr:colOff>
      <xdr:row>64</xdr:row>
      <xdr:rowOff>3175</xdr:rowOff>
    </xdr:to>
    <xdr:sp macro="" textlink="">
      <xdr:nvSpPr>
        <xdr:cNvPr id="242" name="楕円 241"/>
        <xdr:cNvSpPr/>
      </xdr:nvSpPr>
      <xdr:spPr>
        <a:xfrm>
          <a:off x="8699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123825</xdr:rowOff>
    </xdr:from>
    <xdr:to>
      <xdr:col>50</xdr:col>
      <xdr:colOff>114300</xdr:colOff>
      <xdr:row>63</xdr:row>
      <xdr:rowOff>123825</xdr:rowOff>
    </xdr:to>
    <xdr:cxnSp macro="">
      <xdr:nvCxnSpPr>
        <xdr:cNvPr id="243" name="直線コネクタ 242"/>
        <xdr:cNvCxnSpPr/>
      </xdr:nvCxnSpPr>
      <xdr:spPr>
        <a:xfrm>
          <a:off x="8750300" y="10925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73025</xdr:rowOff>
    </xdr:from>
    <xdr:to>
      <xdr:col>41</xdr:col>
      <xdr:colOff>101600</xdr:colOff>
      <xdr:row>64</xdr:row>
      <xdr:rowOff>3175</xdr:rowOff>
    </xdr:to>
    <xdr:sp macro="" textlink="">
      <xdr:nvSpPr>
        <xdr:cNvPr id="244" name="楕円 243"/>
        <xdr:cNvSpPr/>
      </xdr:nvSpPr>
      <xdr:spPr>
        <a:xfrm>
          <a:off x="7810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123825</xdr:rowOff>
    </xdr:from>
    <xdr:to>
      <xdr:col>45</xdr:col>
      <xdr:colOff>177800</xdr:colOff>
      <xdr:row>63</xdr:row>
      <xdr:rowOff>123825</xdr:rowOff>
    </xdr:to>
    <xdr:cxnSp macro="">
      <xdr:nvCxnSpPr>
        <xdr:cNvPr id="245" name="直線コネクタ 244"/>
        <xdr:cNvCxnSpPr/>
      </xdr:nvCxnSpPr>
      <xdr:spPr>
        <a:xfrm>
          <a:off x="7861300" y="10925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46" name="n_1aveValue【体育館・プール】&#10;一人当たり面積"/>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47" name="n_2aveValue【体育館・プール】&#10;一人当たり面積"/>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48" name="n_3aveValue【体育館・プール】&#10;一人当たり面積"/>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49" name="n_4aveValue【体育館・プール】&#10;一人当たり面積"/>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165752</xdr:rowOff>
    </xdr:from>
    <xdr:ext cx="469744" cy="259045"/>
    <xdr:sp macro="" textlink="">
      <xdr:nvSpPr>
        <xdr:cNvPr id="250" name="n_1mainValue【体育館・プール】&#10;一人当たり面積"/>
        <xdr:cNvSpPr txBox="1"/>
      </xdr:nvSpPr>
      <xdr:spPr>
        <a:xfrm>
          <a:off x="93917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165752</xdr:rowOff>
    </xdr:from>
    <xdr:ext cx="469744" cy="259045"/>
    <xdr:sp macro="" textlink="">
      <xdr:nvSpPr>
        <xdr:cNvPr id="251" name="n_2mainValue【体育館・プール】&#10;一人当たり面積"/>
        <xdr:cNvSpPr txBox="1"/>
      </xdr:nvSpPr>
      <xdr:spPr>
        <a:xfrm>
          <a:off x="8515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2" name="n_3main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77" name="直線コネクタ 276"/>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8"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9" name="直線コネクタ 278"/>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80"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81" name="直線コネクタ 280"/>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82" name="【福祉施設】&#10;有形固定資産減価償却率平均値テキスト"/>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83" name="フローチャート: 判断 282"/>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84" name="フローチャート: 判断 283"/>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85" name="フローチャート: 判断 284"/>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86" name="フローチャート: 判断 285"/>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87" name="フローチャート: 判断 286"/>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293" name="楕円 292"/>
        <xdr:cNvSpPr/>
      </xdr:nvSpPr>
      <xdr:spPr>
        <a:xfrm>
          <a:off x="4584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294" name="【福祉施設】&#10;有形固定資産減価償却率該当値テキスト"/>
        <xdr:cNvSpPr txBox="1"/>
      </xdr:nvSpPr>
      <xdr:spPr>
        <a:xfrm>
          <a:off x="4673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636</xdr:rowOff>
    </xdr:from>
    <xdr:to>
      <xdr:col>20</xdr:col>
      <xdr:colOff>38100</xdr:colOff>
      <xdr:row>83</xdr:row>
      <xdr:rowOff>102236</xdr:rowOff>
    </xdr:to>
    <xdr:sp macro="" textlink="">
      <xdr:nvSpPr>
        <xdr:cNvPr id="295" name="楕円 294"/>
        <xdr:cNvSpPr/>
      </xdr:nvSpPr>
      <xdr:spPr>
        <a:xfrm>
          <a:off x="3746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133350</xdr:rowOff>
    </xdr:to>
    <xdr:cxnSp macro="">
      <xdr:nvCxnSpPr>
        <xdr:cNvPr id="296" name="直線コネクタ 295"/>
        <xdr:cNvCxnSpPr/>
      </xdr:nvCxnSpPr>
      <xdr:spPr>
        <a:xfrm>
          <a:off x="3797300" y="14281786"/>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297" name="楕円 296"/>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13336</xdr:rowOff>
    </xdr:from>
    <xdr:to>
      <xdr:col>19</xdr:col>
      <xdr:colOff>177800</xdr:colOff>
      <xdr:row>83</xdr:row>
      <xdr:rowOff>51436</xdr:rowOff>
    </xdr:to>
    <xdr:cxnSp macro="">
      <xdr:nvCxnSpPr>
        <xdr:cNvPr id="298" name="直線コネクタ 297"/>
        <xdr:cNvCxnSpPr/>
      </xdr:nvCxnSpPr>
      <xdr:spPr>
        <a:xfrm>
          <a:off x="2908300" y="142436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299" name="楕円 298"/>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13336</xdr:rowOff>
    </xdr:to>
    <xdr:cxnSp macro="">
      <xdr:nvCxnSpPr>
        <xdr:cNvPr id="300" name="直線コネクタ 299"/>
        <xdr:cNvCxnSpPr/>
      </xdr:nvCxnSpPr>
      <xdr:spPr>
        <a:xfrm>
          <a:off x="2019300" y="141998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01" name="n_1aveValue【福祉施設】&#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02" name="n_2aveValue【福祉施設】&#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03" name="n_3aveValue【福祉施設】&#10;有形固定資産減価償却率"/>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04" name="n_4aveValue【福祉施設】&#10;有形固定資産減価償却率"/>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93363</xdr:rowOff>
    </xdr:from>
    <xdr:ext cx="405111" cy="259045"/>
    <xdr:sp macro="" textlink="">
      <xdr:nvSpPr>
        <xdr:cNvPr id="305" name="n_1main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55263</xdr:rowOff>
    </xdr:from>
    <xdr:ext cx="405111" cy="259045"/>
    <xdr:sp macro="" textlink="">
      <xdr:nvSpPr>
        <xdr:cNvPr id="306" name="n_2mainValue【福祉施設】&#10;有形固定資産減価償却率"/>
        <xdr:cNvSpPr txBox="1"/>
      </xdr:nvSpPr>
      <xdr:spPr>
        <a:xfrm>
          <a:off x="2705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11447</xdr:rowOff>
    </xdr:from>
    <xdr:ext cx="405111" cy="259045"/>
    <xdr:sp macro="" textlink="">
      <xdr:nvSpPr>
        <xdr:cNvPr id="307" name="n_3mainValue【福祉施設】&#10;有形固定資産減価償却率"/>
        <xdr:cNvSpPr txBox="1"/>
      </xdr:nvSpPr>
      <xdr:spPr>
        <a:xfrm>
          <a:off x="1816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8" name="直線コネクタ 3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9" name="テキスト ボックス 3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0" name="直線コネクタ 3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1" name="テキスト ボックス 3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2" name="直線コネクタ 3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3" name="テキスト ボックス 3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4" name="直線コネクタ 3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5" name="テキスト ボックス 3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29" name="直線コネクタ 328"/>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30"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31" name="直線コネクタ 330"/>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32"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33" name="直線コネクタ 332"/>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34" name="【福祉施設】&#10;一人当たり面積平均値テキスト"/>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35" name="フローチャート: 判断 334"/>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36" name="フローチャート: 判断 335"/>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37" name="フローチャート: 判断 336"/>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38" name="フローチャート: 判断 337"/>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39" name="フローチャート: 判断 338"/>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94742</xdr:rowOff>
    </xdr:from>
    <xdr:to>
      <xdr:col>55</xdr:col>
      <xdr:colOff>50800</xdr:colOff>
      <xdr:row>84</xdr:row>
      <xdr:rowOff>24892</xdr:rowOff>
    </xdr:to>
    <xdr:sp macro="" textlink="">
      <xdr:nvSpPr>
        <xdr:cNvPr id="345" name="楕円 344"/>
        <xdr:cNvSpPr/>
      </xdr:nvSpPr>
      <xdr:spPr>
        <a:xfrm>
          <a:off x="10426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117619</xdr:rowOff>
    </xdr:from>
    <xdr:ext cx="469744" cy="259045"/>
    <xdr:sp macro="" textlink="">
      <xdr:nvSpPr>
        <xdr:cNvPr id="346" name="【福祉施設】&#10;一人当たり面積該当値テキスト"/>
        <xdr:cNvSpPr txBox="1"/>
      </xdr:nvSpPr>
      <xdr:spPr>
        <a:xfrm>
          <a:off x="10515600"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62737</xdr:rowOff>
    </xdr:from>
    <xdr:to>
      <xdr:col>50</xdr:col>
      <xdr:colOff>165100</xdr:colOff>
      <xdr:row>83</xdr:row>
      <xdr:rowOff>164337</xdr:rowOff>
    </xdr:to>
    <xdr:sp macro="" textlink="">
      <xdr:nvSpPr>
        <xdr:cNvPr id="347" name="楕円 346"/>
        <xdr:cNvSpPr/>
      </xdr:nvSpPr>
      <xdr:spPr>
        <a:xfrm>
          <a:off x="9588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113537</xdr:rowOff>
    </xdr:from>
    <xdr:to>
      <xdr:col>55</xdr:col>
      <xdr:colOff>0</xdr:colOff>
      <xdr:row>83</xdr:row>
      <xdr:rowOff>145542</xdr:rowOff>
    </xdr:to>
    <xdr:cxnSp macro="">
      <xdr:nvCxnSpPr>
        <xdr:cNvPr id="348" name="直線コネクタ 347"/>
        <xdr:cNvCxnSpPr/>
      </xdr:nvCxnSpPr>
      <xdr:spPr>
        <a:xfrm>
          <a:off x="9639300" y="143438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62737</xdr:rowOff>
    </xdr:from>
    <xdr:to>
      <xdr:col>46</xdr:col>
      <xdr:colOff>38100</xdr:colOff>
      <xdr:row>83</xdr:row>
      <xdr:rowOff>164337</xdr:rowOff>
    </xdr:to>
    <xdr:sp macro="" textlink="">
      <xdr:nvSpPr>
        <xdr:cNvPr id="349" name="楕円 348"/>
        <xdr:cNvSpPr/>
      </xdr:nvSpPr>
      <xdr:spPr>
        <a:xfrm>
          <a:off x="8699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113537</xdr:rowOff>
    </xdr:from>
    <xdr:to>
      <xdr:col>50</xdr:col>
      <xdr:colOff>114300</xdr:colOff>
      <xdr:row>83</xdr:row>
      <xdr:rowOff>113537</xdr:rowOff>
    </xdr:to>
    <xdr:cxnSp macro="">
      <xdr:nvCxnSpPr>
        <xdr:cNvPr id="350" name="直線コネクタ 349"/>
        <xdr:cNvCxnSpPr/>
      </xdr:nvCxnSpPr>
      <xdr:spPr>
        <a:xfrm>
          <a:off x="8750300" y="143438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62737</xdr:rowOff>
    </xdr:from>
    <xdr:to>
      <xdr:col>41</xdr:col>
      <xdr:colOff>101600</xdr:colOff>
      <xdr:row>83</xdr:row>
      <xdr:rowOff>164337</xdr:rowOff>
    </xdr:to>
    <xdr:sp macro="" textlink="">
      <xdr:nvSpPr>
        <xdr:cNvPr id="351" name="楕円 350"/>
        <xdr:cNvSpPr/>
      </xdr:nvSpPr>
      <xdr:spPr>
        <a:xfrm>
          <a:off x="7810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113537</xdr:rowOff>
    </xdr:from>
    <xdr:to>
      <xdr:col>45</xdr:col>
      <xdr:colOff>177800</xdr:colOff>
      <xdr:row>83</xdr:row>
      <xdr:rowOff>113537</xdr:rowOff>
    </xdr:to>
    <xdr:cxnSp macro="">
      <xdr:nvCxnSpPr>
        <xdr:cNvPr id="352" name="直線コネクタ 351"/>
        <xdr:cNvCxnSpPr/>
      </xdr:nvCxnSpPr>
      <xdr:spPr>
        <a:xfrm>
          <a:off x="7861300" y="143438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53"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54" name="n_2aveValue【福祉施設】&#10;一人当たり面積"/>
        <xdr:cNvSpPr txBox="1"/>
      </xdr:nvSpPr>
      <xdr:spPr>
        <a:xfrm>
          <a:off x="8515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55" name="n_3aveValue【福祉施設】&#10;一人当たり面積"/>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56" name="n_4aveValue【福祉施設】&#10;一人当たり面積"/>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9414</xdr:rowOff>
    </xdr:from>
    <xdr:ext cx="469744" cy="259045"/>
    <xdr:sp macro="" textlink="">
      <xdr:nvSpPr>
        <xdr:cNvPr id="357" name="n_1mainValue【福祉施設】&#10;一人当たり面積"/>
        <xdr:cNvSpPr txBox="1"/>
      </xdr:nvSpPr>
      <xdr:spPr>
        <a:xfrm>
          <a:off x="9391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9414</xdr:rowOff>
    </xdr:from>
    <xdr:ext cx="469744" cy="259045"/>
    <xdr:sp macro="" textlink="">
      <xdr:nvSpPr>
        <xdr:cNvPr id="358" name="n_2mainValue【福祉施設】&#10;一人当たり面積"/>
        <xdr:cNvSpPr txBox="1"/>
      </xdr:nvSpPr>
      <xdr:spPr>
        <a:xfrm>
          <a:off x="8515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59" name="n_3main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1" name="直線コネクタ 37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2" name="テキスト ボックス 37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3" name="直線コネクタ 37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4" name="テキスト ボックス 37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5" name="直線コネクタ 37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6" name="テキスト ボックス 37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7" name="直線コネクタ 37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8" name="テキスト ボックス 37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9" name="直線コネクタ 37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0" name="テキスト ボックス 37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2" name="テキスト ボックス 38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384" name="直線コネクタ 383"/>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85"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86" name="直線コネクタ 385"/>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387"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388" name="直線コネクタ 387"/>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89" name="【市民会館】&#10;有形固定資産減価償却率平均値テキスト"/>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90" name="フローチャート: 判断 389"/>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391" name="フローチャート: 判断 390"/>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392" name="フローチャート: 判断 391"/>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393" name="フローチャート: 判断 392"/>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394" name="フローチャート: 判断 393"/>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151130</xdr:rowOff>
    </xdr:from>
    <xdr:to>
      <xdr:col>24</xdr:col>
      <xdr:colOff>114300</xdr:colOff>
      <xdr:row>102</xdr:row>
      <xdr:rowOff>81280</xdr:rowOff>
    </xdr:to>
    <xdr:sp macro="" textlink="">
      <xdr:nvSpPr>
        <xdr:cNvPr id="400" name="楕円 399"/>
        <xdr:cNvSpPr/>
      </xdr:nvSpPr>
      <xdr:spPr>
        <a:xfrm>
          <a:off x="4584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2557</xdr:rowOff>
    </xdr:from>
    <xdr:ext cx="405111" cy="259045"/>
    <xdr:sp macro="" textlink="">
      <xdr:nvSpPr>
        <xdr:cNvPr id="401" name="【市民会館】&#10;有形固定資産減価償却率該当値テキスト"/>
        <xdr:cNvSpPr txBox="1"/>
      </xdr:nvSpPr>
      <xdr:spPr>
        <a:xfrm>
          <a:off x="4673600"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93980</xdr:rowOff>
    </xdr:from>
    <xdr:to>
      <xdr:col>20</xdr:col>
      <xdr:colOff>38100</xdr:colOff>
      <xdr:row>102</xdr:row>
      <xdr:rowOff>24130</xdr:rowOff>
    </xdr:to>
    <xdr:sp macro="" textlink="">
      <xdr:nvSpPr>
        <xdr:cNvPr id="402" name="楕円 401"/>
        <xdr:cNvSpPr/>
      </xdr:nvSpPr>
      <xdr:spPr>
        <a:xfrm>
          <a:off x="3746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144780</xdr:rowOff>
    </xdr:from>
    <xdr:to>
      <xdr:col>24</xdr:col>
      <xdr:colOff>63500</xdr:colOff>
      <xdr:row>102</xdr:row>
      <xdr:rowOff>30480</xdr:rowOff>
    </xdr:to>
    <xdr:cxnSp macro="">
      <xdr:nvCxnSpPr>
        <xdr:cNvPr id="403" name="直線コネクタ 402"/>
        <xdr:cNvCxnSpPr/>
      </xdr:nvCxnSpPr>
      <xdr:spPr>
        <a:xfrm>
          <a:off x="3797300" y="174612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8255</xdr:rowOff>
    </xdr:from>
    <xdr:to>
      <xdr:col>15</xdr:col>
      <xdr:colOff>101600</xdr:colOff>
      <xdr:row>102</xdr:row>
      <xdr:rowOff>109855</xdr:rowOff>
    </xdr:to>
    <xdr:sp macro="" textlink="">
      <xdr:nvSpPr>
        <xdr:cNvPr id="404" name="楕円 403"/>
        <xdr:cNvSpPr/>
      </xdr:nvSpPr>
      <xdr:spPr>
        <a:xfrm>
          <a:off x="2857500" y="174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144780</xdr:rowOff>
    </xdr:from>
    <xdr:to>
      <xdr:col>19</xdr:col>
      <xdr:colOff>177800</xdr:colOff>
      <xdr:row>102</xdr:row>
      <xdr:rowOff>59055</xdr:rowOff>
    </xdr:to>
    <xdr:cxnSp macro="">
      <xdr:nvCxnSpPr>
        <xdr:cNvPr id="405" name="直線コネクタ 404"/>
        <xdr:cNvCxnSpPr/>
      </xdr:nvCxnSpPr>
      <xdr:spPr>
        <a:xfrm flipV="1">
          <a:off x="2908300" y="174612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132080</xdr:rowOff>
    </xdr:from>
    <xdr:to>
      <xdr:col>10</xdr:col>
      <xdr:colOff>165100</xdr:colOff>
      <xdr:row>102</xdr:row>
      <xdr:rowOff>62230</xdr:rowOff>
    </xdr:to>
    <xdr:sp macro="" textlink="">
      <xdr:nvSpPr>
        <xdr:cNvPr id="406" name="楕円 405"/>
        <xdr:cNvSpPr/>
      </xdr:nvSpPr>
      <xdr:spPr>
        <a:xfrm>
          <a:off x="1968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11430</xdr:rowOff>
    </xdr:from>
    <xdr:to>
      <xdr:col>15</xdr:col>
      <xdr:colOff>50800</xdr:colOff>
      <xdr:row>102</xdr:row>
      <xdr:rowOff>59055</xdr:rowOff>
    </xdr:to>
    <xdr:cxnSp macro="">
      <xdr:nvCxnSpPr>
        <xdr:cNvPr id="407" name="直線コネクタ 406"/>
        <xdr:cNvCxnSpPr/>
      </xdr:nvCxnSpPr>
      <xdr:spPr>
        <a:xfrm>
          <a:off x="2019300" y="174993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408" name="n_1aveValue【市民会館】&#10;有形固定資産減価償却率"/>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409" name="n_2aveValue【市民会館】&#10;有形固定資産減価償却率"/>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410" name="n_3aveValue【市民会館】&#10;有形固定資産減価償却率"/>
        <xdr:cNvSpPr txBox="1"/>
      </xdr:nvSpPr>
      <xdr:spPr>
        <a:xfrm>
          <a:off x="1816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11" name="n_4aveValue【市民会館】&#10;有形固定資産減価償却率"/>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40657</xdr:rowOff>
    </xdr:from>
    <xdr:ext cx="405111" cy="259045"/>
    <xdr:sp macro="" textlink="">
      <xdr:nvSpPr>
        <xdr:cNvPr id="412" name="n_1mainValue【市民会館】&#10;有形固定資産減価償却率"/>
        <xdr:cNvSpPr txBox="1"/>
      </xdr:nvSpPr>
      <xdr:spPr>
        <a:xfrm>
          <a:off x="35820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126382</xdr:rowOff>
    </xdr:from>
    <xdr:ext cx="405111" cy="259045"/>
    <xdr:sp macro="" textlink="">
      <xdr:nvSpPr>
        <xdr:cNvPr id="413" name="n_2mainValue【市民会館】&#10;有形固定資産減価償却率"/>
        <xdr:cNvSpPr txBox="1"/>
      </xdr:nvSpPr>
      <xdr:spPr>
        <a:xfrm>
          <a:off x="2705744" y="1727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78757</xdr:rowOff>
    </xdr:from>
    <xdr:ext cx="405111" cy="259045"/>
    <xdr:sp macro="" textlink="">
      <xdr:nvSpPr>
        <xdr:cNvPr id="414" name="n_3mainValue【市民会館】&#10;有形固定資産減価償却率"/>
        <xdr:cNvSpPr txBox="1"/>
      </xdr:nvSpPr>
      <xdr:spPr>
        <a:xfrm>
          <a:off x="18167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38" name="直線コネクタ 437"/>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39"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40" name="直線コネクタ 439"/>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41"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42" name="直線コネクタ 441"/>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43" name="【市民会館】&#10;一人当たり面積平均値テキスト"/>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44" name="フローチャート: 判断 443"/>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45" name="フローチャート: 判断 444"/>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46" name="フローチャート: 判断 445"/>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47" name="フローチャート: 判断 446"/>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48" name="フローチャート: 判断 447"/>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90170</xdr:rowOff>
    </xdr:from>
    <xdr:to>
      <xdr:col>55</xdr:col>
      <xdr:colOff>50800</xdr:colOff>
      <xdr:row>105</xdr:row>
      <xdr:rowOff>20320</xdr:rowOff>
    </xdr:to>
    <xdr:sp macro="" textlink="">
      <xdr:nvSpPr>
        <xdr:cNvPr id="454" name="楕円 453"/>
        <xdr:cNvSpPr/>
      </xdr:nvSpPr>
      <xdr:spPr>
        <a:xfrm>
          <a:off x="10426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113047</xdr:rowOff>
    </xdr:from>
    <xdr:ext cx="469744" cy="259045"/>
    <xdr:sp macro="" textlink="">
      <xdr:nvSpPr>
        <xdr:cNvPr id="455" name="【市民会館】&#10;一人当たり面積該当値テキスト"/>
        <xdr:cNvSpPr txBox="1"/>
      </xdr:nvSpPr>
      <xdr:spPr>
        <a:xfrm>
          <a:off x="10515600"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97789</xdr:rowOff>
    </xdr:from>
    <xdr:to>
      <xdr:col>50</xdr:col>
      <xdr:colOff>165100</xdr:colOff>
      <xdr:row>105</xdr:row>
      <xdr:rowOff>27939</xdr:rowOff>
    </xdr:to>
    <xdr:sp macro="" textlink="">
      <xdr:nvSpPr>
        <xdr:cNvPr id="456" name="楕円 455"/>
        <xdr:cNvSpPr/>
      </xdr:nvSpPr>
      <xdr:spPr>
        <a:xfrm>
          <a:off x="9588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140970</xdr:rowOff>
    </xdr:from>
    <xdr:to>
      <xdr:col>55</xdr:col>
      <xdr:colOff>0</xdr:colOff>
      <xdr:row>104</xdr:row>
      <xdr:rowOff>148589</xdr:rowOff>
    </xdr:to>
    <xdr:cxnSp macro="">
      <xdr:nvCxnSpPr>
        <xdr:cNvPr id="457" name="直線コネクタ 456"/>
        <xdr:cNvCxnSpPr/>
      </xdr:nvCxnSpPr>
      <xdr:spPr>
        <a:xfrm flipV="1">
          <a:off x="9639300" y="179717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101600</xdr:rowOff>
    </xdr:from>
    <xdr:to>
      <xdr:col>46</xdr:col>
      <xdr:colOff>38100</xdr:colOff>
      <xdr:row>105</xdr:row>
      <xdr:rowOff>31750</xdr:rowOff>
    </xdr:to>
    <xdr:sp macro="" textlink="">
      <xdr:nvSpPr>
        <xdr:cNvPr id="458" name="楕円 457"/>
        <xdr:cNvSpPr/>
      </xdr:nvSpPr>
      <xdr:spPr>
        <a:xfrm>
          <a:off x="8699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148589</xdr:rowOff>
    </xdr:from>
    <xdr:to>
      <xdr:col>50</xdr:col>
      <xdr:colOff>114300</xdr:colOff>
      <xdr:row>104</xdr:row>
      <xdr:rowOff>152400</xdr:rowOff>
    </xdr:to>
    <xdr:cxnSp macro="">
      <xdr:nvCxnSpPr>
        <xdr:cNvPr id="459" name="直線コネクタ 458"/>
        <xdr:cNvCxnSpPr/>
      </xdr:nvCxnSpPr>
      <xdr:spPr>
        <a:xfrm flipV="1">
          <a:off x="8750300" y="17979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101600</xdr:rowOff>
    </xdr:from>
    <xdr:to>
      <xdr:col>41</xdr:col>
      <xdr:colOff>101600</xdr:colOff>
      <xdr:row>105</xdr:row>
      <xdr:rowOff>31750</xdr:rowOff>
    </xdr:to>
    <xdr:sp macro="" textlink="">
      <xdr:nvSpPr>
        <xdr:cNvPr id="460" name="楕円 459"/>
        <xdr:cNvSpPr/>
      </xdr:nvSpPr>
      <xdr:spPr>
        <a:xfrm>
          <a:off x="7810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152400</xdr:rowOff>
    </xdr:from>
    <xdr:to>
      <xdr:col>45</xdr:col>
      <xdr:colOff>177800</xdr:colOff>
      <xdr:row>104</xdr:row>
      <xdr:rowOff>152400</xdr:rowOff>
    </xdr:to>
    <xdr:cxnSp macro="">
      <xdr:nvCxnSpPr>
        <xdr:cNvPr id="461" name="直線コネクタ 460"/>
        <xdr:cNvCxnSpPr/>
      </xdr:nvCxnSpPr>
      <xdr:spPr>
        <a:xfrm>
          <a:off x="7861300" y="1798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62" name="n_1aveValue【市民会館】&#10;一人当たり面積"/>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63" name="n_2aveValue【市民会館】&#10;一人当たり面積"/>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64"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65"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44466</xdr:rowOff>
    </xdr:from>
    <xdr:ext cx="469744" cy="259045"/>
    <xdr:sp macro="" textlink="">
      <xdr:nvSpPr>
        <xdr:cNvPr id="466" name="n_1mainValue【市民会館】&#10;一人当たり面積"/>
        <xdr:cNvSpPr txBox="1"/>
      </xdr:nvSpPr>
      <xdr:spPr>
        <a:xfrm>
          <a:off x="93917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48277</xdr:rowOff>
    </xdr:from>
    <xdr:ext cx="469744" cy="259045"/>
    <xdr:sp macro="" textlink="">
      <xdr:nvSpPr>
        <xdr:cNvPr id="467" name="n_2mainValue【市民会館】&#10;一人当たり面積"/>
        <xdr:cNvSpPr txBox="1"/>
      </xdr:nvSpPr>
      <xdr:spPr>
        <a:xfrm>
          <a:off x="8515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48277</xdr:rowOff>
    </xdr:from>
    <xdr:ext cx="469744" cy="259045"/>
    <xdr:sp macro="" textlink="">
      <xdr:nvSpPr>
        <xdr:cNvPr id="468" name="n_3mainValue【市民会館】&#10;一人当たり面積"/>
        <xdr:cNvSpPr txBox="1"/>
      </xdr:nvSpPr>
      <xdr:spPr>
        <a:xfrm>
          <a:off x="7626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0" name="直線コネクタ 4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1" name="テキスト ボックス 48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2" name="直線コネクタ 4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3" name="テキスト ボックス 4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4" name="直線コネクタ 4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5" name="テキスト ボックス 4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6" name="直線コネクタ 4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7" name="テキスト ボックス 4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8" name="直線コネクタ 4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9" name="テキスト ボックス 4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0" name="直線コネクタ 4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1" name="テキスト ボックス 49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494" name="直線コネクタ 493"/>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6" name="直線コネクタ 49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97"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98" name="直線コネクタ 497"/>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99"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00" name="フローチャート: 判断 499"/>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01" name="フローチャート: 判断 500"/>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02" name="フローチャート: 判断 501"/>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03" name="フローチャート: 判断 502"/>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04" name="フローチャート: 判断 503"/>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10" name="楕円 509"/>
        <xdr:cNvSpPr/>
      </xdr:nvSpPr>
      <xdr:spPr>
        <a:xfrm>
          <a:off x="16268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79301</xdr:rowOff>
    </xdr:from>
    <xdr:ext cx="405111" cy="259045"/>
    <xdr:sp macro="" textlink="">
      <xdr:nvSpPr>
        <xdr:cNvPr id="511" name="【一般廃棄物処理施設】&#10;有形固定資産減価償却率該当値テキスト"/>
        <xdr:cNvSpPr txBox="1"/>
      </xdr:nvSpPr>
      <xdr:spPr>
        <a:xfrm>
          <a:off x="16357600" y="625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18869</xdr:rowOff>
    </xdr:from>
    <xdr:to>
      <xdr:col>81</xdr:col>
      <xdr:colOff>101600</xdr:colOff>
      <xdr:row>37</xdr:row>
      <xdr:rowOff>120469</xdr:rowOff>
    </xdr:to>
    <xdr:sp macro="" textlink="">
      <xdr:nvSpPr>
        <xdr:cNvPr id="512" name="楕円 511"/>
        <xdr:cNvSpPr/>
      </xdr:nvSpPr>
      <xdr:spPr>
        <a:xfrm>
          <a:off x="15430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69669</xdr:rowOff>
    </xdr:from>
    <xdr:to>
      <xdr:col>85</xdr:col>
      <xdr:colOff>127000</xdr:colOff>
      <xdr:row>37</xdr:row>
      <xdr:rowOff>107224</xdr:rowOff>
    </xdr:to>
    <xdr:cxnSp macro="">
      <xdr:nvCxnSpPr>
        <xdr:cNvPr id="513" name="直線コネクタ 512"/>
        <xdr:cNvCxnSpPr/>
      </xdr:nvCxnSpPr>
      <xdr:spPr>
        <a:xfrm>
          <a:off x="15481300" y="641331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151130</xdr:rowOff>
    </xdr:from>
    <xdr:to>
      <xdr:col>76</xdr:col>
      <xdr:colOff>165100</xdr:colOff>
      <xdr:row>37</xdr:row>
      <xdr:rowOff>81280</xdr:rowOff>
    </xdr:to>
    <xdr:sp macro="" textlink="">
      <xdr:nvSpPr>
        <xdr:cNvPr id="514" name="楕円 513"/>
        <xdr:cNvSpPr/>
      </xdr:nvSpPr>
      <xdr:spPr>
        <a:xfrm>
          <a:off x="14541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30480</xdr:rowOff>
    </xdr:from>
    <xdr:to>
      <xdr:col>81</xdr:col>
      <xdr:colOff>50800</xdr:colOff>
      <xdr:row>37</xdr:row>
      <xdr:rowOff>69669</xdr:rowOff>
    </xdr:to>
    <xdr:cxnSp macro="">
      <xdr:nvCxnSpPr>
        <xdr:cNvPr id="515" name="直線コネクタ 514"/>
        <xdr:cNvCxnSpPr/>
      </xdr:nvCxnSpPr>
      <xdr:spPr>
        <a:xfrm>
          <a:off x="14592300" y="637413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154396</xdr:rowOff>
    </xdr:from>
    <xdr:to>
      <xdr:col>72</xdr:col>
      <xdr:colOff>38100</xdr:colOff>
      <xdr:row>37</xdr:row>
      <xdr:rowOff>84546</xdr:rowOff>
    </xdr:to>
    <xdr:sp macro="" textlink="">
      <xdr:nvSpPr>
        <xdr:cNvPr id="516" name="楕円 515"/>
        <xdr:cNvSpPr/>
      </xdr:nvSpPr>
      <xdr:spPr>
        <a:xfrm>
          <a:off x="13652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30480</xdr:rowOff>
    </xdr:from>
    <xdr:to>
      <xdr:col>76</xdr:col>
      <xdr:colOff>114300</xdr:colOff>
      <xdr:row>37</xdr:row>
      <xdr:rowOff>33746</xdr:rowOff>
    </xdr:to>
    <xdr:cxnSp macro="">
      <xdr:nvCxnSpPr>
        <xdr:cNvPr id="517" name="直線コネクタ 516"/>
        <xdr:cNvCxnSpPr/>
      </xdr:nvCxnSpPr>
      <xdr:spPr>
        <a:xfrm flipV="1">
          <a:off x="13703300" y="637413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18" name="n_1ave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19" name="n_2aveValue【一般廃棄物処理施設】&#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20" name="n_3aveValue【一般廃棄物処理施設】&#10;有形固定資産減価償却率"/>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21" name="n_4aveValue【一般廃棄物処理施設】&#10;有形固定資産減価償却率"/>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136996</xdr:rowOff>
    </xdr:from>
    <xdr:ext cx="405111" cy="259045"/>
    <xdr:sp macro="" textlink="">
      <xdr:nvSpPr>
        <xdr:cNvPr id="522" name="n_1mainValue【一般廃棄物処理施設】&#10;有形固定資産減価償却率"/>
        <xdr:cNvSpPr txBox="1"/>
      </xdr:nvSpPr>
      <xdr:spPr>
        <a:xfrm>
          <a:off x="15266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523" name="n_2mainValue【一般廃棄物処理施設】&#10;有形固定資産減価償却率"/>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101073</xdr:rowOff>
    </xdr:from>
    <xdr:ext cx="405111" cy="259045"/>
    <xdr:sp macro="" textlink="">
      <xdr:nvSpPr>
        <xdr:cNvPr id="524" name="n_3mainValue【一般廃棄物処理施設】&#10;有形固定資産減価償却率"/>
        <xdr:cNvSpPr txBox="1"/>
      </xdr:nvSpPr>
      <xdr:spPr>
        <a:xfrm>
          <a:off x="13500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5" name="直線コネクタ 5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6" name="テキスト ボックス 5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7" name="直線コネクタ 5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8" name="テキスト ボックス 53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9" name="直線コネクタ 5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0" name="テキスト ボックス 5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1" name="直線コネクタ 5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2" name="テキスト ボックス 5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4" name="テキスト ボックス 5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46" name="直線コネクタ 545"/>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47"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48" name="直線コネクタ 547"/>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49"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50" name="直線コネクタ 549"/>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51" name="【一般廃棄物処理施設】&#10;一人当たり有形固定資産（償却資産）額平均値テキスト"/>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52" name="フローチャート: 判断 551"/>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53" name="フローチャート: 判断 552"/>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54" name="フローチャート: 判断 553"/>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55" name="フローチャート: 判断 554"/>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56" name="フローチャート: 判断 555"/>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95265</xdr:rowOff>
    </xdr:from>
    <xdr:to>
      <xdr:col>116</xdr:col>
      <xdr:colOff>114300</xdr:colOff>
      <xdr:row>41</xdr:row>
      <xdr:rowOff>25415</xdr:rowOff>
    </xdr:to>
    <xdr:sp macro="" textlink="">
      <xdr:nvSpPr>
        <xdr:cNvPr id="562" name="楕円 561"/>
        <xdr:cNvSpPr/>
      </xdr:nvSpPr>
      <xdr:spPr>
        <a:xfrm>
          <a:off x="22110700" y="69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73692</xdr:rowOff>
    </xdr:from>
    <xdr:ext cx="534377" cy="259045"/>
    <xdr:sp macro="" textlink="">
      <xdr:nvSpPr>
        <xdr:cNvPr id="563" name="【一般廃棄物処理施設】&#10;一人当たり有形固定資産（償却資産）額該当値テキスト"/>
        <xdr:cNvSpPr txBox="1"/>
      </xdr:nvSpPr>
      <xdr:spPr>
        <a:xfrm>
          <a:off x="22199600" y="693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94607</xdr:rowOff>
    </xdr:from>
    <xdr:to>
      <xdr:col>112</xdr:col>
      <xdr:colOff>38100</xdr:colOff>
      <xdr:row>41</xdr:row>
      <xdr:rowOff>24757</xdr:rowOff>
    </xdr:to>
    <xdr:sp macro="" textlink="">
      <xdr:nvSpPr>
        <xdr:cNvPr id="564" name="楕円 563"/>
        <xdr:cNvSpPr/>
      </xdr:nvSpPr>
      <xdr:spPr>
        <a:xfrm>
          <a:off x="21272500" y="69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145407</xdr:rowOff>
    </xdr:from>
    <xdr:to>
      <xdr:col>116</xdr:col>
      <xdr:colOff>63500</xdr:colOff>
      <xdr:row>40</xdr:row>
      <xdr:rowOff>146065</xdr:rowOff>
    </xdr:to>
    <xdr:cxnSp macro="">
      <xdr:nvCxnSpPr>
        <xdr:cNvPr id="565" name="直線コネクタ 564"/>
        <xdr:cNvCxnSpPr/>
      </xdr:nvCxnSpPr>
      <xdr:spPr>
        <a:xfrm>
          <a:off x="21323300" y="7003407"/>
          <a:ext cx="8382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93093</xdr:rowOff>
    </xdr:from>
    <xdr:to>
      <xdr:col>107</xdr:col>
      <xdr:colOff>101600</xdr:colOff>
      <xdr:row>41</xdr:row>
      <xdr:rowOff>23243</xdr:rowOff>
    </xdr:to>
    <xdr:sp macro="" textlink="">
      <xdr:nvSpPr>
        <xdr:cNvPr id="566" name="楕円 565"/>
        <xdr:cNvSpPr/>
      </xdr:nvSpPr>
      <xdr:spPr>
        <a:xfrm>
          <a:off x="20383500" y="695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143893</xdr:rowOff>
    </xdr:from>
    <xdr:to>
      <xdr:col>111</xdr:col>
      <xdr:colOff>177800</xdr:colOff>
      <xdr:row>40</xdr:row>
      <xdr:rowOff>145407</xdr:rowOff>
    </xdr:to>
    <xdr:cxnSp macro="">
      <xdr:nvCxnSpPr>
        <xdr:cNvPr id="567" name="直線コネクタ 566"/>
        <xdr:cNvCxnSpPr/>
      </xdr:nvCxnSpPr>
      <xdr:spPr>
        <a:xfrm>
          <a:off x="20434300" y="7001893"/>
          <a:ext cx="8890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88361</xdr:rowOff>
    </xdr:from>
    <xdr:to>
      <xdr:col>102</xdr:col>
      <xdr:colOff>165100</xdr:colOff>
      <xdr:row>41</xdr:row>
      <xdr:rowOff>18511</xdr:rowOff>
    </xdr:to>
    <xdr:sp macro="" textlink="">
      <xdr:nvSpPr>
        <xdr:cNvPr id="568" name="楕円 567"/>
        <xdr:cNvSpPr/>
      </xdr:nvSpPr>
      <xdr:spPr>
        <a:xfrm>
          <a:off x="19494500" y="694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139161</xdr:rowOff>
    </xdr:from>
    <xdr:to>
      <xdr:col>107</xdr:col>
      <xdr:colOff>50800</xdr:colOff>
      <xdr:row>40</xdr:row>
      <xdr:rowOff>143893</xdr:rowOff>
    </xdr:to>
    <xdr:cxnSp macro="">
      <xdr:nvCxnSpPr>
        <xdr:cNvPr id="569" name="直線コネクタ 568"/>
        <xdr:cNvCxnSpPr/>
      </xdr:nvCxnSpPr>
      <xdr:spPr>
        <a:xfrm>
          <a:off x="19545300" y="6997161"/>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70" name="n_1aveValue【一般廃棄物処理施設】&#10;一人当たり有形固定資産（償却資産）額"/>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571" name="n_2aveValue【一般廃棄物処理施設】&#10;一人当たり有形固定資産（償却資産）額"/>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572" name="n_3aveValue【一般廃棄物処理施設】&#10;一人当たり有形固定資産（償却資産）額"/>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573" name="n_4aveValue【一般廃棄物処理施設】&#10;一人当たり有形固定資産（償却資産）額"/>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15884</xdr:rowOff>
    </xdr:from>
    <xdr:ext cx="534377" cy="259045"/>
    <xdr:sp macro="" textlink="">
      <xdr:nvSpPr>
        <xdr:cNvPr id="574" name="n_1mainValue【一般廃棄物処理施設】&#10;一人当たり有形固定資産（償却資産）額"/>
        <xdr:cNvSpPr txBox="1"/>
      </xdr:nvSpPr>
      <xdr:spPr>
        <a:xfrm>
          <a:off x="21043411" y="70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14370</xdr:rowOff>
    </xdr:from>
    <xdr:ext cx="534377" cy="259045"/>
    <xdr:sp macro="" textlink="">
      <xdr:nvSpPr>
        <xdr:cNvPr id="575" name="n_2mainValue【一般廃棄物処理施設】&#10;一人当たり有形固定資産（償却資産）額"/>
        <xdr:cNvSpPr txBox="1"/>
      </xdr:nvSpPr>
      <xdr:spPr>
        <a:xfrm>
          <a:off x="20167111" y="704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9638</xdr:rowOff>
    </xdr:from>
    <xdr:ext cx="534377" cy="259045"/>
    <xdr:sp macro="" textlink="">
      <xdr:nvSpPr>
        <xdr:cNvPr id="576" name="n_3mainValue【一般廃棄物処理施設】&#10;一人当たり有形固定資産（償却資産）額"/>
        <xdr:cNvSpPr txBox="1"/>
      </xdr:nvSpPr>
      <xdr:spPr>
        <a:xfrm>
          <a:off x="19278111" y="703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5" name="正方形/長方形 5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6" name="正方形/長方形 5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7" name="正方形/長方形 5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8" name="正方形/長方形 5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9" name="正方形/長方形 5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0" name="正方形/長方形 5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1" name="正方形/長方形 5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2" name="正方形/長方形 59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618" name="直線コネクタ 617"/>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619"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620" name="直線コネクタ 619"/>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621"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622" name="直線コネクタ 621"/>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23"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24" name="フローチャート: 判断 623"/>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25" name="フローチャート: 判断 624"/>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26" name="フローチャート: 判断 625"/>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27" name="フローチャート: 判断 626"/>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628" name="フローチャート: 判断 627"/>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xdr:rowOff>
    </xdr:from>
    <xdr:to>
      <xdr:col>85</xdr:col>
      <xdr:colOff>177800</xdr:colOff>
      <xdr:row>82</xdr:row>
      <xdr:rowOff>103595</xdr:rowOff>
    </xdr:to>
    <xdr:sp macro="" textlink="">
      <xdr:nvSpPr>
        <xdr:cNvPr id="634" name="楕円 633"/>
        <xdr:cNvSpPr/>
      </xdr:nvSpPr>
      <xdr:spPr>
        <a:xfrm>
          <a:off x="162687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24872</xdr:rowOff>
    </xdr:from>
    <xdr:ext cx="405111" cy="259045"/>
    <xdr:sp macro="" textlink="">
      <xdr:nvSpPr>
        <xdr:cNvPr id="635" name="【消防施設】&#10;有形固定資産減価償却率該当値テキスト"/>
        <xdr:cNvSpPr txBox="1"/>
      </xdr:nvSpPr>
      <xdr:spPr>
        <a:xfrm>
          <a:off x="16357600" y="139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108131</xdr:rowOff>
    </xdr:from>
    <xdr:to>
      <xdr:col>81</xdr:col>
      <xdr:colOff>101600</xdr:colOff>
      <xdr:row>85</xdr:row>
      <xdr:rowOff>38281</xdr:rowOff>
    </xdr:to>
    <xdr:sp macro="" textlink="">
      <xdr:nvSpPr>
        <xdr:cNvPr id="636" name="楕円 635"/>
        <xdr:cNvSpPr/>
      </xdr:nvSpPr>
      <xdr:spPr>
        <a:xfrm>
          <a:off x="15430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52795</xdr:rowOff>
    </xdr:from>
    <xdr:to>
      <xdr:col>85</xdr:col>
      <xdr:colOff>127000</xdr:colOff>
      <xdr:row>84</xdr:row>
      <xdr:rowOff>158931</xdr:rowOff>
    </xdr:to>
    <xdr:cxnSp macro="">
      <xdr:nvCxnSpPr>
        <xdr:cNvPr id="637" name="直線コネクタ 636"/>
        <xdr:cNvCxnSpPr/>
      </xdr:nvCxnSpPr>
      <xdr:spPr>
        <a:xfrm flipV="1">
          <a:off x="15481300" y="14111695"/>
          <a:ext cx="838200" cy="4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148952</xdr:rowOff>
    </xdr:from>
    <xdr:to>
      <xdr:col>76</xdr:col>
      <xdr:colOff>165100</xdr:colOff>
      <xdr:row>82</xdr:row>
      <xdr:rowOff>79102</xdr:rowOff>
    </xdr:to>
    <xdr:sp macro="" textlink="">
      <xdr:nvSpPr>
        <xdr:cNvPr id="638" name="楕円 637"/>
        <xdr:cNvSpPr/>
      </xdr:nvSpPr>
      <xdr:spPr>
        <a:xfrm>
          <a:off x="14541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28302</xdr:rowOff>
    </xdr:from>
    <xdr:to>
      <xdr:col>81</xdr:col>
      <xdr:colOff>50800</xdr:colOff>
      <xdr:row>84</xdr:row>
      <xdr:rowOff>158931</xdr:rowOff>
    </xdr:to>
    <xdr:cxnSp macro="">
      <xdr:nvCxnSpPr>
        <xdr:cNvPr id="639" name="直線コネクタ 638"/>
        <xdr:cNvCxnSpPr/>
      </xdr:nvCxnSpPr>
      <xdr:spPr>
        <a:xfrm>
          <a:off x="14592300" y="14087202"/>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15058</xdr:rowOff>
    </xdr:from>
    <xdr:to>
      <xdr:col>72</xdr:col>
      <xdr:colOff>38100</xdr:colOff>
      <xdr:row>82</xdr:row>
      <xdr:rowOff>116658</xdr:rowOff>
    </xdr:to>
    <xdr:sp macro="" textlink="">
      <xdr:nvSpPr>
        <xdr:cNvPr id="640" name="楕円 639"/>
        <xdr:cNvSpPr/>
      </xdr:nvSpPr>
      <xdr:spPr>
        <a:xfrm>
          <a:off x="13652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28302</xdr:rowOff>
    </xdr:from>
    <xdr:to>
      <xdr:col>76</xdr:col>
      <xdr:colOff>114300</xdr:colOff>
      <xdr:row>82</xdr:row>
      <xdr:rowOff>65858</xdr:rowOff>
    </xdr:to>
    <xdr:cxnSp macro="">
      <xdr:nvCxnSpPr>
        <xdr:cNvPr id="641" name="直線コネクタ 640"/>
        <xdr:cNvCxnSpPr/>
      </xdr:nvCxnSpPr>
      <xdr:spPr>
        <a:xfrm flipV="1">
          <a:off x="13703300" y="140872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642"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643" name="n_2aveValue【消防施設】&#10;有形固定資産減価償却率"/>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44" name="n_3ave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645" name="n_4aveValue【消防施設】&#10;有形固定資産減価償却率"/>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29408</xdr:rowOff>
    </xdr:from>
    <xdr:ext cx="405111" cy="259045"/>
    <xdr:sp macro="" textlink="">
      <xdr:nvSpPr>
        <xdr:cNvPr id="646" name="n_1mainValue【消防施設】&#10;有形固定資産減価償却率"/>
        <xdr:cNvSpPr txBox="1"/>
      </xdr:nvSpPr>
      <xdr:spPr>
        <a:xfrm>
          <a:off x="152660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647" name="n_2mainValue【消防施設】&#10;有形固定資産減価償却率"/>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133185</xdr:rowOff>
    </xdr:from>
    <xdr:ext cx="405111" cy="259045"/>
    <xdr:sp macro="" textlink="">
      <xdr:nvSpPr>
        <xdr:cNvPr id="648" name="n_3mainValue【消防施設】&#10;有形固定資産減価償却率"/>
        <xdr:cNvSpPr txBox="1"/>
      </xdr:nvSpPr>
      <xdr:spPr>
        <a:xfrm>
          <a:off x="135007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670" name="直線コネクタ 669"/>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71"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72" name="直線コネクタ 671"/>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73"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74" name="直線コネクタ 673"/>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675" name="【消防施設】&#10;一人当たり面積平均値テキスト"/>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676" name="フローチャート: 判断 675"/>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677" name="フローチャート: 判断 676"/>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78" name="フローチャート: 判断 677"/>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679" name="フローチャート: 判断 678"/>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680" name="フローチャート: 判断 679"/>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86" name="楕円 685"/>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687" name="【消防施設】&#10;一人当たり面積該当値テキスト"/>
        <xdr:cNvSpPr txBox="1"/>
      </xdr:nvSpPr>
      <xdr:spPr>
        <a:xfrm>
          <a:off x="22199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688" name="楕円 687"/>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84</xdr:row>
      <xdr:rowOff>166115</xdr:rowOff>
    </xdr:to>
    <xdr:cxnSp macro="">
      <xdr:nvCxnSpPr>
        <xdr:cNvPr id="689" name="直線コネクタ 688"/>
        <xdr:cNvCxnSpPr/>
      </xdr:nvCxnSpPr>
      <xdr:spPr>
        <a:xfrm>
          <a:off x="21323300" y="14567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690" name="楕円 689"/>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166115</xdr:rowOff>
    </xdr:from>
    <xdr:to>
      <xdr:col>111</xdr:col>
      <xdr:colOff>177800</xdr:colOff>
      <xdr:row>84</xdr:row>
      <xdr:rowOff>170687</xdr:rowOff>
    </xdr:to>
    <xdr:cxnSp macro="">
      <xdr:nvCxnSpPr>
        <xdr:cNvPr id="691" name="直線コネクタ 690"/>
        <xdr:cNvCxnSpPr/>
      </xdr:nvCxnSpPr>
      <xdr:spPr>
        <a:xfrm flipV="1">
          <a:off x="20434300" y="14567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92" name="楕円 691"/>
        <xdr:cNvSpPr/>
      </xdr:nvSpPr>
      <xdr:spPr>
        <a:xfrm>
          <a:off x="19494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85</xdr:row>
      <xdr:rowOff>8382</xdr:rowOff>
    </xdr:to>
    <xdr:cxnSp macro="">
      <xdr:nvCxnSpPr>
        <xdr:cNvPr id="693" name="直線コネクタ 692"/>
        <xdr:cNvCxnSpPr/>
      </xdr:nvCxnSpPr>
      <xdr:spPr>
        <a:xfrm flipV="1">
          <a:off x="19545300" y="14572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694" name="n_1aveValue【消防施設】&#10;一人当たり面積"/>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95"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696" name="n_3ave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97"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698" name="n_1mainValue【消防施設】&#10;一人当たり面積"/>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699" name="n_2mainValue【消防施設】&#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00" name="n_3mainValue【消防施設】&#10;一人当たり面積"/>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726" name="直線コネクタ 725"/>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27"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28" name="直線コネクタ 727"/>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729"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30" name="直線コネクタ 729"/>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731" name="【庁舎】&#10;有形固定資産減価償却率平均値テキスト"/>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732" name="フローチャート: 判断 731"/>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733" name="フローチャート: 判断 732"/>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34" name="フローチャート: 判断 733"/>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35" name="フローチャート: 判断 734"/>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36" name="フローチャート: 判断 735"/>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742" name="楕円 741"/>
        <xdr:cNvSpPr/>
      </xdr:nvSpPr>
      <xdr:spPr>
        <a:xfrm>
          <a:off x="16268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82566</xdr:rowOff>
    </xdr:from>
    <xdr:ext cx="405111" cy="259045"/>
    <xdr:sp macro="" textlink="">
      <xdr:nvSpPr>
        <xdr:cNvPr id="743" name="【庁舎】&#10;有形固定資産減価償却率該当値テキスト"/>
        <xdr:cNvSpPr txBox="1"/>
      </xdr:nvSpPr>
      <xdr:spPr>
        <a:xfrm>
          <a:off x="16357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43362</xdr:rowOff>
    </xdr:from>
    <xdr:to>
      <xdr:col>81</xdr:col>
      <xdr:colOff>101600</xdr:colOff>
      <xdr:row>103</xdr:row>
      <xdr:rowOff>144962</xdr:rowOff>
    </xdr:to>
    <xdr:sp macro="" textlink="">
      <xdr:nvSpPr>
        <xdr:cNvPr id="744" name="楕円 743"/>
        <xdr:cNvSpPr/>
      </xdr:nvSpPr>
      <xdr:spPr>
        <a:xfrm>
          <a:off x="15430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94162</xdr:rowOff>
    </xdr:from>
    <xdr:to>
      <xdr:col>85</xdr:col>
      <xdr:colOff>127000</xdr:colOff>
      <xdr:row>103</xdr:row>
      <xdr:rowOff>110489</xdr:rowOff>
    </xdr:to>
    <xdr:cxnSp macro="">
      <xdr:nvCxnSpPr>
        <xdr:cNvPr id="745" name="直線コネクタ 744"/>
        <xdr:cNvCxnSpPr/>
      </xdr:nvCxnSpPr>
      <xdr:spPr>
        <a:xfrm>
          <a:off x="15481300" y="17753512"/>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46" name="楕円 745"/>
        <xdr:cNvSpPr/>
      </xdr:nvSpPr>
      <xdr:spPr>
        <a:xfrm>
          <a:off x="14541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94162</xdr:rowOff>
    </xdr:from>
    <xdr:to>
      <xdr:col>81</xdr:col>
      <xdr:colOff>50800</xdr:colOff>
      <xdr:row>103</xdr:row>
      <xdr:rowOff>95794</xdr:rowOff>
    </xdr:to>
    <xdr:cxnSp macro="">
      <xdr:nvCxnSpPr>
        <xdr:cNvPr id="747" name="直線コネクタ 746"/>
        <xdr:cNvCxnSpPr/>
      </xdr:nvCxnSpPr>
      <xdr:spPr>
        <a:xfrm flipV="1">
          <a:off x="14592300" y="177535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20501</xdr:rowOff>
    </xdr:from>
    <xdr:to>
      <xdr:col>72</xdr:col>
      <xdr:colOff>38100</xdr:colOff>
      <xdr:row>103</xdr:row>
      <xdr:rowOff>122101</xdr:rowOff>
    </xdr:to>
    <xdr:sp macro="" textlink="">
      <xdr:nvSpPr>
        <xdr:cNvPr id="748" name="楕円 747"/>
        <xdr:cNvSpPr/>
      </xdr:nvSpPr>
      <xdr:spPr>
        <a:xfrm>
          <a:off x="13652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71301</xdr:rowOff>
    </xdr:from>
    <xdr:to>
      <xdr:col>76</xdr:col>
      <xdr:colOff>114300</xdr:colOff>
      <xdr:row>103</xdr:row>
      <xdr:rowOff>95794</xdr:rowOff>
    </xdr:to>
    <xdr:cxnSp macro="">
      <xdr:nvCxnSpPr>
        <xdr:cNvPr id="749" name="直線コネクタ 748"/>
        <xdr:cNvCxnSpPr/>
      </xdr:nvCxnSpPr>
      <xdr:spPr>
        <a:xfrm>
          <a:off x="13703300" y="177306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750" name="n_1aveValue【庁舎】&#10;有形固定資産減価償却率"/>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51"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752" name="n_3aveValue【庁舎】&#10;有形固定資産減価償却率"/>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753" name="n_4aveValue【庁舎】&#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161489</xdr:rowOff>
    </xdr:from>
    <xdr:ext cx="405111" cy="259045"/>
    <xdr:sp macro="" textlink="">
      <xdr:nvSpPr>
        <xdr:cNvPr id="754" name="n_1mainValue【庁舎】&#10;有形固定資産減価償却率"/>
        <xdr:cNvSpPr txBox="1"/>
      </xdr:nvSpPr>
      <xdr:spPr>
        <a:xfrm>
          <a:off x="152660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755" name="n_2mainValue【庁舎】&#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138628</xdr:rowOff>
    </xdr:from>
    <xdr:ext cx="405111" cy="259045"/>
    <xdr:sp macro="" textlink="">
      <xdr:nvSpPr>
        <xdr:cNvPr id="756" name="n_3mainValue【庁舎】&#10;有形固定資産減価償却率"/>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67" name="直線コネクタ 766"/>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68" name="テキスト ボックス 767"/>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69" name="直線コネクタ 76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70" name="テキスト ボックス 76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71" name="直線コネクタ 770"/>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72" name="テキスト ボックス 771"/>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3" name="直線コネクタ 7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4" name="テキスト ボックス 7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75" name="直線コネクタ 774"/>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76" name="テキスト ボックス 775"/>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77" name="直線コネクタ 77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78" name="テキスト ボックス 77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79" name="直線コネクタ 778"/>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80" name="テキスト ボックス 779"/>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784" name="直線コネクタ 783"/>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785"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786" name="直線コネクタ 785"/>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87"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88" name="直線コネクタ 787"/>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789" name="【庁舎】&#10;一人当たり面積平均値テキスト"/>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790" name="フローチャート: 判断 789"/>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91" name="フローチャート: 判断 790"/>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792" name="フローチャート: 判断 791"/>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793" name="フローチャート: 判断 792"/>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794" name="フローチャート: 判断 793"/>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85407</xdr:rowOff>
    </xdr:from>
    <xdr:to>
      <xdr:col>116</xdr:col>
      <xdr:colOff>114300</xdr:colOff>
      <xdr:row>107</xdr:row>
      <xdr:rowOff>15557</xdr:rowOff>
    </xdr:to>
    <xdr:sp macro="" textlink="">
      <xdr:nvSpPr>
        <xdr:cNvPr id="800" name="楕円 799"/>
        <xdr:cNvSpPr/>
      </xdr:nvSpPr>
      <xdr:spPr>
        <a:xfrm>
          <a:off x="22110700" y="1825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63834</xdr:rowOff>
    </xdr:from>
    <xdr:ext cx="469744" cy="259045"/>
    <xdr:sp macro="" textlink="">
      <xdr:nvSpPr>
        <xdr:cNvPr id="801" name="【庁舎】&#10;一人当たり面積該当値テキスト"/>
        <xdr:cNvSpPr txBox="1"/>
      </xdr:nvSpPr>
      <xdr:spPr>
        <a:xfrm>
          <a:off x="22199600" y="1823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91123</xdr:rowOff>
    </xdr:from>
    <xdr:to>
      <xdr:col>112</xdr:col>
      <xdr:colOff>38100</xdr:colOff>
      <xdr:row>107</xdr:row>
      <xdr:rowOff>21273</xdr:rowOff>
    </xdr:to>
    <xdr:sp macro="" textlink="">
      <xdr:nvSpPr>
        <xdr:cNvPr id="802" name="楕円 801"/>
        <xdr:cNvSpPr/>
      </xdr:nvSpPr>
      <xdr:spPr>
        <a:xfrm>
          <a:off x="21272500" y="182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136207</xdr:rowOff>
    </xdr:from>
    <xdr:to>
      <xdr:col>116</xdr:col>
      <xdr:colOff>63500</xdr:colOff>
      <xdr:row>106</xdr:row>
      <xdr:rowOff>141923</xdr:rowOff>
    </xdr:to>
    <xdr:cxnSp macro="">
      <xdr:nvCxnSpPr>
        <xdr:cNvPr id="803" name="直線コネクタ 802"/>
        <xdr:cNvCxnSpPr/>
      </xdr:nvCxnSpPr>
      <xdr:spPr>
        <a:xfrm flipV="1">
          <a:off x="21323300" y="18309907"/>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04" name="楕円 803"/>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141923</xdr:rowOff>
    </xdr:from>
    <xdr:to>
      <xdr:col>111</xdr:col>
      <xdr:colOff>177800</xdr:colOff>
      <xdr:row>106</xdr:row>
      <xdr:rowOff>144780</xdr:rowOff>
    </xdr:to>
    <xdr:cxnSp macro="">
      <xdr:nvCxnSpPr>
        <xdr:cNvPr id="805" name="直線コネクタ 804"/>
        <xdr:cNvCxnSpPr/>
      </xdr:nvCxnSpPr>
      <xdr:spPr>
        <a:xfrm flipV="1">
          <a:off x="20434300" y="1831562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06" name="楕円 805"/>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144780</xdr:rowOff>
    </xdr:to>
    <xdr:cxnSp macro="">
      <xdr:nvCxnSpPr>
        <xdr:cNvPr id="807" name="直線コネクタ 806"/>
        <xdr:cNvCxnSpPr/>
      </xdr:nvCxnSpPr>
      <xdr:spPr>
        <a:xfrm>
          <a:off x="19545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08"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809" name="n_2aveValue【庁舎】&#10;一人当たり面積"/>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810" name="n_3aveValue【庁舎】&#10;一人当たり面積"/>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811" name="n_4aveValue【庁舎】&#10;一人当たり面積"/>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12400</xdr:rowOff>
    </xdr:from>
    <xdr:ext cx="469744" cy="259045"/>
    <xdr:sp macro="" textlink="">
      <xdr:nvSpPr>
        <xdr:cNvPr id="812" name="n_1mainValue【庁舎】&#10;一人当たり面積"/>
        <xdr:cNvSpPr txBox="1"/>
      </xdr:nvSpPr>
      <xdr:spPr>
        <a:xfrm>
          <a:off x="21075727" y="1835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13" name="n_2main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814" name="n_3mainValue【庁舎】&#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有形固定資産減価償却率が類似団体平均を上回っています。厳しい財政状況の中でも、公共施設マネジメント基本計画や個別施設計画に沿って計画的に施設の長寿命化・更新等を行い、その財源については、公共施設整備基金を計画的に積み立てるとともに、公債費を適切に管理していき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R02</a:t>
          </a:r>
          <a:r>
            <a:rPr kumimoji="1" lang="ja-JP" altLang="ja-JP" sz="1100">
              <a:solidFill>
                <a:schemeClr val="dk1"/>
              </a:solidFill>
              <a:effectLst/>
              <a:latin typeface="+mn-lt"/>
              <a:ea typeface="+mn-ea"/>
              <a:cs typeface="+mn-cs"/>
            </a:rPr>
            <a:t>有形固定資産減価償却率の数字の訂正について</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報告値に誤りがあり、右の数値が正しいものとなります。　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100,765
92,977
87.57
37,449,265
34,704,966
2,374,056
20,944,000
21,989,169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財政力指数は、市税の減等により、分子となる基準財政収入額が減少し、また社会保障関係経費の増等により、分母となる基準財政需要額も増加したため、前年度から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ポイント減少しました。依然として類似団体平均を上回っている状況ではありますが、限られた財源と地域資源を経営的視点で有効活用し、引き続き財政の健全化に努めます。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167217</xdr:rowOff>
    </xdr:to>
    <xdr:cxnSp macro="">
      <xdr:nvCxnSpPr>
        <xdr:cNvPr id="69" name="直線コネクタ 68"/>
        <xdr:cNvCxnSpPr/>
      </xdr:nvCxnSpPr>
      <xdr:spPr>
        <a:xfrm>
          <a:off x="4114800" y="69984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153811</xdr:rowOff>
    </xdr:to>
    <xdr:cxnSp macro="">
      <xdr:nvCxnSpPr>
        <xdr:cNvPr id="72" name="直線コネクタ 71"/>
        <xdr:cNvCxnSpPr/>
      </xdr:nvCxnSpPr>
      <xdr:spPr>
        <a:xfrm flipV="1">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167217</xdr:rowOff>
    </xdr:to>
    <xdr:cxnSp macro="">
      <xdr:nvCxnSpPr>
        <xdr:cNvPr id="75" name="直線コネクタ 74"/>
        <xdr:cNvCxnSpPr/>
      </xdr:nvCxnSpPr>
      <xdr:spPr>
        <a:xfrm flipV="1">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経常収支比率は、物件費の増等により、分子となる経常的経費が増加したものの、地方消費税交付金や地方交付税の増等により、分母となる経常的一般財源の収入が大きく増加したことにより、前年度から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ポイント減少しました。しかし、経常経費は依然として高止まりの傾向にあるため、今後も経常経費の抑制を図るとともに、経常一般財源の確保に努めます。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65</xdr:row>
      <xdr:rowOff>17526</xdr:rowOff>
    </xdr:to>
    <xdr:cxnSp macro="">
      <xdr:nvCxnSpPr>
        <xdr:cNvPr id="130" name="直線コネクタ 129"/>
        <xdr:cNvCxnSpPr/>
      </xdr:nvCxnSpPr>
      <xdr:spPr>
        <a:xfrm flipV="1">
          <a:off x="4114800" y="10959084"/>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66</xdr:row>
      <xdr:rowOff>106680</xdr:rowOff>
    </xdr:to>
    <xdr:cxnSp macro="">
      <xdr:nvCxnSpPr>
        <xdr:cNvPr id="133" name="直線コネクタ 132"/>
        <xdr:cNvCxnSpPr/>
      </xdr:nvCxnSpPr>
      <xdr:spPr>
        <a:xfrm flipV="1">
          <a:off x="3225800" y="1116177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68072</xdr:rowOff>
    </xdr:from>
    <xdr:to>
      <xdr:col>15</xdr:col>
      <xdr:colOff>82550</xdr:colOff>
      <xdr:row>66</xdr:row>
      <xdr:rowOff>106680</xdr:rowOff>
    </xdr:to>
    <xdr:cxnSp macro="">
      <xdr:nvCxnSpPr>
        <xdr:cNvPr id="136" name="直線コネクタ 135"/>
        <xdr:cNvCxnSpPr/>
      </xdr:nvCxnSpPr>
      <xdr:spPr>
        <a:xfrm>
          <a:off x="2336800" y="113837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68072</xdr:rowOff>
    </xdr:from>
    <xdr:to>
      <xdr:col>11</xdr:col>
      <xdr:colOff>31750</xdr:colOff>
      <xdr:row>66</xdr:row>
      <xdr:rowOff>135636</xdr:rowOff>
    </xdr:to>
    <xdr:cxnSp macro="">
      <xdr:nvCxnSpPr>
        <xdr:cNvPr id="139" name="直線コネクタ 138"/>
        <xdr:cNvCxnSpPr/>
      </xdr:nvCxnSpPr>
      <xdr:spPr>
        <a:xfrm flipV="1">
          <a:off x="1447800" y="113837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49" name="楕円 148"/>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79011</xdr:rowOff>
    </xdr:from>
    <xdr:ext cx="762000" cy="259045"/>
    <xdr:sp macro="" textlink="">
      <xdr:nvSpPr>
        <xdr:cNvPr id="150" name="財政構造の弾力性該当値テキスト"/>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138176</xdr:rowOff>
    </xdr:from>
    <xdr:to>
      <xdr:col>19</xdr:col>
      <xdr:colOff>184150</xdr:colOff>
      <xdr:row>65</xdr:row>
      <xdr:rowOff>68326</xdr:rowOff>
    </xdr:to>
    <xdr:sp macro="" textlink="">
      <xdr:nvSpPr>
        <xdr:cNvPr id="151" name="楕円 150"/>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52" name="テキスト ボックス 151"/>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3" name="楕円 152"/>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4" name="テキスト ボックス 153"/>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17272</xdr:rowOff>
    </xdr:from>
    <xdr:to>
      <xdr:col>11</xdr:col>
      <xdr:colOff>82550</xdr:colOff>
      <xdr:row>66</xdr:row>
      <xdr:rowOff>118872</xdr:rowOff>
    </xdr:to>
    <xdr:sp macro="" textlink="">
      <xdr:nvSpPr>
        <xdr:cNvPr id="155" name="楕円 154"/>
        <xdr:cNvSpPr/>
      </xdr:nvSpPr>
      <xdr:spPr>
        <a:xfrm>
          <a:off x="2286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103649</xdr:rowOff>
    </xdr:from>
    <xdr:ext cx="762000" cy="259045"/>
    <xdr:sp macro="" textlink="">
      <xdr:nvSpPr>
        <xdr:cNvPr id="156" name="テキスト ボックス 155"/>
        <xdr:cNvSpPr txBox="1"/>
      </xdr:nvSpPr>
      <xdr:spPr>
        <a:xfrm>
          <a:off x="1955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84836</xdr:rowOff>
    </xdr:from>
    <xdr:to>
      <xdr:col>7</xdr:col>
      <xdr:colOff>31750</xdr:colOff>
      <xdr:row>67</xdr:row>
      <xdr:rowOff>14986</xdr:rowOff>
    </xdr:to>
    <xdr:sp macro="" textlink="">
      <xdr:nvSpPr>
        <xdr:cNvPr id="157" name="楕円 156"/>
        <xdr:cNvSpPr/>
      </xdr:nvSpPr>
      <xdr:spPr>
        <a:xfrm>
          <a:off x="1397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171213</xdr:rowOff>
    </xdr:from>
    <xdr:ext cx="762000" cy="259045"/>
    <xdr:sp macro="" textlink="">
      <xdr:nvSpPr>
        <xdr:cNvPr id="158" name="テキスト ボックス 157"/>
        <xdr:cNvSpPr txBox="1"/>
      </xdr:nvSpPr>
      <xdr:spPr>
        <a:xfrm>
          <a:off x="1066800" y="114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少に伴い人件費は減少しましたが、新型コロナウイルスワクチン接種推進事業費や文化創造センター指定管理料の増等により物件費は増加しており、人件費・物件費等全体の決算額は増加しました。しかし、ごみ処理や消防業務を一般事務組合で行っていることや、人口に対する職員数が少ない等の要因により、類似団体平均と比較して低い水準で推移しています。引き続き、施設管理や維持管理等の経常的経費の削減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149493</xdr:rowOff>
    </xdr:from>
    <xdr:to>
      <xdr:col>23</xdr:col>
      <xdr:colOff>133350</xdr:colOff>
      <xdr:row>81</xdr:row>
      <xdr:rowOff>792</xdr:rowOff>
    </xdr:to>
    <xdr:cxnSp macro="">
      <xdr:nvCxnSpPr>
        <xdr:cNvPr id="191" name="直線コネクタ 190"/>
        <xdr:cNvCxnSpPr/>
      </xdr:nvCxnSpPr>
      <xdr:spPr>
        <a:xfrm>
          <a:off x="4114800" y="13865493"/>
          <a:ext cx="838200" cy="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80259</xdr:rowOff>
    </xdr:from>
    <xdr:to>
      <xdr:col>19</xdr:col>
      <xdr:colOff>133350</xdr:colOff>
      <xdr:row>80</xdr:row>
      <xdr:rowOff>149493</xdr:rowOff>
    </xdr:to>
    <xdr:cxnSp macro="">
      <xdr:nvCxnSpPr>
        <xdr:cNvPr id="194" name="直線コネクタ 193"/>
        <xdr:cNvCxnSpPr/>
      </xdr:nvCxnSpPr>
      <xdr:spPr>
        <a:xfrm>
          <a:off x="3225800" y="13796259"/>
          <a:ext cx="889000" cy="6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80259</xdr:rowOff>
    </xdr:from>
    <xdr:to>
      <xdr:col>15</xdr:col>
      <xdr:colOff>82550</xdr:colOff>
      <xdr:row>80</xdr:row>
      <xdr:rowOff>80683</xdr:rowOff>
    </xdr:to>
    <xdr:cxnSp macro="">
      <xdr:nvCxnSpPr>
        <xdr:cNvPr id="197" name="直線コネクタ 196"/>
        <xdr:cNvCxnSpPr/>
      </xdr:nvCxnSpPr>
      <xdr:spPr>
        <a:xfrm flipV="1">
          <a:off x="2336800" y="13796259"/>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75800</xdr:rowOff>
    </xdr:from>
    <xdr:to>
      <xdr:col>11</xdr:col>
      <xdr:colOff>31750</xdr:colOff>
      <xdr:row>80</xdr:row>
      <xdr:rowOff>80683</xdr:rowOff>
    </xdr:to>
    <xdr:cxnSp macro="">
      <xdr:nvCxnSpPr>
        <xdr:cNvPr id="200" name="直線コネクタ 199"/>
        <xdr:cNvCxnSpPr/>
      </xdr:nvCxnSpPr>
      <xdr:spPr>
        <a:xfrm>
          <a:off x="1447800" y="13791800"/>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121442</xdr:rowOff>
    </xdr:from>
    <xdr:to>
      <xdr:col>23</xdr:col>
      <xdr:colOff>184150</xdr:colOff>
      <xdr:row>81</xdr:row>
      <xdr:rowOff>51592</xdr:rowOff>
    </xdr:to>
    <xdr:sp macro="" textlink="">
      <xdr:nvSpPr>
        <xdr:cNvPr id="210" name="楕円 209"/>
        <xdr:cNvSpPr/>
      </xdr:nvSpPr>
      <xdr:spPr>
        <a:xfrm>
          <a:off x="4902200" y="138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42719</xdr:rowOff>
    </xdr:from>
    <xdr:ext cx="762000" cy="259045"/>
    <xdr:sp macro="" textlink="">
      <xdr:nvSpPr>
        <xdr:cNvPr id="211" name="人件費・物件費等の状況該当値テキスト"/>
        <xdr:cNvSpPr txBox="1"/>
      </xdr:nvSpPr>
      <xdr:spPr>
        <a:xfrm>
          <a:off x="5041900" y="1375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98693</xdr:rowOff>
    </xdr:from>
    <xdr:to>
      <xdr:col>19</xdr:col>
      <xdr:colOff>184150</xdr:colOff>
      <xdr:row>81</xdr:row>
      <xdr:rowOff>28843</xdr:rowOff>
    </xdr:to>
    <xdr:sp macro="" textlink="">
      <xdr:nvSpPr>
        <xdr:cNvPr id="212" name="楕円 211"/>
        <xdr:cNvSpPr/>
      </xdr:nvSpPr>
      <xdr:spPr>
        <a:xfrm>
          <a:off x="4064000" y="138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39020</xdr:rowOff>
    </xdr:from>
    <xdr:ext cx="736600" cy="259045"/>
    <xdr:sp macro="" textlink="">
      <xdr:nvSpPr>
        <xdr:cNvPr id="213" name="テキスト ボックス 212"/>
        <xdr:cNvSpPr txBox="1"/>
      </xdr:nvSpPr>
      <xdr:spPr>
        <a:xfrm>
          <a:off x="3733800" y="1358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29459</xdr:rowOff>
    </xdr:from>
    <xdr:to>
      <xdr:col>15</xdr:col>
      <xdr:colOff>133350</xdr:colOff>
      <xdr:row>80</xdr:row>
      <xdr:rowOff>131059</xdr:rowOff>
    </xdr:to>
    <xdr:sp macro="" textlink="">
      <xdr:nvSpPr>
        <xdr:cNvPr id="214" name="楕円 213"/>
        <xdr:cNvSpPr/>
      </xdr:nvSpPr>
      <xdr:spPr>
        <a:xfrm>
          <a:off x="3175000" y="137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141236</xdr:rowOff>
    </xdr:from>
    <xdr:ext cx="762000" cy="259045"/>
    <xdr:sp macro="" textlink="">
      <xdr:nvSpPr>
        <xdr:cNvPr id="215" name="テキスト ボックス 214"/>
        <xdr:cNvSpPr txBox="1"/>
      </xdr:nvSpPr>
      <xdr:spPr>
        <a:xfrm>
          <a:off x="2844800" y="1351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29883</xdr:rowOff>
    </xdr:from>
    <xdr:to>
      <xdr:col>11</xdr:col>
      <xdr:colOff>82550</xdr:colOff>
      <xdr:row>80</xdr:row>
      <xdr:rowOff>131483</xdr:rowOff>
    </xdr:to>
    <xdr:sp macro="" textlink="">
      <xdr:nvSpPr>
        <xdr:cNvPr id="216" name="楕円 215"/>
        <xdr:cNvSpPr/>
      </xdr:nvSpPr>
      <xdr:spPr>
        <a:xfrm>
          <a:off x="2286000" y="137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141660</xdr:rowOff>
    </xdr:from>
    <xdr:ext cx="762000" cy="259045"/>
    <xdr:sp macro="" textlink="">
      <xdr:nvSpPr>
        <xdr:cNvPr id="217" name="テキスト ボックス 216"/>
        <xdr:cNvSpPr txBox="1"/>
      </xdr:nvSpPr>
      <xdr:spPr>
        <a:xfrm>
          <a:off x="1955800" y="1351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25000</xdr:rowOff>
    </xdr:from>
    <xdr:to>
      <xdr:col>7</xdr:col>
      <xdr:colOff>31750</xdr:colOff>
      <xdr:row>80</xdr:row>
      <xdr:rowOff>126600</xdr:rowOff>
    </xdr:to>
    <xdr:sp macro="" textlink="">
      <xdr:nvSpPr>
        <xdr:cNvPr id="218" name="楕円 217"/>
        <xdr:cNvSpPr/>
      </xdr:nvSpPr>
      <xdr:spPr>
        <a:xfrm>
          <a:off x="1397000" y="137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136777</xdr:rowOff>
    </xdr:from>
    <xdr:ext cx="762000" cy="259045"/>
    <xdr:sp macro="" textlink="">
      <xdr:nvSpPr>
        <xdr:cNvPr id="219" name="テキスト ボックス 218"/>
        <xdr:cNvSpPr txBox="1"/>
      </xdr:nvSpPr>
      <xdr:spPr>
        <a:xfrm>
          <a:off x="1066800" y="135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類似団体とほぼ同水準を保っています。今後も人事考課制度に基づく能力・業績に応じた昇給・昇格管理を継続して行い、国の水準と均衡を図るよう適正な給与管理に努めます。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83</xdr:row>
      <xdr:rowOff>119945</xdr:rowOff>
    </xdr:to>
    <xdr:cxnSp macro="">
      <xdr:nvCxnSpPr>
        <xdr:cNvPr id="253" name="直線コネクタ 252"/>
        <xdr:cNvCxnSpPr/>
      </xdr:nvCxnSpPr>
      <xdr:spPr>
        <a:xfrm>
          <a:off x="16179800" y="14350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119945</xdr:rowOff>
    </xdr:from>
    <xdr:to>
      <xdr:col>77</xdr:col>
      <xdr:colOff>44450</xdr:colOff>
      <xdr:row>83</xdr:row>
      <xdr:rowOff>133350</xdr:rowOff>
    </xdr:to>
    <xdr:cxnSp macro="">
      <xdr:nvCxnSpPr>
        <xdr:cNvPr id="256" name="直線コネクタ 255"/>
        <xdr:cNvCxnSpPr/>
      </xdr:nvCxnSpPr>
      <xdr:spPr>
        <a:xfrm flipV="1">
          <a:off x="15290800" y="1435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133350</xdr:rowOff>
    </xdr:to>
    <xdr:cxnSp macro="">
      <xdr:nvCxnSpPr>
        <xdr:cNvPr id="259" name="直線コネクタ 258"/>
        <xdr:cNvCxnSpPr/>
      </xdr:nvCxnSpPr>
      <xdr:spPr>
        <a:xfrm>
          <a:off x="14401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83</xdr:row>
      <xdr:rowOff>93134</xdr:rowOff>
    </xdr:to>
    <xdr:cxnSp macro="">
      <xdr:nvCxnSpPr>
        <xdr:cNvPr id="262" name="直線コネクタ 261"/>
        <xdr:cNvCxnSpPr/>
      </xdr:nvCxnSpPr>
      <xdr:spPr>
        <a:xfrm>
          <a:off x="13512800" y="142966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2" name="楕円 271"/>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3" name="給与水準   （国との比較）該当値テキスト"/>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4" name="楕円 273"/>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75" name="テキスト ボックス 274"/>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6" name="楕円 275"/>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7" name="テキスト ボックス 276"/>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78" name="楕円 277"/>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79" name="テキスト ボックス 278"/>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15522</xdr:rowOff>
    </xdr:from>
    <xdr:to>
      <xdr:col>64</xdr:col>
      <xdr:colOff>152400</xdr:colOff>
      <xdr:row>83</xdr:row>
      <xdr:rowOff>117122</xdr:rowOff>
    </xdr:to>
    <xdr:sp macro="" textlink="">
      <xdr:nvSpPr>
        <xdr:cNvPr id="280" name="楕円 279"/>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127299</xdr:rowOff>
    </xdr:from>
    <xdr:ext cx="762000" cy="259045"/>
    <xdr:sp macro="" textlink="">
      <xdr:nvSpPr>
        <xdr:cNvPr id="281" name="テキスト ボックス 280"/>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類似団体や全国平均と比較し、いずれも非常に低い水準を保っています。今後も「可児市定員適正化計画」に基づき、適正な職員の定数管理をしていきます。</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17886</xdr:rowOff>
    </xdr:from>
    <xdr:to>
      <xdr:col>81</xdr:col>
      <xdr:colOff>44450</xdr:colOff>
      <xdr:row>59</xdr:row>
      <xdr:rowOff>23919</xdr:rowOff>
    </xdr:to>
    <xdr:cxnSp macro="">
      <xdr:nvCxnSpPr>
        <xdr:cNvPr id="316" name="直線コネクタ 315"/>
        <xdr:cNvCxnSpPr/>
      </xdr:nvCxnSpPr>
      <xdr:spPr>
        <a:xfrm>
          <a:off x="16179800" y="10133436"/>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17886</xdr:rowOff>
    </xdr:from>
    <xdr:to>
      <xdr:col>77</xdr:col>
      <xdr:colOff>44450</xdr:colOff>
      <xdr:row>59</xdr:row>
      <xdr:rowOff>25929</xdr:rowOff>
    </xdr:to>
    <xdr:cxnSp macro="">
      <xdr:nvCxnSpPr>
        <xdr:cNvPr id="319" name="直線コネクタ 318"/>
        <xdr:cNvCxnSpPr/>
      </xdr:nvCxnSpPr>
      <xdr:spPr>
        <a:xfrm flipV="1">
          <a:off x="15290800" y="1013343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25929</xdr:rowOff>
    </xdr:from>
    <xdr:to>
      <xdr:col>72</xdr:col>
      <xdr:colOff>203200</xdr:colOff>
      <xdr:row>59</xdr:row>
      <xdr:rowOff>33972</xdr:rowOff>
    </xdr:to>
    <xdr:cxnSp macro="">
      <xdr:nvCxnSpPr>
        <xdr:cNvPr id="322" name="直線コネクタ 321"/>
        <xdr:cNvCxnSpPr/>
      </xdr:nvCxnSpPr>
      <xdr:spPr>
        <a:xfrm flipV="1">
          <a:off x="14401800" y="101414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27940</xdr:rowOff>
    </xdr:from>
    <xdr:to>
      <xdr:col>68</xdr:col>
      <xdr:colOff>152400</xdr:colOff>
      <xdr:row>59</xdr:row>
      <xdr:rowOff>33972</xdr:rowOff>
    </xdr:to>
    <xdr:cxnSp macro="">
      <xdr:nvCxnSpPr>
        <xdr:cNvPr id="325" name="直線コネクタ 324"/>
        <xdr:cNvCxnSpPr/>
      </xdr:nvCxnSpPr>
      <xdr:spPr>
        <a:xfrm>
          <a:off x="13512800" y="101434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144569</xdr:rowOff>
    </xdr:from>
    <xdr:to>
      <xdr:col>81</xdr:col>
      <xdr:colOff>95250</xdr:colOff>
      <xdr:row>59</xdr:row>
      <xdr:rowOff>74719</xdr:rowOff>
    </xdr:to>
    <xdr:sp macro="" textlink="">
      <xdr:nvSpPr>
        <xdr:cNvPr id="335" name="楕円 334"/>
        <xdr:cNvSpPr/>
      </xdr:nvSpPr>
      <xdr:spPr>
        <a:xfrm>
          <a:off x="169672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65846</xdr:rowOff>
    </xdr:from>
    <xdr:ext cx="762000" cy="259045"/>
    <xdr:sp macro="" textlink="">
      <xdr:nvSpPr>
        <xdr:cNvPr id="336" name="定員管理の状況該当値テキスト"/>
        <xdr:cNvSpPr txBox="1"/>
      </xdr:nvSpPr>
      <xdr:spPr>
        <a:xfrm>
          <a:off x="17106900" y="1000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138536</xdr:rowOff>
    </xdr:from>
    <xdr:to>
      <xdr:col>77</xdr:col>
      <xdr:colOff>95250</xdr:colOff>
      <xdr:row>59</xdr:row>
      <xdr:rowOff>68686</xdr:rowOff>
    </xdr:to>
    <xdr:sp macro="" textlink="">
      <xdr:nvSpPr>
        <xdr:cNvPr id="337" name="楕円 336"/>
        <xdr:cNvSpPr/>
      </xdr:nvSpPr>
      <xdr:spPr>
        <a:xfrm>
          <a:off x="16129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78863</xdr:rowOff>
    </xdr:from>
    <xdr:ext cx="736600" cy="259045"/>
    <xdr:sp macro="" textlink="">
      <xdr:nvSpPr>
        <xdr:cNvPr id="338" name="テキスト ボックス 337"/>
        <xdr:cNvSpPr txBox="1"/>
      </xdr:nvSpPr>
      <xdr:spPr>
        <a:xfrm>
          <a:off x="15798800" y="985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146579</xdr:rowOff>
    </xdr:from>
    <xdr:to>
      <xdr:col>73</xdr:col>
      <xdr:colOff>44450</xdr:colOff>
      <xdr:row>59</xdr:row>
      <xdr:rowOff>76729</xdr:rowOff>
    </xdr:to>
    <xdr:sp macro="" textlink="">
      <xdr:nvSpPr>
        <xdr:cNvPr id="339" name="楕円 338"/>
        <xdr:cNvSpPr/>
      </xdr:nvSpPr>
      <xdr:spPr>
        <a:xfrm>
          <a:off x="15240000" y="100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86906</xdr:rowOff>
    </xdr:from>
    <xdr:ext cx="762000" cy="259045"/>
    <xdr:sp macro="" textlink="">
      <xdr:nvSpPr>
        <xdr:cNvPr id="340" name="テキスト ボックス 339"/>
        <xdr:cNvSpPr txBox="1"/>
      </xdr:nvSpPr>
      <xdr:spPr>
        <a:xfrm>
          <a:off x="14909800" y="985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154622</xdr:rowOff>
    </xdr:from>
    <xdr:to>
      <xdr:col>68</xdr:col>
      <xdr:colOff>203200</xdr:colOff>
      <xdr:row>59</xdr:row>
      <xdr:rowOff>84772</xdr:rowOff>
    </xdr:to>
    <xdr:sp macro="" textlink="">
      <xdr:nvSpPr>
        <xdr:cNvPr id="341" name="楕円 340"/>
        <xdr:cNvSpPr/>
      </xdr:nvSpPr>
      <xdr:spPr>
        <a:xfrm>
          <a:off x="143510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94949</xdr:rowOff>
    </xdr:from>
    <xdr:ext cx="762000" cy="259045"/>
    <xdr:sp macro="" textlink="">
      <xdr:nvSpPr>
        <xdr:cNvPr id="342" name="テキスト ボックス 341"/>
        <xdr:cNvSpPr txBox="1"/>
      </xdr:nvSpPr>
      <xdr:spPr>
        <a:xfrm>
          <a:off x="14020800" y="986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148590</xdr:rowOff>
    </xdr:from>
    <xdr:to>
      <xdr:col>64</xdr:col>
      <xdr:colOff>152400</xdr:colOff>
      <xdr:row>59</xdr:row>
      <xdr:rowOff>78740</xdr:rowOff>
    </xdr:to>
    <xdr:sp macro="" textlink="">
      <xdr:nvSpPr>
        <xdr:cNvPr id="343" name="楕円 342"/>
        <xdr:cNvSpPr/>
      </xdr:nvSpPr>
      <xdr:spPr>
        <a:xfrm>
          <a:off x="13462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88917</xdr:rowOff>
    </xdr:from>
    <xdr:ext cx="762000" cy="259045"/>
    <xdr:sp macro="" textlink="">
      <xdr:nvSpPr>
        <xdr:cNvPr id="344" name="テキスト ボックス 343"/>
        <xdr:cNvSpPr txBox="1"/>
      </xdr:nvSpPr>
      <xdr:spPr>
        <a:xfrm>
          <a:off x="13131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前年度と変わらず</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％となりました。一般会計の償還額や一部事務組合の公債費負担金が増加したものの、良好な数値を維持しています。</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146812</xdr:rowOff>
    </xdr:from>
    <xdr:to>
      <xdr:col>81</xdr:col>
      <xdr:colOff>44450</xdr:colOff>
      <xdr:row>36</xdr:row>
      <xdr:rowOff>146812</xdr:rowOff>
    </xdr:to>
    <xdr:cxnSp macro="">
      <xdr:nvCxnSpPr>
        <xdr:cNvPr id="376" name="直線コネクタ 375"/>
        <xdr:cNvCxnSpPr/>
      </xdr:nvCxnSpPr>
      <xdr:spPr>
        <a:xfrm>
          <a:off x="16179800" y="6319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146812</xdr:rowOff>
    </xdr:from>
    <xdr:to>
      <xdr:col>77</xdr:col>
      <xdr:colOff>44450</xdr:colOff>
      <xdr:row>36</xdr:row>
      <xdr:rowOff>156464</xdr:rowOff>
    </xdr:to>
    <xdr:cxnSp macro="">
      <xdr:nvCxnSpPr>
        <xdr:cNvPr id="379" name="直線コネクタ 378"/>
        <xdr:cNvCxnSpPr/>
      </xdr:nvCxnSpPr>
      <xdr:spPr>
        <a:xfrm flipV="1">
          <a:off x="15290800" y="63190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127508</xdr:rowOff>
    </xdr:from>
    <xdr:to>
      <xdr:col>72</xdr:col>
      <xdr:colOff>203200</xdr:colOff>
      <xdr:row>36</xdr:row>
      <xdr:rowOff>156464</xdr:rowOff>
    </xdr:to>
    <xdr:cxnSp macro="">
      <xdr:nvCxnSpPr>
        <xdr:cNvPr id="382" name="直線コネクタ 381"/>
        <xdr:cNvCxnSpPr/>
      </xdr:nvCxnSpPr>
      <xdr:spPr>
        <a:xfrm>
          <a:off x="14401800" y="62997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98552</xdr:rowOff>
    </xdr:from>
    <xdr:to>
      <xdr:col>68</xdr:col>
      <xdr:colOff>152400</xdr:colOff>
      <xdr:row>36</xdr:row>
      <xdr:rowOff>127508</xdr:rowOff>
    </xdr:to>
    <xdr:cxnSp macro="">
      <xdr:nvCxnSpPr>
        <xdr:cNvPr id="385" name="直線コネクタ 384"/>
        <xdr:cNvCxnSpPr/>
      </xdr:nvCxnSpPr>
      <xdr:spPr>
        <a:xfrm>
          <a:off x="13512800" y="62707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96012</xdr:rowOff>
    </xdr:from>
    <xdr:to>
      <xdr:col>81</xdr:col>
      <xdr:colOff>95250</xdr:colOff>
      <xdr:row>37</xdr:row>
      <xdr:rowOff>26162</xdr:rowOff>
    </xdr:to>
    <xdr:sp macro="" textlink="">
      <xdr:nvSpPr>
        <xdr:cNvPr id="395" name="楕円 394"/>
        <xdr:cNvSpPr/>
      </xdr:nvSpPr>
      <xdr:spPr>
        <a:xfrm>
          <a:off x="169672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112539</xdr:rowOff>
    </xdr:from>
    <xdr:ext cx="762000" cy="259045"/>
    <xdr:sp macro="" textlink="">
      <xdr:nvSpPr>
        <xdr:cNvPr id="396" name="公債費負担の状況該当値テキスト"/>
        <xdr:cNvSpPr txBox="1"/>
      </xdr:nvSpPr>
      <xdr:spPr>
        <a:xfrm>
          <a:off x="171069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96012</xdr:rowOff>
    </xdr:from>
    <xdr:to>
      <xdr:col>77</xdr:col>
      <xdr:colOff>95250</xdr:colOff>
      <xdr:row>37</xdr:row>
      <xdr:rowOff>26162</xdr:rowOff>
    </xdr:to>
    <xdr:sp macro="" textlink="">
      <xdr:nvSpPr>
        <xdr:cNvPr id="397" name="楕円 396"/>
        <xdr:cNvSpPr/>
      </xdr:nvSpPr>
      <xdr:spPr>
        <a:xfrm>
          <a:off x="16129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36339</xdr:rowOff>
    </xdr:from>
    <xdr:ext cx="736600" cy="259045"/>
    <xdr:sp macro="" textlink="">
      <xdr:nvSpPr>
        <xdr:cNvPr id="398" name="テキスト ボックス 397"/>
        <xdr:cNvSpPr txBox="1"/>
      </xdr:nvSpPr>
      <xdr:spPr>
        <a:xfrm>
          <a:off x="15798800" y="603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105664</xdr:rowOff>
    </xdr:from>
    <xdr:to>
      <xdr:col>73</xdr:col>
      <xdr:colOff>44450</xdr:colOff>
      <xdr:row>37</xdr:row>
      <xdr:rowOff>35814</xdr:rowOff>
    </xdr:to>
    <xdr:sp macro="" textlink="">
      <xdr:nvSpPr>
        <xdr:cNvPr id="399" name="楕円 398"/>
        <xdr:cNvSpPr/>
      </xdr:nvSpPr>
      <xdr:spPr>
        <a:xfrm>
          <a:off x="15240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45991</xdr:rowOff>
    </xdr:from>
    <xdr:ext cx="762000" cy="259045"/>
    <xdr:sp macro="" textlink="">
      <xdr:nvSpPr>
        <xdr:cNvPr id="400" name="テキスト ボックス 399"/>
        <xdr:cNvSpPr txBox="1"/>
      </xdr:nvSpPr>
      <xdr:spPr>
        <a:xfrm>
          <a:off x="14909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76708</xdr:rowOff>
    </xdr:from>
    <xdr:to>
      <xdr:col>68</xdr:col>
      <xdr:colOff>203200</xdr:colOff>
      <xdr:row>37</xdr:row>
      <xdr:rowOff>6858</xdr:rowOff>
    </xdr:to>
    <xdr:sp macro="" textlink="">
      <xdr:nvSpPr>
        <xdr:cNvPr id="401" name="楕円 400"/>
        <xdr:cNvSpPr/>
      </xdr:nvSpPr>
      <xdr:spPr>
        <a:xfrm>
          <a:off x="14351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17035</xdr:rowOff>
    </xdr:from>
    <xdr:ext cx="762000" cy="259045"/>
    <xdr:sp macro="" textlink="">
      <xdr:nvSpPr>
        <xdr:cNvPr id="402" name="テキスト ボックス 401"/>
        <xdr:cNvSpPr txBox="1"/>
      </xdr:nvSpPr>
      <xdr:spPr>
        <a:xfrm>
          <a:off x="14020800" y="60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47752</xdr:rowOff>
    </xdr:from>
    <xdr:to>
      <xdr:col>64</xdr:col>
      <xdr:colOff>152400</xdr:colOff>
      <xdr:row>36</xdr:row>
      <xdr:rowOff>149352</xdr:rowOff>
    </xdr:to>
    <xdr:sp macro="" textlink="">
      <xdr:nvSpPr>
        <xdr:cNvPr id="403" name="楕円 402"/>
        <xdr:cNvSpPr/>
      </xdr:nvSpPr>
      <xdr:spPr>
        <a:xfrm>
          <a:off x="13462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159529</xdr:rowOff>
    </xdr:from>
    <xdr:ext cx="762000" cy="259045"/>
    <xdr:sp macro="" textlink="">
      <xdr:nvSpPr>
        <xdr:cNvPr id="404" name="テキスト ボックス 403"/>
        <xdr:cNvSpPr txBox="1"/>
      </xdr:nvSpPr>
      <xdr:spPr>
        <a:xfrm>
          <a:off x="13131800" y="598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引き続き比率は算定されていません。地方債現在高や公営企業債等繰入見込額などの将来負担額に対して、基金等の充当可能財源が上回っているためです。今後も、景気動向や将来世代との負担の平準化という地方債の役割を勘案した地方債発行額の管理とともに、計画的な基金の管理により、将来への負担の軽減に努めます。</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6" name="将来負担の状況平均値テキスト"/>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8" name="フローチャート: 判断 437"/>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39" name="テキスト ボックス 438"/>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0" name="フローチャート: 判断 439"/>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1" name="テキスト ボックス 440"/>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2" name="フローチャート: 判断 441"/>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3" name="テキスト ボックス 442"/>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4" name="フローチャート: 判断 443"/>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5" name="テキスト ボックス 444"/>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100,765
92,977
87.57
37,449,265
34,704,966
2,374,056
20,944,000
21,989,169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人件費の経常収支比率は、職員数の減少等に伴い、前年度から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ました。ごみ処理や消防業務を一部事務組合で行っていることや、人口に対する職員数が少ない等の要因により、類似団体平均と比較して低い水準を推移しており、良好な状態を維持しています。今後も「可児市定員適正化計画」に基づき、職員数を適正に管理し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96520</xdr:rowOff>
    </xdr:to>
    <xdr:cxnSp macro="">
      <xdr:nvCxnSpPr>
        <xdr:cNvPr id="66" name="直線コネクタ 65"/>
        <xdr:cNvCxnSpPr/>
      </xdr:nvCxnSpPr>
      <xdr:spPr>
        <a:xfrm flipV="1">
          <a:off x="3987800" y="5842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96520</xdr:rowOff>
    </xdr:to>
    <xdr:cxnSp macro="">
      <xdr:nvCxnSpPr>
        <xdr:cNvPr id="69" name="直線コネクタ 68"/>
        <xdr:cNvCxnSpPr/>
      </xdr:nvCxnSpPr>
      <xdr:spPr>
        <a:xfrm>
          <a:off x="3098800" y="591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34</xdr:row>
      <xdr:rowOff>104140</xdr:rowOff>
    </xdr:to>
    <xdr:cxnSp macro="">
      <xdr:nvCxnSpPr>
        <xdr:cNvPr id="72" name="直線コネクタ 71"/>
        <xdr:cNvCxnSpPr/>
      </xdr:nvCxnSpPr>
      <xdr:spPr>
        <a:xfrm flipV="1">
          <a:off x="2209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119380</xdr:rowOff>
    </xdr:to>
    <xdr:cxnSp macro="">
      <xdr:nvCxnSpPr>
        <xdr:cNvPr id="75" name="直線コネクタ 74"/>
        <xdr:cNvCxnSpPr/>
      </xdr:nvCxnSpPr>
      <xdr:spPr>
        <a:xfrm flipV="1">
          <a:off x="1320800" y="593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41927</xdr:rowOff>
    </xdr:from>
    <xdr:ext cx="762000" cy="259045"/>
    <xdr:sp macro="" textlink="">
      <xdr:nvSpPr>
        <xdr:cNvPr id="86" name="人件費該当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物件費の経常収支比率は、文化創造センター指定管理料の増等により、前年から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ポイントの増加となり、依然として類似団体平均を上回っています。今後も引き続き、維持関係経費や事務経費等の見直しを図り、抑制に努めます。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43180</xdr:rowOff>
    </xdr:to>
    <xdr:cxnSp macro="">
      <xdr:nvCxnSpPr>
        <xdr:cNvPr id="127" name="直線コネクタ 126"/>
        <xdr:cNvCxnSpPr/>
      </xdr:nvCxnSpPr>
      <xdr:spPr>
        <a:xfrm>
          <a:off x="15671800" y="3075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58420</xdr:rowOff>
    </xdr:to>
    <xdr:cxnSp macro="">
      <xdr:nvCxnSpPr>
        <xdr:cNvPr id="130" name="直線コネクタ 129"/>
        <xdr:cNvCxnSpPr/>
      </xdr:nvCxnSpPr>
      <xdr:spPr>
        <a:xfrm flipV="1">
          <a:off x="14782800" y="3075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58420</xdr:rowOff>
    </xdr:to>
    <xdr:cxnSp macro="">
      <xdr:nvCxnSpPr>
        <xdr:cNvPr id="133" name="直線コネクタ 132"/>
        <xdr:cNvCxnSpPr/>
      </xdr:nvCxnSpPr>
      <xdr:spPr>
        <a:xfrm>
          <a:off x="13893800" y="3121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35560</xdr:rowOff>
    </xdr:to>
    <xdr:cxnSp macro="">
      <xdr:nvCxnSpPr>
        <xdr:cNvPr id="136" name="直線コネクタ 135"/>
        <xdr:cNvCxnSpPr/>
      </xdr:nvCxnSpPr>
      <xdr:spPr>
        <a:xfrm>
          <a:off x="13004800" y="3121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6" name="楕円 145"/>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7"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8" name="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50" name="楕円 149"/>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51" name="テキスト ボックス 150"/>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4" name="楕円 153"/>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5" name="テキスト ボックス 154"/>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扶助費の経常収支比率は、依然として類似団体平均を上回っています。令和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横ばいになっていますが、扶助費全体の決算額は増加しています。今後も自立支援給付費の増加や高齢化の進行による扶助費の増加は避けられない状況が続きますが、資格審査等の適正化や各種手当の見直しを進め、上昇傾向に歯止めをかけるよう努め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151493</xdr:rowOff>
    </xdr:from>
    <xdr:to>
      <xdr:col>24</xdr:col>
      <xdr:colOff>25400</xdr:colOff>
      <xdr:row>57</xdr:row>
      <xdr:rowOff>151493</xdr:rowOff>
    </xdr:to>
    <xdr:cxnSp macro="">
      <xdr:nvCxnSpPr>
        <xdr:cNvPr id="190" name="直線コネクタ 189"/>
        <xdr:cNvCxnSpPr/>
      </xdr:nvCxnSpPr>
      <xdr:spPr>
        <a:xfrm>
          <a:off x="3987800" y="9924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58</xdr:row>
      <xdr:rowOff>94343</xdr:rowOff>
    </xdr:to>
    <xdr:cxnSp macro="">
      <xdr:nvCxnSpPr>
        <xdr:cNvPr id="193" name="直線コネクタ 192"/>
        <xdr:cNvCxnSpPr/>
      </xdr:nvCxnSpPr>
      <xdr:spPr>
        <a:xfrm flipV="1">
          <a:off x="3098800" y="99241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118835</xdr:rowOff>
    </xdr:from>
    <xdr:to>
      <xdr:col>15</xdr:col>
      <xdr:colOff>98425</xdr:colOff>
      <xdr:row>58</xdr:row>
      <xdr:rowOff>94343</xdr:rowOff>
    </xdr:to>
    <xdr:cxnSp macro="">
      <xdr:nvCxnSpPr>
        <xdr:cNvPr id="196" name="直線コネクタ 195"/>
        <xdr:cNvCxnSpPr/>
      </xdr:nvCxnSpPr>
      <xdr:spPr>
        <a:xfrm>
          <a:off x="2209800" y="98914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118835</xdr:rowOff>
    </xdr:from>
    <xdr:to>
      <xdr:col>11</xdr:col>
      <xdr:colOff>9525</xdr:colOff>
      <xdr:row>57</xdr:row>
      <xdr:rowOff>167822</xdr:rowOff>
    </xdr:to>
    <xdr:cxnSp macro="">
      <xdr:nvCxnSpPr>
        <xdr:cNvPr id="199" name="直線コネクタ 198"/>
        <xdr:cNvCxnSpPr/>
      </xdr:nvCxnSpPr>
      <xdr:spPr>
        <a:xfrm flipV="1">
          <a:off x="1320800" y="98914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09" name="楕円 208"/>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0"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11" name="楕円 210"/>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2" name="テキスト ボックス 211"/>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13" name="楕円 212"/>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4" name="テキスト ボックス 213"/>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68035</xdr:rowOff>
    </xdr:from>
    <xdr:to>
      <xdr:col>11</xdr:col>
      <xdr:colOff>60325</xdr:colOff>
      <xdr:row>57</xdr:row>
      <xdr:rowOff>169635</xdr:rowOff>
    </xdr:to>
    <xdr:sp macro="" textlink="">
      <xdr:nvSpPr>
        <xdr:cNvPr id="215" name="楕円 214"/>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154412</xdr:rowOff>
    </xdr:from>
    <xdr:ext cx="762000" cy="259045"/>
    <xdr:sp macro="" textlink="">
      <xdr:nvSpPr>
        <xdr:cNvPr id="216" name="テキスト ボックス 215"/>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7" name="楕円 216"/>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8" name="テキスト ボックス 217"/>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については、被保険者数の増加に伴い、介護保険特別会計や後期高齢者医療事業への繰出金が増加しているため、依然として類似団体平均を上回っています。今後も、保険料やサービスの適正化を図るなど、普通会計の負担を減らすよう努め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56243</xdr:rowOff>
    </xdr:to>
    <xdr:cxnSp macro="">
      <xdr:nvCxnSpPr>
        <xdr:cNvPr id="253" name="直線コネクタ 252"/>
        <xdr:cNvCxnSpPr/>
      </xdr:nvCxnSpPr>
      <xdr:spPr>
        <a:xfrm flipV="1">
          <a:off x="15671800" y="10299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45357</xdr:rowOff>
    </xdr:from>
    <xdr:to>
      <xdr:col>78</xdr:col>
      <xdr:colOff>69850</xdr:colOff>
      <xdr:row>60</xdr:row>
      <xdr:rowOff>56243</xdr:rowOff>
    </xdr:to>
    <xdr:cxnSp macro="">
      <xdr:nvCxnSpPr>
        <xdr:cNvPr id="256" name="直線コネクタ 255"/>
        <xdr:cNvCxnSpPr/>
      </xdr:nvCxnSpPr>
      <xdr:spPr>
        <a:xfrm>
          <a:off x="14782800" y="1033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45357</xdr:rowOff>
    </xdr:from>
    <xdr:to>
      <xdr:col>73</xdr:col>
      <xdr:colOff>180975</xdr:colOff>
      <xdr:row>60</xdr:row>
      <xdr:rowOff>56243</xdr:rowOff>
    </xdr:to>
    <xdr:cxnSp macro="">
      <xdr:nvCxnSpPr>
        <xdr:cNvPr id="259" name="直線コネクタ 258"/>
        <xdr:cNvCxnSpPr/>
      </xdr:nvCxnSpPr>
      <xdr:spPr>
        <a:xfrm flipV="1">
          <a:off x="13893800" y="1033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56243</xdr:rowOff>
    </xdr:from>
    <xdr:to>
      <xdr:col>69</xdr:col>
      <xdr:colOff>92075</xdr:colOff>
      <xdr:row>60</xdr:row>
      <xdr:rowOff>67128</xdr:rowOff>
    </xdr:to>
    <xdr:cxnSp macro="">
      <xdr:nvCxnSpPr>
        <xdr:cNvPr id="262" name="直線コネクタ 261"/>
        <xdr:cNvCxnSpPr/>
      </xdr:nvCxnSpPr>
      <xdr:spPr>
        <a:xfrm flipV="1">
          <a:off x="13004800" y="10343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2" name="楕円 271"/>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73"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5443</xdr:rowOff>
    </xdr:from>
    <xdr:to>
      <xdr:col>78</xdr:col>
      <xdr:colOff>120650</xdr:colOff>
      <xdr:row>60</xdr:row>
      <xdr:rowOff>107043</xdr:rowOff>
    </xdr:to>
    <xdr:sp macro="" textlink="">
      <xdr:nvSpPr>
        <xdr:cNvPr id="274" name="楕円 273"/>
        <xdr:cNvSpPr/>
      </xdr:nvSpPr>
      <xdr:spPr>
        <a:xfrm>
          <a:off x="15621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91820</xdr:rowOff>
    </xdr:from>
    <xdr:ext cx="736600" cy="259045"/>
    <xdr:sp macro="" textlink="">
      <xdr:nvSpPr>
        <xdr:cNvPr id="275" name="テキスト ボックス 274"/>
        <xdr:cNvSpPr txBox="1"/>
      </xdr:nvSpPr>
      <xdr:spPr>
        <a:xfrm>
          <a:off x="15290800" y="1037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166007</xdr:rowOff>
    </xdr:from>
    <xdr:to>
      <xdr:col>74</xdr:col>
      <xdr:colOff>31750</xdr:colOff>
      <xdr:row>60</xdr:row>
      <xdr:rowOff>96157</xdr:rowOff>
    </xdr:to>
    <xdr:sp macro="" textlink="">
      <xdr:nvSpPr>
        <xdr:cNvPr id="276" name="楕円 275"/>
        <xdr:cNvSpPr/>
      </xdr:nvSpPr>
      <xdr:spPr>
        <a:xfrm>
          <a:off x="14732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77" name="テキスト ボックス 276"/>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5443</xdr:rowOff>
    </xdr:from>
    <xdr:to>
      <xdr:col>69</xdr:col>
      <xdr:colOff>142875</xdr:colOff>
      <xdr:row>60</xdr:row>
      <xdr:rowOff>107043</xdr:rowOff>
    </xdr:to>
    <xdr:sp macro="" textlink="">
      <xdr:nvSpPr>
        <xdr:cNvPr id="278" name="楕円 277"/>
        <xdr:cNvSpPr/>
      </xdr:nvSpPr>
      <xdr:spPr>
        <a:xfrm>
          <a:off x="13843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91820</xdr:rowOff>
    </xdr:from>
    <xdr:ext cx="762000" cy="259045"/>
    <xdr:sp macro="" textlink="">
      <xdr:nvSpPr>
        <xdr:cNvPr id="279" name="テキスト ボックス 278"/>
        <xdr:cNvSpPr txBox="1"/>
      </xdr:nvSpPr>
      <xdr:spPr>
        <a:xfrm>
          <a:off x="13512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16328</xdr:rowOff>
    </xdr:from>
    <xdr:to>
      <xdr:col>65</xdr:col>
      <xdr:colOff>53975</xdr:colOff>
      <xdr:row>60</xdr:row>
      <xdr:rowOff>117928</xdr:rowOff>
    </xdr:to>
    <xdr:sp macro="" textlink="">
      <xdr:nvSpPr>
        <xdr:cNvPr id="280" name="楕円 279"/>
        <xdr:cNvSpPr/>
      </xdr:nvSpPr>
      <xdr:spPr>
        <a:xfrm>
          <a:off x="12954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102705</xdr:rowOff>
    </xdr:from>
    <xdr:ext cx="762000" cy="259045"/>
    <xdr:sp macro="" textlink="">
      <xdr:nvSpPr>
        <xdr:cNvPr id="281" name="テキスト ボックス 280"/>
        <xdr:cNvSpPr txBox="1"/>
      </xdr:nvSpPr>
      <xdr:spPr>
        <a:xfrm>
          <a:off x="12623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補助費等の経常収支比率については、前年から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ました。ごみ処理や消防業務等の一部事務組合への負担金が含まれているため、類似団体平均を上回っています。今後も、企業会計および一部事務組合の事業について、見直し等を図りながら、事業費の抑制に努め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26416</xdr:rowOff>
    </xdr:to>
    <xdr:cxnSp macro="">
      <xdr:nvCxnSpPr>
        <xdr:cNvPr id="311" name="直線コネクタ 310"/>
        <xdr:cNvCxnSpPr/>
      </xdr:nvCxnSpPr>
      <xdr:spPr>
        <a:xfrm flipV="1">
          <a:off x="15671800" y="64912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38</xdr:row>
      <xdr:rowOff>85852</xdr:rowOff>
    </xdr:to>
    <xdr:cxnSp macro="">
      <xdr:nvCxnSpPr>
        <xdr:cNvPr id="314" name="直線コネクタ 313"/>
        <xdr:cNvCxnSpPr/>
      </xdr:nvCxnSpPr>
      <xdr:spPr>
        <a:xfrm flipV="1">
          <a:off x="14782800" y="65415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85852</xdr:rowOff>
    </xdr:from>
    <xdr:to>
      <xdr:col>73</xdr:col>
      <xdr:colOff>180975</xdr:colOff>
      <xdr:row>38</xdr:row>
      <xdr:rowOff>122428</xdr:rowOff>
    </xdr:to>
    <xdr:cxnSp macro="">
      <xdr:nvCxnSpPr>
        <xdr:cNvPr id="317" name="直線コネクタ 316"/>
        <xdr:cNvCxnSpPr/>
      </xdr:nvCxnSpPr>
      <xdr:spPr>
        <a:xfrm flipV="1">
          <a:off x="13893800" y="6600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122428</xdr:rowOff>
    </xdr:from>
    <xdr:to>
      <xdr:col>69</xdr:col>
      <xdr:colOff>92075</xdr:colOff>
      <xdr:row>38</xdr:row>
      <xdr:rowOff>145288</xdr:rowOff>
    </xdr:to>
    <xdr:cxnSp macro="">
      <xdr:nvCxnSpPr>
        <xdr:cNvPr id="320" name="直線コネクタ 319"/>
        <xdr:cNvCxnSpPr/>
      </xdr:nvCxnSpPr>
      <xdr:spPr>
        <a:xfrm flipV="1">
          <a:off x="13004800" y="66375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30" name="楕円 329"/>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31"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32" name="楕円 331"/>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33" name="テキスト ボックス 332"/>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35052</xdr:rowOff>
    </xdr:from>
    <xdr:to>
      <xdr:col>74</xdr:col>
      <xdr:colOff>31750</xdr:colOff>
      <xdr:row>38</xdr:row>
      <xdr:rowOff>136652</xdr:rowOff>
    </xdr:to>
    <xdr:sp macro="" textlink="">
      <xdr:nvSpPr>
        <xdr:cNvPr id="334" name="楕円 333"/>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121429</xdr:rowOff>
    </xdr:from>
    <xdr:ext cx="762000" cy="259045"/>
    <xdr:sp macro="" textlink="">
      <xdr:nvSpPr>
        <xdr:cNvPr id="335" name="テキスト ボックス 334"/>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71628</xdr:rowOff>
    </xdr:from>
    <xdr:to>
      <xdr:col>69</xdr:col>
      <xdr:colOff>142875</xdr:colOff>
      <xdr:row>39</xdr:row>
      <xdr:rowOff>1778</xdr:rowOff>
    </xdr:to>
    <xdr:sp macro="" textlink="">
      <xdr:nvSpPr>
        <xdr:cNvPr id="336" name="楕円 335"/>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158005</xdr:rowOff>
    </xdr:from>
    <xdr:ext cx="762000" cy="259045"/>
    <xdr:sp macro="" textlink="">
      <xdr:nvSpPr>
        <xdr:cNvPr id="337" name="テキスト ボックス 336"/>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94488</xdr:rowOff>
    </xdr:from>
    <xdr:to>
      <xdr:col>65</xdr:col>
      <xdr:colOff>53975</xdr:colOff>
      <xdr:row>39</xdr:row>
      <xdr:rowOff>24638</xdr:rowOff>
    </xdr:to>
    <xdr:sp macro="" textlink="">
      <xdr:nvSpPr>
        <xdr:cNvPr id="338" name="楕円 337"/>
        <xdr:cNvSpPr/>
      </xdr:nvSpPr>
      <xdr:spPr>
        <a:xfrm>
          <a:off x="12954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9415</xdr:rowOff>
    </xdr:from>
    <xdr:ext cx="762000" cy="259045"/>
    <xdr:sp macro="" textlink="">
      <xdr:nvSpPr>
        <xdr:cNvPr id="339" name="テキスト ボックス 338"/>
        <xdr:cNvSpPr txBox="1"/>
      </xdr:nvSpPr>
      <xdr:spPr>
        <a:xfrm>
          <a:off x="12623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公債費の経常収支比率は、依然として類似団体平均を下回っています。地方債発行に際しては、交付税算定に有利な地方債を活用し、実質的な公債費負担が増加しないように努めています。</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108713</xdr:rowOff>
    </xdr:to>
    <xdr:cxnSp macro="">
      <xdr:nvCxnSpPr>
        <xdr:cNvPr id="369" name="直線コネクタ 368"/>
        <xdr:cNvCxnSpPr/>
      </xdr:nvCxnSpPr>
      <xdr:spPr>
        <a:xfrm flipV="1">
          <a:off x="3987800" y="131297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108713</xdr:rowOff>
    </xdr:to>
    <xdr:cxnSp macro="">
      <xdr:nvCxnSpPr>
        <xdr:cNvPr id="372" name="直線コネクタ 371"/>
        <xdr:cNvCxnSpPr/>
      </xdr:nvCxnSpPr>
      <xdr:spPr>
        <a:xfrm>
          <a:off x="3098800" y="1313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94996</xdr:rowOff>
    </xdr:from>
    <xdr:to>
      <xdr:col>15</xdr:col>
      <xdr:colOff>98425</xdr:colOff>
      <xdr:row>76</xdr:row>
      <xdr:rowOff>108713</xdr:rowOff>
    </xdr:to>
    <xdr:cxnSp macro="">
      <xdr:nvCxnSpPr>
        <xdr:cNvPr id="375" name="直線コネクタ 374"/>
        <xdr:cNvCxnSpPr/>
      </xdr:nvCxnSpPr>
      <xdr:spPr>
        <a:xfrm>
          <a:off x="2209800" y="131251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94996</xdr:rowOff>
    </xdr:to>
    <xdr:cxnSp macro="">
      <xdr:nvCxnSpPr>
        <xdr:cNvPr id="378" name="直線コネクタ 377"/>
        <xdr:cNvCxnSpPr/>
      </xdr:nvCxnSpPr>
      <xdr:spPr>
        <a:xfrm>
          <a:off x="1320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8" name="楕円 387"/>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9"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90" name="楕円 389"/>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91" name="テキスト ボックス 390"/>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92" name="楕円 391"/>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93" name="テキスト ボックス 392"/>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94" name="楕円 393"/>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95" name="テキスト ボックス 394"/>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96" name="楕円 395"/>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137685</xdr:rowOff>
    </xdr:from>
    <xdr:ext cx="762000" cy="259045"/>
    <xdr:sp macro="" textlink="">
      <xdr:nvSpPr>
        <xdr:cNvPr id="397" name="テキスト ボックス 396"/>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下水道事業会計への負担金及び出資金を含む補助費等や、農業集落排水事業特別会計と医療３会計（国民健康保険、後期高齢者医療、介護保険）への繰出金により、類似団体平均を上回っています。今後も限られた財源を有効活用し、持続可能な市政運営を推進していきます。</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90424</xdr:rowOff>
    </xdr:to>
    <xdr:cxnSp macro="">
      <xdr:nvCxnSpPr>
        <xdr:cNvPr id="428" name="直線コネクタ 427"/>
        <xdr:cNvCxnSpPr/>
      </xdr:nvCxnSpPr>
      <xdr:spPr>
        <a:xfrm flipV="1">
          <a:off x="15671800" y="133766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79</xdr:row>
      <xdr:rowOff>42418</xdr:rowOff>
    </xdr:to>
    <xdr:cxnSp macro="">
      <xdr:nvCxnSpPr>
        <xdr:cNvPr id="431" name="直線コネクタ 430"/>
        <xdr:cNvCxnSpPr/>
      </xdr:nvCxnSpPr>
      <xdr:spPr>
        <a:xfrm flipV="1">
          <a:off x="14782800" y="134635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79</xdr:row>
      <xdr:rowOff>42418</xdr:rowOff>
    </xdr:to>
    <xdr:cxnSp macro="">
      <xdr:nvCxnSpPr>
        <xdr:cNvPr id="434" name="直線コネクタ 433"/>
        <xdr:cNvCxnSpPr/>
      </xdr:nvCxnSpPr>
      <xdr:spPr>
        <a:xfrm>
          <a:off x="13893800" y="13582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37846</xdr:rowOff>
    </xdr:from>
    <xdr:to>
      <xdr:col>69</xdr:col>
      <xdr:colOff>92075</xdr:colOff>
      <xdr:row>79</xdr:row>
      <xdr:rowOff>88137</xdr:rowOff>
    </xdr:to>
    <xdr:cxnSp macro="">
      <xdr:nvCxnSpPr>
        <xdr:cNvPr id="437" name="直線コネクタ 436"/>
        <xdr:cNvCxnSpPr/>
      </xdr:nvCxnSpPr>
      <xdr:spPr>
        <a:xfrm flipV="1">
          <a:off x="13004800" y="135823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7" name="楕円 446"/>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8"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49" name="楕円 448"/>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50" name="テキスト ボックス 449"/>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163068</xdr:rowOff>
    </xdr:from>
    <xdr:to>
      <xdr:col>74</xdr:col>
      <xdr:colOff>31750</xdr:colOff>
      <xdr:row>79</xdr:row>
      <xdr:rowOff>93218</xdr:rowOff>
    </xdr:to>
    <xdr:sp macro="" textlink="">
      <xdr:nvSpPr>
        <xdr:cNvPr id="451" name="楕円 450"/>
        <xdr:cNvSpPr/>
      </xdr:nvSpPr>
      <xdr:spPr>
        <a:xfrm>
          <a:off x="14732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77995</xdr:rowOff>
    </xdr:from>
    <xdr:ext cx="762000" cy="259045"/>
    <xdr:sp macro="" textlink="">
      <xdr:nvSpPr>
        <xdr:cNvPr id="452" name="テキスト ボックス 451"/>
        <xdr:cNvSpPr txBox="1"/>
      </xdr:nvSpPr>
      <xdr:spPr>
        <a:xfrm>
          <a:off x="14401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53" name="楕円 452"/>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54" name="テキスト ボックス 453"/>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37337</xdr:rowOff>
    </xdr:from>
    <xdr:to>
      <xdr:col>65</xdr:col>
      <xdr:colOff>53975</xdr:colOff>
      <xdr:row>79</xdr:row>
      <xdr:rowOff>138937</xdr:rowOff>
    </xdr:to>
    <xdr:sp macro="" textlink="">
      <xdr:nvSpPr>
        <xdr:cNvPr id="455" name="楕円 454"/>
        <xdr:cNvSpPr/>
      </xdr:nvSpPr>
      <xdr:spPr>
        <a:xfrm>
          <a:off x="12954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123714</xdr:rowOff>
    </xdr:from>
    <xdr:ext cx="762000" cy="259045"/>
    <xdr:sp macro="" textlink="">
      <xdr:nvSpPr>
        <xdr:cNvPr id="456" name="テキスト ボックス 455"/>
        <xdr:cNvSpPr txBox="1"/>
      </xdr:nvSpPr>
      <xdr:spPr>
        <a:xfrm>
          <a:off x="12623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159309</xdr:rowOff>
    </xdr:from>
    <xdr:to>
      <xdr:col>29</xdr:col>
      <xdr:colOff>127000</xdr:colOff>
      <xdr:row>19</xdr:row>
      <xdr:rowOff>5423</xdr:rowOff>
    </xdr:to>
    <xdr:cxnSp macro="">
      <xdr:nvCxnSpPr>
        <xdr:cNvPr id="50" name="直線コネクタ 49"/>
        <xdr:cNvCxnSpPr/>
      </xdr:nvCxnSpPr>
      <xdr:spPr bwMode="auto">
        <a:xfrm>
          <a:off x="5003800" y="3293034"/>
          <a:ext cx="6477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159309</xdr:rowOff>
    </xdr:from>
    <xdr:to>
      <xdr:col>26</xdr:col>
      <xdr:colOff>50800</xdr:colOff>
      <xdr:row>19</xdr:row>
      <xdr:rowOff>8528</xdr:rowOff>
    </xdr:to>
    <xdr:cxnSp macro="">
      <xdr:nvCxnSpPr>
        <xdr:cNvPr id="53" name="直線コネクタ 52"/>
        <xdr:cNvCxnSpPr/>
      </xdr:nvCxnSpPr>
      <xdr:spPr bwMode="auto">
        <a:xfrm flipV="1">
          <a:off x="4305300" y="3293034"/>
          <a:ext cx="698500" cy="20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8528</xdr:rowOff>
    </xdr:from>
    <xdr:to>
      <xdr:col>22</xdr:col>
      <xdr:colOff>114300</xdr:colOff>
      <xdr:row>19</xdr:row>
      <xdr:rowOff>24378</xdr:rowOff>
    </xdr:to>
    <xdr:cxnSp macro="">
      <xdr:nvCxnSpPr>
        <xdr:cNvPr id="56" name="直線コネクタ 55"/>
        <xdr:cNvCxnSpPr/>
      </xdr:nvCxnSpPr>
      <xdr:spPr bwMode="auto">
        <a:xfrm flipV="1">
          <a:off x="3606800" y="3313703"/>
          <a:ext cx="6985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14415</xdr:rowOff>
    </xdr:from>
    <xdr:to>
      <xdr:col>18</xdr:col>
      <xdr:colOff>177800</xdr:colOff>
      <xdr:row>19</xdr:row>
      <xdr:rowOff>24378</xdr:rowOff>
    </xdr:to>
    <xdr:cxnSp macro="">
      <xdr:nvCxnSpPr>
        <xdr:cNvPr id="59" name="直線コネクタ 58"/>
        <xdr:cNvCxnSpPr/>
      </xdr:nvCxnSpPr>
      <xdr:spPr bwMode="auto">
        <a:xfrm>
          <a:off x="2908300" y="3319590"/>
          <a:ext cx="698500" cy="9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126073</xdr:rowOff>
    </xdr:from>
    <xdr:to>
      <xdr:col>29</xdr:col>
      <xdr:colOff>177800</xdr:colOff>
      <xdr:row>19</xdr:row>
      <xdr:rowOff>56223</xdr:rowOff>
    </xdr:to>
    <xdr:sp macro="" textlink="">
      <xdr:nvSpPr>
        <xdr:cNvPr id="69" name="楕円 68"/>
        <xdr:cNvSpPr/>
      </xdr:nvSpPr>
      <xdr:spPr bwMode="auto">
        <a:xfrm>
          <a:off x="5600700" y="325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34650</xdr:rowOff>
    </xdr:from>
    <xdr:ext cx="762000" cy="259045"/>
    <xdr:sp macro="" textlink="">
      <xdr:nvSpPr>
        <xdr:cNvPr id="70" name="人口1人当たり決算額の推移該当値テキスト130"/>
        <xdr:cNvSpPr txBox="1"/>
      </xdr:nvSpPr>
      <xdr:spPr>
        <a:xfrm>
          <a:off x="5740400" y="316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108509</xdr:rowOff>
    </xdr:from>
    <xdr:to>
      <xdr:col>26</xdr:col>
      <xdr:colOff>101600</xdr:colOff>
      <xdr:row>19</xdr:row>
      <xdr:rowOff>38659</xdr:rowOff>
    </xdr:to>
    <xdr:sp macro="" textlink="">
      <xdr:nvSpPr>
        <xdr:cNvPr id="71" name="楕円 70"/>
        <xdr:cNvSpPr/>
      </xdr:nvSpPr>
      <xdr:spPr bwMode="auto">
        <a:xfrm>
          <a:off x="4953000" y="3242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23436</xdr:rowOff>
    </xdr:from>
    <xdr:ext cx="736600" cy="259045"/>
    <xdr:sp macro="" textlink="">
      <xdr:nvSpPr>
        <xdr:cNvPr id="72" name="テキスト ボックス 71"/>
        <xdr:cNvSpPr txBox="1"/>
      </xdr:nvSpPr>
      <xdr:spPr>
        <a:xfrm>
          <a:off x="4622800" y="3328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129178</xdr:rowOff>
    </xdr:from>
    <xdr:to>
      <xdr:col>22</xdr:col>
      <xdr:colOff>165100</xdr:colOff>
      <xdr:row>19</xdr:row>
      <xdr:rowOff>59328</xdr:rowOff>
    </xdr:to>
    <xdr:sp macro="" textlink="">
      <xdr:nvSpPr>
        <xdr:cNvPr id="73" name="楕円 72"/>
        <xdr:cNvSpPr/>
      </xdr:nvSpPr>
      <xdr:spPr bwMode="auto">
        <a:xfrm>
          <a:off x="4254500" y="326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44105</xdr:rowOff>
    </xdr:from>
    <xdr:ext cx="762000" cy="259045"/>
    <xdr:sp macro="" textlink="">
      <xdr:nvSpPr>
        <xdr:cNvPr id="74" name="テキスト ボックス 73"/>
        <xdr:cNvSpPr txBox="1"/>
      </xdr:nvSpPr>
      <xdr:spPr>
        <a:xfrm>
          <a:off x="3924300" y="334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145028</xdr:rowOff>
    </xdr:from>
    <xdr:to>
      <xdr:col>19</xdr:col>
      <xdr:colOff>38100</xdr:colOff>
      <xdr:row>19</xdr:row>
      <xdr:rowOff>75178</xdr:rowOff>
    </xdr:to>
    <xdr:sp macro="" textlink="">
      <xdr:nvSpPr>
        <xdr:cNvPr id="75" name="楕円 74"/>
        <xdr:cNvSpPr/>
      </xdr:nvSpPr>
      <xdr:spPr bwMode="auto">
        <a:xfrm>
          <a:off x="3556000" y="3278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59955</xdr:rowOff>
    </xdr:from>
    <xdr:ext cx="762000" cy="259045"/>
    <xdr:sp macro="" textlink="">
      <xdr:nvSpPr>
        <xdr:cNvPr id="76" name="テキスト ボックス 75"/>
        <xdr:cNvSpPr txBox="1"/>
      </xdr:nvSpPr>
      <xdr:spPr>
        <a:xfrm>
          <a:off x="3225800" y="336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135065</xdr:rowOff>
    </xdr:from>
    <xdr:to>
      <xdr:col>15</xdr:col>
      <xdr:colOff>101600</xdr:colOff>
      <xdr:row>19</xdr:row>
      <xdr:rowOff>65215</xdr:rowOff>
    </xdr:to>
    <xdr:sp macro="" textlink="">
      <xdr:nvSpPr>
        <xdr:cNvPr id="77" name="楕円 76"/>
        <xdr:cNvSpPr/>
      </xdr:nvSpPr>
      <xdr:spPr bwMode="auto">
        <a:xfrm>
          <a:off x="2857500" y="326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49992</xdr:rowOff>
    </xdr:from>
    <xdr:ext cx="762000" cy="259045"/>
    <xdr:sp macro="" textlink="">
      <xdr:nvSpPr>
        <xdr:cNvPr id="78" name="テキスト ボックス 77"/>
        <xdr:cNvSpPr txBox="1"/>
      </xdr:nvSpPr>
      <xdr:spPr>
        <a:xfrm>
          <a:off x="2527300" y="335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54763</xdr:rowOff>
    </xdr:from>
    <xdr:to>
      <xdr:col>29</xdr:col>
      <xdr:colOff>127000</xdr:colOff>
      <xdr:row>38</xdr:row>
      <xdr:rowOff>64706</xdr:rowOff>
    </xdr:to>
    <xdr:cxnSp macro="">
      <xdr:nvCxnSpPr>
        <xdr:cNvPr id="112" name="直線コネクタ 111"/>
        <xdr:cNvCxnSpPr/>
      </xdr:nvCxnSpPr>
      <xdr:spPr bwMode="auto">
        <a:xfrm>
          <a:off x="5003800" y="7522363"/>
          <a:ext cx="647700" cy="9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20739</xdr:rowOff>
    </xdr:from>
    <xdr:to>
      <xdr:col>26</xdr:col>
      <xdr:colOff>50800</xdr:colOff>
      <xdr:row>38</xdr:row>
      <xdr:rowOff>54763</xdr:rowOff>
    </xdr:to>
    <xdr:cxnSp macro="">
      <xdr:nvCxnSpPr>
        <xdr:cNvPr id="115" name="直線コネクタ 114"/>
        <xdr:cNvCxnSpPr/>
      </xdr:nvCxnSpPr>
      <xdr:spPr bwMode="auto">
        <a:xfrm>
          <a:off x="4305300" y="7488339"/>
          <a:ext cx="698500" cy="34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20739</xdr:rowOff>
    </xdr:from>
    <xdr:to>
      <xdr:col>22</xdr:col>
      <xdr:colOff>114300</xdr:colOff>
      <xdr:row>38</xdr:row>
      <xdr:rowOff>68021</xdr:rowOff>
    </xdr:to>
    <xdr:cxnSp macro="">
      <xdr:nvCxnSpPr>
        <xdr:cNvPr id="118" name="直線コネクタ 117"/>
        <xdr:cNvCxnSpPr/>
      </xdr:nvCxnSpPr>
      <xdr:spPr bwMode="auto">
        <a:xfrm flipV="1">
          <a:off x="3606800" y="7488339"/>
          <a:ext cx="698500" cy="4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38112</xdr:rowOff>
    </xdr:from>
    <xdr:to>
      <xdr:col>18</xdr:col>
      <xdr:colOff>177800</xdr:colOff>
      <xdr:row>38</xdr:row>
      <xdr:rowOff>68021</xdr:rowOff>
    </xdr:to>
    <xdr:cxnSp macro="">
      <xdr:nvCxnSpPr>
        <xdr:cNvPr id="121" name="直線コネクタ 120"/>
        <xdr:cNvCxnSpPr/>
      </xdr:nvCxnSpPr>
      <xdr:spPr bwMode="auto">
        <a:xfrm>
          <a:off x="2908300" y="7505712"/>
          <a:ext cx="698500" cy="29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13906</xdr:rowOff>
    </xdr:from>
    <xdr:to>
      <xdr:col>29</xdr:col>
      <xdr:colOff>177800</xdr:colOff>
      <xdr:row>38</xdr:row>
      <xdr:rowOff>115506</xdr:rowOff>
    </xdr:to>
    <xdr:sp macro="" textlink="">
      <xdr:nvSpPr>
        <xdr:cNvPr id="131" name="楕円 130"/>
        <xdr:cNvSpPr/>
      </xdr:nvSpPr>
      <xdr:spPr bwMode="auto">
        <a:xfrm>
          <a:off x="5600700" y="748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265383</xdr:rowOff>
    </xdr:from>
    <xdr:ext cx="762000" cy="259045"/>
    <xdr:sp macro="" textlink="">
      <xdr:nvSpPr>
        <xdr:cNvPr id="132" name="人口1人当たり決算額の推移該当値テキスト445"/>
        <xdr:cNvSpPr txBox="1"/>
      </xdr:nvSpPr>
      <xdr:spPr>
        <a:xfrm>
          <a:off x="5740400" y="739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3963</xdr:rowOff>
    </xdr:from>
    <xdr:to>
      <xdr:col>26</xdr:col>
      <xdr:colOff>101600</xdr:colOff>
      <xdr:row>38</xdr:row>
      <xdr:rowOff>105563</xdr:rowOff>
    </xdr:to>
    <xdr:sp macro="" textlink="">
      <xdr:nvSpPr>
        <xdr:cNvPr id="133" name="楕円 132"/>
        <xdr:cNvSpPr/>
      </xdr:nvSpPr>
      <xdr:spPr bwMode="auto">
        <a:xfrm>
          <a:off x="4953000" y="747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90340</xdr:rowOff>
    </xdr:from>
    <xdr:ext cx="736600" cy="259045"/>
    <xdr:sp macro="" textlink="">
      <xdr:nvSpPr>
        <xdr:cNvPr id="134" name="テキスト ボックス 133"/>
        <xdr:cNvSpPr txBox="1"/>
      </xdr:nvSpPr>
      <xdr:spPr>
        <a:xfrm>
          <a:off x="4622800" y="755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312839</xdr:rowOff>
    </xdr:from>
    <xdr:to>
      <xdr:col>22</xdr:col>
      <xdr:colOff>165100</xdr:colOff>
      <xdr:row>38</xdr:row>
      <xdr:rowOff>71539</xdr:rowOff>
    </xdr:to>
    <xdr:sp macro="" textlink="">
      <xdr:nvSpPr>
        <xdr:cNvPr id="135" name="楕円 134"/>
        <xdr:cNvSpPr/>
      </xdr:nvSpPr>
      <xdr:spPr bwMode="auto">
        <a:xfrm>
          <a:off x="4254500" y="743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56316</xdr:rowOff>
    </xdr:from>
    <xdr:ext cx="762000" cy="259045"/>
    <xdr:sp macro="" textlink="">
      <xdr:nvSpPr>
        <xdr:cNvPr id="136" name="テキスト ボックス 135"/>
        <xdr:cNvSpPr txBox="1"/>
      </xdr:nvSpPr>
      <xdr:spPr>
        <a:xfrm>
          <a:off x="3924300" y="75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17221</xdr:rowOff>
    </xdr:from>
    <xdr:to>
      <xdr:col>19</xdr:col>
      <xdr:colOff>38100</xdr:colOff>
      <xdr:row>38</xdr:row>
      <xdr:rowOff>118821</xdr:rowOff>
    </xdr:to>
    <xdr:sp macro="" textlink="">
      <xdr:nvSpPr>
        <xdr:cNvPr id="137" name="楕円 136"/>
        <xdr:cNvSpPr/>
      </xdr:nvSpPr>
      <xdr:spPr bwMode="auto">
        <a:xfrm>
          <a:off x="3556000" y="7484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103598</xdr:rowOff>
    </xdr:from>
    <xdr:ext cx="762000" cy="259045"/>
    <xdr:sp macro="" textlink="">
      <xdr:nvSpPr>
        <xdr:cNvPr id="138" name="テキスト ボックス 137"/>
        <xdr:cNvSpPr txBox="1"/>
      </xdr:nvSpPr>
      <xdr:spPr>
        <a:xfrm>
          <a:off x="3225800" y="757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330212</xdr:rowOff>
    </xdr:from>
    <xdr:to>
      <xdr:col>15</xdr:col>
      <xdr:colOff>101600</xdr:colOff>
      <xdr:row>38</xdr:row>
      <xdr:rowOff>88912</xdr:rowOff>
    </xdr:to>
    <xdr:sp macro="" textlink="">
      <xdr:nvSpPr>
        <xdr:cNvPr id="139" name="楕円 138"/>
        <xdr:cNvSpPr/>
      </xdr:nvSpPr>
      <xdr:spPr bwMode="auto">
        <a:xfrm>
          <a:off x="2857500" y="745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73689</xdr:rowOff>
    </xdr:from>
    <xdr:ext cx="762000" cy="259045"/>
    <xdr:sp macro="" textlink="">
      <xdr:nvSpPr>
        <xdr:cNvPr id="140" name="テキスト ボックス 139"/>
        <xdr:cNvSpPr txBox="1"/>
      </xdr:nvSpPr>
      <xdr:spPr>
        <a:xfrm>
          <a:off x="2527300" y="754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100,765
92,977
87.57
37,449,265
34,704,966
2,374,056
20,944,000
21,989,169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104019</xdr:rowOff>
    </xdr:from>
    <xdr:to>
      <xdr:col>24</xdr:col>
      <xdr:colOff>63500</xdr:colOff>
      <xdr:row>38</xdr:row>
      <xdr:rowOff>116669</xdr:rowOff>
    </xdr:to>
    <xdr:cxnSp macro="">
      <xdr:nvCxnSpPr>
        <xdr:cNvPr id="61" name="直線コネクタ 60"/>
        <xdr:cNvCxnSpPr/>
      </xdr:nvCxnSpPr>
      <xdr:spPr>
        <a:xfrm>
          <a:off x="3797300" y="6619119"/>
          <a:ext cx="8382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104019</xdr:rowOff>
    </xdr:from>
    <xdr:to>
      <xdr:col>19</xdr:col>
      <xdr:colOff>177800</xdr:colOff>
      <xdr:row>39</xdr:row>
      <xdr:rowOff>72130</xdr:rowOff>
    </xdr:to>
    <xdr:cxnSp macro="">
      <xdr:nvCxnSpPr>
        <xdr:cNvPr id="64" name="直線コネクタ 63"/>
        <xdr:cNvCxnSpPr/>
      </xdr:nvCxnSpPr>
      <xdr:spPr>
        <a:xfrm flipV="1">
          <a:off x="2908300" y="6619119"/>
          <a:ext cx="889000" cy="13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70262</xdr:rowOff>
    </xdr:from>
    <xdr:to>
      <xdr:col>15</xdr:col>
      <xdr:colOff>50800</xdr:colOff>
      <xdr:row>39</xdr:row>
      <xdr:rowOff>72130</xdr:rowOff>
    </xdr:to>
    <xdr:cxnSp macro="">
      <xdr:nvCxnSpPr>
        <xdr:cNvPr id="67" name="直線コネクタ 66"/>
        <xdr:cNvCxnSpPr/>
      </xdr:nvCxnSpPr>
      <xdr:spPr>
        <a:xfrm>
          <a:off x="2019300" y="6756812"/>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70262</xdr:rowOff>
    </xdr:from>
    <xdr:to>
      <xdr:col>10</xdr:col>
      <xdr:colOff>114300</xdr:colOff>
      <xdr:row>39</xdr:row>
      <xdr:rowOff>73311</xdr:rowOff>
    </xdr:to>
    <xdr:cxnSp macro="">
      <xdr:nvCxnSpPr>
        <xdr:cNvPr id="70" name="直線コネクタ 69"/>
        <xdr:cNvCxnSpPr/>
      </xdr:nvCxnSpPr>
      <xdr:spPr>
        <a:xfrm flipV="1">
          <a:off x="1130300" y="6756812"/>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65869</xdr:rowOff>
    </xdr:from>
    <xdr:to>
      <xdr:col>24</xdr:col>
      <xdr:colOff>114300</xdr:colOff>
      <xdr:row>38</xdr:row>
      <xdr:rowOff>167469</xdr:rowOff>
    </xdr:to>
    <xdr:sp macro="" textlink="">
      <xdr:nvSpPr>
        <xdr:cNvPr id="80" name="楕円 79"/>
        <xdr:cNvSpPr/>
      </xdr:nvSpPr>
      <xdr:spPr>
        <a:xfrm>
          <a:off x="4584700" y="65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152246</xdr:rowOff>
    </xdr:from>
    <xdr:ext cx="534377" cy="259045"/>
    <xdr:sp macro="" textlink="">
      <xdr:nvSpPr>
        <xdr:cNvPr id="81" name="人件費該当値テキスト"/>
        <xdr:cNvSpPr txBox="1"/>
      </xdr:nvSpPr>
      <xdr:spPr>
        <a:xfrm>
          <a:off x="4686300" y="649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53219</xdr:rowOff>
    </xdr:from>
    <xdr:to>
      <xdr:col>20</xdr:col>
      <xdr:colOff>38100</xdr:colOff>
      <xdr:row>38</xdr:row>
      <xdr:rowOff>154819</xdr:rowOff>
    </xdr:to>
    <xdr:sp macro="" textlink="">
      <xdr:nvSpPr>
        <xdr:cNvPr id="82" name="楕円 81"/>
        <xdr:cNvSpPr/>
      </xdr:nvSpPr>
      <xdr:spPr>
        <a:xfrm>
          <a:off x="3746500" y="65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145946</xdr:rowOff>
    </xdr:from>
    <xdr:ext cx="534377" cy="259045"/>
    <xdr:sp macro="" textlink="">
      <xdr:nvSpPr>
        <xdr:cNvPr id="83" name="テキスト ボックス 82"/>
        <xdr:cNvSpPr txBox="1"/>
      </xdr:nvSpPr>
      <xdr:spPr>
        <a:xfrm>
          <a:off x="3530111" y="66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21330</xdr:rowOff>
    </xdr:from>
    <xdr:to>
      <xdr:col>15</xdr:col>
      <xdr:colOff>101600</xdr:colOff>
      <xdr:row>39</xdr:row>
      <xdr:rowOff>122930</xdr:rowOff>
    </xdr:to>
    <xdr:sp macro="" textlink="">
      <xdr:nvSpPr>
        <xdr:cNvPr id="84" name="楕円 83"/>
        <xdr:cNvSpPr/>
      </xdr:nvSpPr>
      <xdr:spPr>
        <a:xfrm>
          <a:off x="2857500" y="6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114057</xdr:rowOff>
    </xdr:from>
    <xdr:ext cx="534377" cy="259045"/>
    <xdr:sp macro="" textlink="">
      <xdr:nvSpPr>
        <xdr:cNvPr id="85" name="テキスト ボックス 84"/>
        <xdr:cNvSpPr txBox="1"/>
      </xdr:nvSpPr>
      <xdr:spPr>
        <a:xfrm>
          <a:off x="2641111" y="680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19462</xdr:rowOff>
    </xdr:from>
    <xdr:to>
      <xdr:col>10</xdr:col>
      <xdr:colOff>165100</xdr:colOff>
      <xdr:row>39</xdr:row>
      <xdr:rowOff>121062</xdr:rowOff>
    </xdr:to>
    <xdr:sp macro="" textlink="">
      <xdr:nvSpPr>
        <xdr:cNvPr id="86" name="楕円 85"/>
        <xdr:cNvSpPr/>
      </xdr:nvSpPr>
      <xdr:spPr>
        <a:xfrm>
          <a:off x="1968500" y="67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112189</xdr:rowOff>
    </xdr:from>
    <xdr:ext cx="534377" cy="259045"/>
    <xdr:sp macro="" textlink="">
      <xdr:nvSpPr>
        <xdr:cNvPr id="87" name="テキスト ボックス 86"/>
        <xdr:cNvSpPr txBox="1"/>
      </xdr:nvSpPr>
      <xdr:spPr>
        <a:xfrm>
          <a:off x="1752111" y="679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22511</xdr:rowOff>
    </xdr:from>
    <xdr:to>
      <xdr:col>6</xdr:col>
      <xdr:colOff>38100</xdr:colOff>
      <xdr:row>39</xdr:row>
      <xdr:rowOff>124111</xdr:rowOff>
    </xdr:to>
    <xdr:sp macro="" textlink="">
      <xdr:nvSpPr>
        <xdr:cNvPr id="88" name="楕円 87"/>
        <xdr:cNvSpPr/>
      </xdr:nvSpPr>
      <xdr:spPr>
        <a:xfrm>
          <a:off x="1079500" y="67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115238</xdr:rowOff>
    </xdr:from>
    <xdr:ext cx="534377" cy="259045"/>
    <xdr:sp macro="" textlink="">
      <xdr:nvSpPr>
        <xdr:cNvPr id="89" name="テキスト ボックス 88"/>
        <xdr:cNvSpPr txBox="1"/>
      </xdr:nvSpPr>
      <xdr:spPr>
        <a:xfrm>
          <a:off x="863111" y="68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62370</xdr:rowOff>
    </xdr:from>
    <xdr:to>
      <xdr:col>24</xdr:col>
      <xdr:colOff>63500</xdr:colOff>
      <xdr:row>57</xdr:row>
      <xdr:rowOff>104051</xdr:rowOff>
    </xdr:to>
    <xdr:cxnSp macro="">
      <xdr:nvCxnSpPr>
        <xdr:cNvPr id="119" name="直線コネクタ 118"/>
        <xdr:cNvCxnSpPr/>
      </xdr:nvCxnSpPr>
      <xdr:spPr>
        <a:xfrm flipV="1">
          <a:off x="3797300" y="9835020"/>
          <a:ext cx="8382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102413</xdr:rowOff>
    </xdr:from>
    <xdr:to>
      <xdr:col>19</xdr:col>
      <xdr:colOff>177800</xdr:colOff>
      <xdr:row>57</xdr:row>
      <xdr:rowOff>104051</xdr:rowOff>
    </xdr:to>
    <xdr:cxnSp macro="">
      <xdr:nvCxnSpPr>
        <xdr:cNvPr id="122" name="直線コネクタ 121"/>
        <xdr:cNvCxnSpPr/>
      </xdr:nvCxnSpPr>
      <xdr:spPr>
        <a:xfrm>
          <a:off x="2908300" y="9875063"/>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102413</xdr:rowOff>
    </xdr:from>
    <xdr:to>
      <xdr:col>15</xdr:col>
      <xdr:colOff>50800</xdr:colOff>
      <xdr:row>57</xdr:row>
      <xdr:rowOff>108394</xdr:rowOff>
    </xdr:to>
    <xdr:cxnSp macro="">
      <xdr:nvCxnSpPr>
        <xdr:cNvPr id="125" name="直線コネクタ 124"/>
        <xdr:cNvCxnSpPr/>
      </xdr:nvCxnSpPr>
      <xdr:spPr>
        <a:xfrm flipV="1">
          <a:off x="2019300" y="9875063"/>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108394</xdr:rowOff>
    </xdr:from>
    <xdr:to>
      <xdr:col>10</xdr:col>
      <xdr:colOff>114300</xdr:colOff>
      <xdr:row>57</xdr:row>
      <xdr:rowOff>118161</xdr:rowOff>
    </xdr:to>
    <xdr:cxnSp macro="">
      <xdr:nvCxnSpPr>
        <xdr:cNvPr id="128" name="直線コネクタ 127"/>
        <xdr:cNvCxnSpPr/>
      </xdr:nvCxnSpPr>
      <xdr:spPr>
        <a:xfrm flipV="1">
          <a:off x="1130300" y="9881044"/>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11570</xdr:rowOff>
    </xdr:from>
    <xdr:to>
      <xdr:col>24</xdr:col>
      <xdr:colOff>114300</xdr:colOff>
      <xdr:row>57</xdr:row>
      <xdr:rowOff>113170</xdr:rowOff>
    </xdr:to>
    <xdr:sp macro="" textlink="">
      <xdr:nvSpPr>
        <xdr:cNvPr id="138" name="楕円 137"/>
        <xdr:cNvSpPr/>
      </xdr:nvSpPr>
      <xdr:spPr>
        <a:xfrm>
          <a:off x="4584700" y="97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161447</xdr:rowOff>
    </xdr:from>
    <xdr:ext cx="534377" cy="259045"/>
    <xdr:sp macro="" textlink="">
      <xdr:nvSpPr>
        <xdr:cNvPr id="139" name="物件費該当値テキスト"/>
        <xdr:cNvSpPr txBox="1"/>
      </xdr:nvSpPr>
      <xdr:spPr>
        <a:xfrm>
          <a:off x="4686300" y="976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53251</xdr:rowOff>
    </xdr:from>
    <xdr:to>
      <xdr:col>20</xdr:col>
      <xdr:colOff>38100</xdr:colOff>
      <xdr:row>57</xdr:row>
      <xdr:rowOff>154851</xdr:rowOff>
    </xdr:to>
    <xdr:sp macro="" textlink="">
      <xdr:nvSpPr>
        <xdr:cNvPr id="140" name="楕円 139"/>
        <xdr:cNvSpPr/>
      </xdr:nvSpPr>
      <xdr:spPr>
        <a:xfrm>
          <a:off x="3746500" y="98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145978</xdr:rowOff>
    </xdr:from>
    <xdr:ext cx="534377" cy="259045"/>
    <xdr:sp macro="" textlink="">
      <xdr:nvSpPr>
        <xdr:cNvPr id="141" name="テキスト ボックス 140"/>
        <xdr:cNvSpPr txBox="1"/>
      </xdr:nvSpPr>
      <xdr:spPr>
        <a:xfrm>
          <a:off x="3530111" y="99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51613</xdr:rowOff>
    </xdr:from>
    <xdr:to>
      <xdr:col>15</xdr:col>
      <xdr:colOff>101600</xdr:colOff>
      <xdr:row>57</xdr:row>
      <xdr:rowOff>153213</xdr:rowOff>
    </xdr:to>
    <xdr:sp macro="" textlink="">
      <xdr:nvSpPr>
        <xdr:cNvPr id="142" name="楕円 141"/>
        <xdr:cNvSpPr/>
      </xdr:nvSpPr>
      <xdr:spPr>
        <a:xfrm>
          <a:off x="2857500" y="98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144340</xdr:rowOff>
    </xdr:from>
    <xdr:ext cx="534377" cy="259045"/>
    <xdr:sp macro="" textlink="">
      <xdr:nvSpPr>
        <xdr:cNvPr id="143" name="テキスト ボックス 142"/>
        <xdr:cNvSpPr txBox="1"/>
      </xdr:nvSpPr>
      <xdr:spPr>
        <a:xfrm>
          <a:off x="2641111" y="991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57594</xdr:rowOff>
    </xdr:from>
    <xdr:to>
      <xdr:col>10</xdr:col>
      <xdr:colOff>165100</xdr:colOff>
      <xdr:row>57</xdr:row>
      <xdr:rowOff>159194</xdr:rowOff>
    </xdr:to>
    <xdr:sp macro="" textlink="">
      <xdr:nvSpPr>
        <xdr:cNvPr id="144" name="楕円 143"/>
        <xdr:cNvSpPr/>
      </xdr:nvSpPr>
      <xdr:spPr>
        <a:xfrm>
          <a:off x="1968500" y="98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150321</xdr:rowOff>
    </xdr:from>
    <xdr:ext cx="534377" cy="259045"/>
    <xdr:sp macro="" textlink="">
      <xdr:nvSpPr>
        <xdr:cNvPr id="145" name="テキスト ボックス 144"/>
        <xdr:cNvSpPr txBox="1"/>
      </xdr:nvSpPr>
      <xdr:spPr>
        <a:xfrm>
          <a:off x="1752111" y="99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67361</xdr:rowOff>
    </xdr:from>
    <xdr:to>
      <xdr:col>6</xdr:col>
      <xdr:colOff>38100</xdr:colOff>
      <xdr:row>57</xdr:row>
      <xdr:rowOff>168961</xdr:rowOff>
    </xdr:to>
    <xdr:sp macro="" textlink="">
      <xdr:nvSpPr>
        <xdr:cNvPr id="146" name="楕円 145"/>
        <xdr:cNvSpPr/>
      </xdr:nvSpPr>
      <xdr:spPr>
        <a:xfrm>
          <a:off x="1079500" y="98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160088</xdr:rowOff>
    </xdr:from>
    <xdr:ext cx="534377" cy="259045"/>
    <xdr:sp macro="" textlink="">
      <xdr:nvSpPr>
        <xdr:cNvPr id="147" name="テキスト ボックス 146"/>
        <xdr:cNvSpPr txBox="1"/>
      </xdr:nvSpPr>
      <xdr:spPr>
        <a:xfrm>
          <a:off x="863111" y="993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140043</xdr:rowOff>
    </xdr:from>
    <xdr:to>
      <xdr:col>24</xdr:col>
      <xdr:colOff>63500</xdr:colOff>
      <xdr:row>78</xdr:row>
      <xdr:rowOff>142977</xdr:rowOff>
    </xdr:to>
    <xdr:cxnSp macro="">
      <xdr:nvCxnSpPr>
        <xdr:cNvPr id="176" name="直線コネクタ 175"/>
        <xdr:cNvCxnSpPr/>
      </xdr:nvCxnSpPr>
      <xdr:spPr>
        <a:xfrm>
          <a:off x="3797300" y="13513143"/>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139319</xdr:rowOff>
    </xdr:from>
    <xdr:to>
      <xdr:col>19</xdr:col>
      <xdr:colOff>177800</xdr:colOff>
      <xdr:row>78</xdr:row>
      <xdr:rowOff>140043</xdr:rowOff>
    </xdr:to>
    <xdr:cxnSp macro="">
      <xdr:nvCxnSpPr>
        <xdr:cNvPr id="179" name="直線コネクタ 178"/>
        <xdr:cNvCxnSpPr/>
      </xdr:nvCxnSpPr>
      <xdr:spPr>
        <a:xfrm>
          <a:off x="2908300" y="1351241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109982</xdr:rowOff>
    </xdr:from>
    <xdr:to>
      <xdr:col>15</xdr:col>
      <xdr:colOff>50800</xdr:colOff>
      <xdr:row>78</xdr:row>
      <xdr:rowOff>139319</xdr:rowOff>
    </xdr:to>
    <xdr:cxnSp macro="">
      <xdr:nvCxnSpPr>
        <xdr:cNvPr id="182" name="直線コネクタ 181"/>
        <xdr:cNvCxnSpPr/>
      </xdr:nvCxnSpPr>
      <xdr:spPr>
        <a:xfrm>
          <a:off x="2019300" y="13483082"/>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109982</xdr:rowOff>
    </xdr:from>
    <xdr:to>
      <xdr:col>10</xdr:col>
      <xdr:colOff>114300</xdr:colOff>
      <xdr:row>78</xdr:row>
      <xdr:rowOff>113867</xdr:rowOff>
    </xdr:to>
    <xdr:cxnSp macro="">
      <xdr:nvCxnSpPr>
        <xdr:cNvPr id="185" name="直線コネクタ 184"/>
        <xdr:cNvCxnSpPr/>
      </xdr:nvCxnSpPr>
      <xdr:spPr>
        <a:xfrm flipV="1">
          <a:off x="1130300" y="13483082"/>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92177</xdr:rowOff>
    </xdr:from>
    <xdr:to>
      <xdr:col>24</xdr:col>
      <xdr:colOff>114300</xdr:colOff>
      <xdr:row>79</xdr:row>
      <xdr:rowOff>22327</xdr:rowOff>
    </xdr:to>
    <xdr:sp macro="" textlink="">
      <xdr:nvSpPr>
        <xdr:cNvPr id="195" name="楕円 194"/>
        <xdr:cNvSpPr/>
      </xdr:nvSpPr>
      <xdr:spPr>
        <a:xfrm>
          <a:off x="4584700" y="134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7104</xdr:rowOff>
    </xdr:from>
    <xdr:ext cx="469744" cy="259045"/>
    <xdr:sp macro="" textlink="">
      <xdr:nvSpPr>
        <xdr:cNvPr id="196" name="維持補修費該当値テキスト"/>
        <xdr:cNvSpPr txBox="1"/>
      </xdr:nvSpPr>
      <xdr:spPr>
        <a:xfrm>
          <a:off x="4686300" y="1338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89243</xdr:rowOff>
    </xdr:from>
    <xdr:to>
      <xdr:col>20</xdr:col>
      <xdr:colOff>38100</xdr:colOff>
      <xdr:row>79</xdr:row>
      <xdr:rowOff>19393</xdr:rowOff>
    </xdr:to>
    <xdr:sp macro="" textlink="">
      <xdr:nvSpPr>
        <xdr:cNvPr id="197" name="楕円 196"/>
        <xdr:cNvSpPr/>
      </xdr:nvSpPr>
      <xdr:spPr>
        <a:xfrm>
          <a:off x="3746500" y="134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10520</xdr:rowOff>
    </xdr:from>
    <xdr:ext cx="469744" cy="259045"/>
    <xdr:sp macro="" textlink="">
      <xdr:nvSpPr>
        <xdr:cNvPr id="198" name="テキスト ボックス 197"/>
        <xdr:cNvSpPr txBox="1"/>
      </xdr:nvSpPr>
      <xdr:spPr>
        <a:xfrm>
          <a:off x="3562428" y="1355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88519</xdr:rowOff>
    </xdr:from>
    <xdr:to>
      <xdr:col>15</xdr:col>
      <xdr:colOff>101600</xdr:colOff>
      <xdr:row>79</xdr:row>
      <xdr:rowOff>18669</xdr:rowOff>
    </xdr:to>
    <xdr:sp macro="" textlink="">
      <xdr:nvSpPr>
        <xdr:cNvPr id="199" name="楕円 198"/>
        <xdr:cNvSpPr/>
      </xdr:nvSpPr>
      <xdr:spPr>
        <a:xfrm>
          <a:off x="28575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9796</xdr:rowOff>
    </xdr:from>
    <xdr:ext cx="469744" cy="259045"/>
    <xdr:sp macro="" textlink="">
      <xdr:nvSpPr>
        <xdr:cNvPr id="200" name="テキスト ボックス 199"/>
        <xdr:cNvSpPr txBox="1"/>
      </xdr:nvSpPr>
      <xdr:spPr>
        <a:xfrm>
          <a:off x="2673428" y="135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59182</xdr:rowOff>
    </xdr:from>
    <xdr:to>
      <xdr:col>10</xdr:col>
      <xdr:colOff>165100</xdr:colOff>
      <xdr:row>78</xdr:row>
      <xdr:rowOff>160782</xdr:rowOff>
    </xdr:to>
    <xdr:sp macro="" textlink="">
      <xdr:nvSpPr>
        <xdr:cNvPr id="201" name="楕円 200"/>
        <xdr:cNvSpPr/>
      </xdr:nvSpPr>
      <xdr:spPr>
        <a:xfrm>
          <a:off x="1968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151909</xdr:rowOff>
    </xdr:from>
    <xdr:ext cx="469744" cy="259045"/>
    <xdr:sp macro="" textlink="">
      <xdr:nvSpPr>
        <xdr:cNvPr id="202" name="テキスト ボックス 201"/>
        <xdr:cNvSpPr txBox="1"/>
      </xdr:nvSpPr>
      <xdr:spPr>
        <a:xfrm>
          <a:off x="1784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63067</xdr:rowOff>
    </xdr:from>
    <xdr:to>
      <xdr:col>6</xdr:col>
      <xdr:colOff>38100</xdr:colOff>
      <xdr:row>78</xdr:row>
      <xdr:rowOff>164667</xdr:rowOff>
    </xdr:to>
    <xdr:sp macro="" textlink="">
      <xdr:nvSpPr>
        <xdr:cNvPr id="203" name="楕円 202"/>
        <xdr:cNvSpPr/>
      </xdr:nvSpPr>
      <xdr:spPr>
        <a:xfrm>
          <a:off x="1079500" y="13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155794</xdr:rowOff>
    </xdr:from>
    <xdr:ext cx="469744" cy="259045"/>
    <xdr:sp macro="" textlink="">
      <xdr:nvSpPr>
        <xdr:cNvPr id="204" name="テキスト ボックス 203"/>
        <xdr:cNvSpPr txBox="1"/>
      </xdr:nvSpPr>
      <xdr:spPr>
        <a:xfrm>
          <a:off x="895428" y="135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56947</xdr:rowOff>
    </xdr:from>
    <xdr:to>
      <xdr:col>24</xdr:col>
      <xdr:colOff>62865</xdr:colOff>
      <xdr:row>97</xdr:row>
      <xdr:rowOff>114122</xdr:rowOff>
    </xdr:to>
    <xdr:cxnSp macro="">
      <xdr:nvCxnSpPr>
        <xdr:cNvPr id="229" name="直線コネクタ 228"/>
        <xdr:cNvCxnSpPr/>
      </xdr:nvCxnSpPr>
      <xdr:spPr>
        <a:xfrm flipV="1">
          <a:off x="4633595" y="15658897"/>
          <a:ext cx="1270" cy="10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117949</xdr:rowOff>
    </xdr:from>
    <xdr:ext cx="534377" cy="259045"/>
    <xdr:sp macro="" textlink="">
      <xdr:nvSpPr>
        <xdr:cNvPr id="230" name="扶助費最小値テキスト"/>
        <xdr:cNvSpPr txBox="1"/>
      </xdr:nvSpPr>
      <xdr:spPr>
        <a:xfrm>
          <a:off x="4686300"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114122</xdr:rowOff>
    </xdr:from>
    <xdr:to>
      <xdr:col>24</xdr:col>
      <xdr:colOff>152400</xdr:colOff>
      <xdr:row>97</xdr:row>
      <xdr:rowOff>114122</xdr:rowOff>
    </xdr:to>
    <xdr:cxnSp macro="">
      <xdr:nvCxnSpPr>
        <xdr:cNvPr id="231" name="直線コネクタ 230"/>
        <xdr:cNvCxnSpPr/>
      </xdr:nvCxnSpPr>
      <xdr:spPr>
        <a:xfrm>
          <a:off x="4546600" y="167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3624</xdr:rowOff>
    </xdr:from>
    <xdr:ext cx="599010" cy="259045"/>
    <xdr:sp macro="" textlink="">
      <xdr:nvSpPr>
        <xdr:cNvPr id="232" name="扶助費最大値テキスト"/>
        <xdr:cNvSpPr txBox="1"/>
      </xdr:nvSpPr>
      <xdr:spPr>
        <a:xfrm>
          <a:off x="4686300" y="154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56947</xdr:rowOff>
    </xdr:from>
    <xdr:to>
      <xdr:col>24</xdr:col>
      <xdr:colOff>152400</xdr:colOff>
      <xdr:row>91</xdr:row>
      <xdr:rowOff>56947</xdr:rowOff>
    </xdr:to>
    <xdr:cxnSp macro="">
      <xdr:nvCxnSpPr>
        <xdr:cNvPr id="233" name="直線コネクタ 232"/>
        <xdr:cNvCxnSpPr/>
      </xdr:nvCxnSpPr>
      <xdr:spPr>
        <a:xfrm>
          <a:off x="4546600" y="1565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135661</xdr:rowOff>
    </xdr:from>
    <xdr:to>
      <xdr:col>24</xdr:col>
      <xdr:colOff>63500</xdr:colOff>
      <xdr:row>98</xdr:row>
      <xdr:rowOff>62700</xdr:rowOff>
    </xdr:to>
    <xdr:cxnSp macro="">
      <xdr:nvCxnSpPr>
        <xdr:cNvPr id="234" name="直線コネクタ 233"/>
        <xdr:cNvCxnSpPr/>
      </xdr:nvCxnSpPr>
      <xdr:spPr>
        <a:xfrm flipV="1">
          <a:off x="3797300" y="16594861"/>
          <a:ext cx="838200" cy="26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52621</xdr:rowOff>
    </xdr:from>
    <xdr:ext cx="599010" cy="259045"/>
    <xdr:sp macro="" textlink="">
      <xdr:nvSpPr>
        <xdr:cNvPr id="235" name="扶助費平均値テキスト"/>
        <xdr:cNvSpPr txBox="1"/>
      </xdr:nvSpPr>
      <xdr:spPr>
        <a:xfrm>
          <a:off x="4686300" y="1616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29744</xdr:rowOff>
    </xdr:from>
    <xdr:to>
      <xdr:col>24</xdr:col>
      <xdr:colOff>114300</xdr:colOff>
      <xdr:row>95</xdr:row>
      <xdr:rowOff>131344</xdr:rowOff>
    </xdr:to>
    <xdr:sp macro="" textlink="">
      <xdr:nvSpPr>
        <xdr:cNvPr id="236" name="フローチャート: 判断 235"/>
        <xdr:cNvSpPr/>
      </xdr:nvSpPr>
      <xdr:spPr>
        <a:xfrm>
          <a:off x="4584700" y="1631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62700</xdr:rowOff>
    </xdr:from>
    <xdr:to>
      <xdr:col>19</xdr:col>
      <xdr:colOff>177800</xdr:colOff>
      <xdr:row>98</xdr:row>
      <xdr:rowOff>118859</xdr:rowOff>
    </xdr:to>
    <xdr:cxnSp macro="">
      <xdr:nvCxnSpPr>
        <xdr:cNvPr id="237" name="直線コネクタ 236"/>
        <xdr:cNvCxnSpPr/>
      </xdr:nvCxnSpPr>
      <xdr:spPr>
        <a:xfrm flipV="1">
          <a:off x="2908300" y="16864800"/>
          <a:ext cx="8890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158268</xdr:rowOff>
    </xdr:from>
    <xdr:to>
      <xdr:col>20</xdr:col>
      <xdr:colOff>38100</xdr:colOff>
      <xdr:row>97</xdr:row>
      <xdr:rowOff>88418</xdr:rowOff>
    </xdr:to>
    <xdr:sp macro="" textlink="">
      <xdr:nvSpPr>
        <xdr:cNvPr id="238" name="フローチャート: 判断 237"/>
        <xdr:cNvSpPr/>
      </xdr:nvSpPr>
      <xdr:spPr>
        <a:xfrm>
          <a:off x="37465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104945</xdr:rowOff>
    </xdr:from>
    <xdr:ext cx="534377" cy="259045"/>
    <xdr:sp macro="" textlink="">
      <xdr:nvSpPr>
        <xdr:cNvPr id="239" name="テキスト ボックス 238"/>
        <xdr:cNvSpPr txBox="1"/>
      </xdr:nvSpPr>
      <xdr:spPr>
        <a:xfrm>
          <a:off x="3530111" y="163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118859</xdr:rowOff>
    </xdr:from>
    <xdr:to>
      <xdr:col>15</xdr:col>
      <xdr:colOff>50800</xdr:colOff>
      <xdr:row>99</xdr:row>
      <xdr:rowOff>5969</xdr:rowOff>
    </xdr:to>
    <xdr:cxnSp macro="">
      <xdr:nvCxnSpPr>
        <xdr:cNvPr id="240" name="直線コネクタ 239"/>
        <xdr:cNvCxnSpPr/>
      </xdr:nvCxnSpPr>
      <xdr:spPr>
        <a:xfrm flipV="1">
          <a:off x="2019300" y="16920959"/>
          <a:ext cx="8890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1" name="フローチャート: 判断 240"/>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2" name="テキスト ボックス 241"/>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159969</xdr:rowOff>
    </xdr:from>
    <xdr:to>
      <xdr:col>10</xdr:col>
      <xdr:colOff>114300</xdr:colOff>
      <xdr:row>99</xdr:row>
      <xdr:rowOff>5969</xdr:rowOff>
    </xdr:to>
    <xdr:cxnSp macro="">
      <xdr:nvCxnSpPr>
        <xdr:cNvPr id="243" name="直線コネクタ 242"/>
        <xdr:cNvCxnSpPr/>
      </xdr:nvCxnSpPr>
      <xdr:spPr>
        <a:xfrm>
          <a:off x="1130300" y="16962069"/>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4" name="フローチャート: 判断 243"/>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5" name="テキスト ボックス 244"/>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46" name="フローチャート: 判断 245"/>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47" name="テキスト ボックス 246"/>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84861</xdr:rowOff>
    </xdr:from>
    <xdr:to>
      <xdr:col>24</xdr:col>
      <xdr:colOff>114300</xdr:colOff>
      <xdr:row>97</xdr:row>
      <xdr:rowOff>15011</xdr:rowOff>
    </xdr:to>
    <xdr:sp macro="" textlink="">
      <xdr:nvSpPr>
        <xdr:cNvPr id="253" name="楕円 252"/>
        <xdr:cNvSpPr/>
      </xdr:nvSpPr>
      <xdr:spPr>
        <a:xfrm>
          <a:off x="4584700" y="165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63288</xdr:rowOff>
    </xdr:from>
    <xdr:ext cx="534377" cy="259045"/>
    <xdr:sp macro="" textlink="">
      <xdr:nvSpPr>
        <xdr:cNvPr id="254" name="扶助費該当値テキスト"/>
        <xdr:cNvSpPr txBox="1"/>
      </xdr:nvSpPr>
      <xdr:spPr>
        <a:xfrm>
          <a:off x="4686300" y="1652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11900</xdr:rowOff>
    </xdr:from>
    <xdr:to>
      <xdr:col>20</xdr:col>
      <xdr:colOff>38100</xdr:colOff>
      <xdr:row>98</xdr:row>
      <xdr:rowOff>113500</xdr:rowOff>
    </xdr:to>
    <xdr:sp macro="" textlink="">
      <xdr:nvSpPr>
        <xdr:cNvPr id="255" name="楕円 254"/>
        <xdr:cNvSpPr/>
      </xdr:nvSpPr>
      <xdr:spPr>
        <a:xfrm>
          <a:off x="3746500" y="168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104627</xdr:rowOff>
    </xdr:from>
    <xdr:ext cx="534377" cy="259045"/>
    <xdr:sp macro="" textlink="">
      <xdr:nvSpPr>
        <xdr:cNvPr id="256" name="テキスト ボックス 255"/>
        <xdr:cNvSpPr txBox="1"/>
      </xdr:nvSpPr>
      <xdr:spPr>
        <a:xfrm>
          <a:off x="3530111" y="1690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68059</xdr:rowOff>
    </xdr:from>
    <xdr:to>
      <xdr:col>15</xdr:col>
      <xdr:colOff>101600</xdr:colOff>
      <xdr:row>98</xdr:row>
      <xdr:rowOff>169659</xdr:rowOff>
    </xdr:to>
    <xdr:sp macro="" textlink="">
      <xdr:nvSpPr>
        <xdr:cNvPr id="257" name="楕円 256"/>
        <xdr:cNvSpPr/>
      </xdr:nvSpPr>
      <xdr:spPr>
        <a:xfrm>
          <a:off x="2857500" y="168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160786</xdr:rowOff>
    </xdr:from>
    <xdr:ext cx="534377" cy="259045"/>
    <xdr:sp macro="" textlink="">
      <xdr:nvSpPr>
        <xdr:cNvPr id="258" name="テキスト ボックス 257"/>
        <xdr:cNvSpPr txBox="1"/>
      </xdr:nvSpPr>
      <xdr:spPr>
        <a:xfrm>
          <a:off x="2641111" y="1696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126619</xdr:rowOff>
    </xdr:from>
    <xdr:to>
      <xdr:col>10</xdr:col>
      <xdr:colOff>165100</xdr:colOff>
      <xdr:row>99</xdr:row>
      <xdr:rowOff>56769</xdr:rowOff>
    </xdr:to>
    <xdr:sp macro="" textlink="">
      <xdr:nvSpPr>
        <xdr:cNvPr id="259" name="楕円 258"/>
        <xdr:cNvSpPr/>
      </xdr:nvSpPr>
      <xdr:spPr>
        <a:xfrm>
          <a:off x="1968500" y="169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47896</xdr:rowOff>
    </xdr:from>
    <xdr:ext cx="534377" cy="259045"/>
    <xdr:sp macro="" textlink="">
      <xdr:nvSpPr>
        <xdr:cNvPr id="260" name="テキスト ボックス 259"/>
        <xdr:cNvSpPr txBox="1"/>
      </xdr:nvSpPr>
      <xdr:spPr>
        <a:xfrm>
          <a:off x="1752111" y="1702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109169</xdr:rowOff>
    </xdr:from>
    <xdr:to>
      <xdr:col>6</xdr:col>
      <xdr:colOff>38100</xdr:colOff>
      <xdr:row>99</xdr:row>
      <xdr:rowOff>39319</xdr:rowOff>
    </xdr:to>
    <xdr:sp macro="" textlink="">
      <xdr:nvSpPr>
        <xdr:cNvPr id="261" name="楕円 260"/>
        <xdr:cNvSpPr/>
      </xdr:nvSpPr>
      <xdr:spPr>
        <a:xfrm>
          <a:off x="1079500" y="1691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30446</xdr:rowOff>
    </xdr:from>
    <xdr:ext cx="534377" cy="259045"/>
    <xdr:sp macro="" textlink="">
      <xdr:nvSpPr>
        <xdr:cNvPr id="262" name="テキスト ボックス 261"/>
        <xdr:cNvSpPr txBox="1"/>
      </xdr:nvSpPr>
      <xdr:spPr>
        <a:xfrm>
          <a:off x="863111" y="1700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89" name="直線コネクタ 288"/>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0" name="補助費等最小値テキスト"/>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1" name="直線コネクタ 290"/>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2" name="補助費等最大値テキスト"/>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3" name="直線コネクタ 292"/>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13480</xdr:rowOff>
    </xdr:from>
    <xdr:to>
      <xdr:col>55</xdr:col>
      <xdr:colOff>0</xdr:colOff>
      <xdr:row>38</xdr:row>
      <xdr:rowOff>91956</xdr:rowOff>
    </xdr:to>
    <xdr:cxnSp macro="">
      <xdr:nvCxnSpPr>
        <xdr:cNvPr id="294" name="直線コネクタ 293"/>
        <xdr:cNvCxnSpPr/>
      </xdr:nvCxnSpPr>
      <xdr:spPr>
        <a:xfrm>
          <a:off x="9639300" y="5328430"/>
          <a:ext cx="838200" cy="127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5" name="補助費等平均値テキスト"/>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6" name="フローチャート: 判断 295"/>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13480</xdr:rowOff>
    </xdr:from>
    <xdr:to>
      <xdr:col>50</xdr:col>
      <xdr:colOff>114300</xdr:colOff>
      <xdr:row>38</xdr:row>
      <xdr:rowOff>84803</xdr:rowOff>
    </xdr:to>
    <xdr:cxnSp macro="">
      <xdr:nvCxnSpPr>
        <xdr:cNvPr id="297" name="直線コネクタ 296"/>
        <xdr:cNvCxnSpPr/>
      </xdr:nvCxnSpPr>
      <xdr:spPr>
        <a:xfrm flipV="1">
          <a:off x="8750300" y="5328430"/>
          <a:ext cx="889000" cy="127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298" name="フローチャート: 判断 297"/>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299" name="テキスト ボックス 298"/>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84803</xdr:rowOff>
    </xdr:from>
    <xdr:to>
      <xdr:col>45</xdr:col>
      <xdr:colOff>177800</xdr:colOff>
      <xdr:row>38</xdr:row>
      <xdr:rowOff>85348</xdr:rowOff>
    </xdr:to>
    <xdr:cxnSp macro="">
      <xdr:nvCxnSpPr>
        <xdr:cNvPr id="300" name="直線コネクタ 299"/>
        <xdr:cNvCxnSpPr/>
      </xdr:nvCxnSpPr>
      <xdr:spPr>
        <a:xfrm flipV="1">
          <a:off x="7861300" y="6599903"/>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1" name="フローチャート: 判断 300"/>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2" name="テキスト ボックス 301"/>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67560</xdr:rowOff>
    </xdr:from>
    <xdr:to>
      <xdr:col>41</xdr:col>
      <xdr:colOff>50800</xdr:colOff>
      <xdr:row>38</xdr:row>
      <xdr:rowOff>85348</xdr:rowOff>
    </xdr:to>
    <xdr:cxnSp macro="">
      <xdr:nvCxnSpPr>
        <xdr:cNvPr id="303" name="直線コネクタ 302"/>
        <xdr:cNvCxnSpPr/>
      </xdr:nvCxnSpPr>
      <xdr:spPr>
        <a:xfrm>
          <a:off x="6972300" y="6582660"/>
          <a:ext cx="889000" cy="1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4" name="フローチャート: 判断 303"/>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146314</xdr:rowOff>
    </xdr:from>
    <xdr:ext cx="534377" cy="259045"/>
    <xdr:sp macro="" textlink="">
      <xdr:nvSpPr>
        <xdr:cNvPr id="305" name="テキスト ボックス 304"/>
        <xdr:cNvSpPr txBox="1"/>
      </xdr:nvSpPr>
      <xdr:spPr>
        <a:xfrm>
          <a:off x="7594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6" name="フローチャート: 判断 305"/>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160999</xdr:rowOff>
    </xdr:from>
    <xdr:ext cx="534377" cy="259045"/>
    <xdr:sp macro="" textlink="">
      <xdr:nvSpPr>
        <xdr:cNvPr id="307" name="テキスト ボックス 306"/>
        <xdr:cNvSpPr txBox="1"/>
      </xdr:nvSpPr>
      <xdr:spPr>
        <a:xfrm>
          <a:off x="6705111" y="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41156</xdr:rowOff>
    </xdr:from>
    <xdr:to>
      <xdr:col>55</xdr:col>
      <xdr:colOff>50800</xdr:colOff>
      <xdr:row>38</xdr:row>
      <xdr:rowOff>142756</xdr:rowOff>
    </xdr:to>
    <xdr:sp macro="" textlink="">
      <xdr:nvSpPr>
        <xdr:cNvPr id="313" name="楕円 312"/>
        <xdr:cNvSpPr/>
      </xdr:nvSpPr>
      <xdr:spPr>
        <a:xfrm>
          <a:off x="10426700" y="65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19583</xdr:rowOff>
    </xdr:from>
    <xdr:ext cx="534377" cy="259045"/>
    <xdr:sp macro="" textlink="">
      <xdr:nvSpPr>
        <xdr:cNvPr id="314" name="補助費等該当値テキスト"/>
        <xdr:cNvSpPr txBox="1"/>
      </xdr:nvSpPr>
      <xdr:spPr>
        <a:xfrm>
          <a:off x="10528300" y="65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134130</xdr:rowOff>
    </xdr:from>
    <xdr:to>
      <xdr:col>50</xdr:col>
      <xdr:colOff>165100</xdr:colOff>
      <xdr:row>31</xdr:row>
      <xdr:rowOff>64280</xdr:rowOff>
    </xdr:to>
    <xdr:sp macro="" textlink="">
      <xdr:nvSpPr>
        <xdr:cNvPr id="315" name="楕円 314"/>
        <xdr:cNvSpPr/>
      </xdr:nvSpPr>
      <xdr:spPr>
        <a:xfrm>
          <a:off x="9588500" y="52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80807</xdr:rowOff>
    </xdr:from>
    <xdr:ext cx="599010" cy="259045"/>
    <xdr:sp macro="" textlink="">
      <xdr:nvSpPr>
        <xdr:cNvPr id="316" name="テキスト ボックス 315"/>
        <xdr:cNvSpPr txBox="1"/>
      </xdr:nvSpPr>
      <xdr:spPr>
        <a:xfrm>
          <a:off x="9339795" y="505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34003</xdr:rowOff>
    </xdr:from>
    <xdr:to>
      <xdr:col>46</xdr:col>
      <xdr:colOff>38100</xdr:colOff>
      <xdr:row>38</xdr:row>
      <xdr:rowOff>135603</xdr:rowOff>
    </xdr:to>
    <xdr:sp macro="" textlink="">
      <xdr:nvSpPr>
        <xdr:cNvPr id="317" name="楕円 316"/>
        <xdr:cNvSpPr/>
      </xdr:nvSpPr>
      <xdr:spPr>
        <a:xfrm>
          <a:off x="8699500" y="654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126730</xdr:rowOff>
    </xdr:from>
    <xdr:ext cx="534377" cy="259045"/>
    <xdr:sp macro="" textlink="">
      <xdr:nvSpPr>
        <xdr:cNvPr id="318" name="テキスト ボックス 317"/>
        <xdr:cNvSpPr txBox="1"/>
      </xdr:nvSpPr>
      <xdr:spPr>
        <a:xfrm>
          <a:off x="8483111" y="664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34548</xdr:rowOff>
    </xdr:from>
    <xdr:to>
      <xdr:col>41</xdr:col>
      <xdr:colOff>101600</xdr:colOff>
      <xdr:row>38</xdr:row>
      <xdr:rowOff>136148</xdr:rowOff>
    </xdr:to>
    <xdr:sp macro="" textlink="">
      <xdr:nvSpPr>
        <xdr:cNvPr id="319" name="楕円 318"/>
        <xdr:cNvSpPr/>
      </xdr:nvSpPr>
      <xdr:spPr>
        <a:xfrm>
          <a:off x="7810500" y="654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152675</xdr:rowOff>
    </xdr:from>
    <xdr:ext cx="534377" cy="259045"/>
    <xdr:sp macro="" textlink="">
      <xdr:nvSpPr>
        <xdr:cNvPr id="320" name="テキスト ボックス 319"/>
        <xdr:cNvSpPr txBox="1"/>
      </xdr:nvSpPr>
      <xdr:spPr>
        <a:xfrm>
          <a:off x="7594111" y="632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16760</xdr:rowOff>
    </xdr:from>
    <xdr:to>
      <xdr:col>36</xdr:col>
      <xdr:colOff>165100</xdr:colOff>
      <xdr:row>38</xdr:row>
      <xdr:rowOff>118360</xdr:rowOff>
    </xdr:to>
    <xdr:sp macro="" textlink="">
      <xdr:nvSpPr>
        <xdr:cNvPr id="321" name="楕円 320"/>
        <xdr:cNvSpPr/>
      </xdr:nvSpPr>
      <xdr:spPr>
        <a:xfrm>
          <a:off x="6921500" y="653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134887</xdr:rowOff>
    </xdr:from>
    <xdr:ext cx="534377" cy="259045"/>
    <xdr:sp macro="" textlink="">
      <xdr:nvSpPr>
        <xdr:cNvPr id="322" name="テキスト ボックス 321"/>
        <xdr:cNvSpPr txBox="1"/>
      </xdr:nvSpPr>
      <xdr:spPr>
        <a:xfrm>
          <a:off x="6705111" y="630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8" name="テキスト ボックス 33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2" name="直線コネクタ 341"/>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3"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4" name="直線コネクタ 343"/>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5"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6" name="直線コネクタ 345"/>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1980</xdr:rowOff>
    </xdr:from>
    <xdr:to>
      <xdr:col>55</xdr:col>
      <xdr:colOff>0</xdr:colOff>
      <xdr:row>57</xdr:row>
      <xdr:rowOff>54078</xdr:rowOff>
    </xdr:to>
    <xdr:cxnSp macro="">
      <xdr:nvCxnSpPr>
        <xdr:cNvPr id="347" name="直線コネクタ 346"/>
        <xdr:cNvCxnSpPr/>
      </xdr:nvCxnSpPr>
      <xdr:spPr>
        <a:xfrm>
          <a:off x="9639300" y="9774630"/>
          <a:ext cx="838200" cy="5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8" name="普通建設事業費平均値テキスト"/>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9" name="フローチャート: 判断 348"/>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60278</xdr:rowOff>
    </xdr:from>
    <xdr:to>
      <xdr:col>50</xdr:col>
      <xdr:colOff>114300</xdr:colOff>
      <xdr:row>57</xdr:row>
      <xdr:rowOff>1980</xdr:rowOff>
    </xdr:to>
    <xdr:cxnSp macro="">
      <xdr:nvCxnSpPr>
        <xdr:cNvPr id="350" name="直線コネクタ 349"/>
        <xdr:cNvCxnSpPr/>
      </xdr:nvCxnSpPr>
      <xdr:spPr>
        <a:xfrm>
          <a:off x="8750300" y="9661478"/>
          <a:ext cx="889000" cy="11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1" name="フローチャート: 判断 350"/>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2" name="テキスト ボックス 351"/>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60278</xdr:rowOff>
    </xdr:from>
    <xdr:to>
      <xdr:col>45</xdr:col>
      <xdr:colOff>177800</xdr:colOff>
      <xdr:row>57</xdr:row>
      <xdr:rowOff>28989</xdr:rowOff>
    </xdr:to>
    <xdr:cxnSp macro="">
      <xdr:nvCxnSpPr>
        <xdr:cNvPr id="353" name="直線コネクタ 352"/>
        <xdr:cNvCxnSpPr/>
      </xdr:nvCxnSpPr>
      <xdr:spPr>
        <a:xfrm flipV="1">
          <a:off x="7861300" y="9661478"/>
          <a:ext cx="889000" cy="14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4" name="フローチャート: 判断 353"/>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5" name="テキスト ボックス 354"/>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23228</xdr:rowOff>
    </xdr:from>
    <xdr:to>
      <xdr:col>41</xdr:col>
      <xdr:colOff>50800</xdr:colOff>
      <xdr:row>57</xdr:row>
      <xdr:rowOff>28989</xdr:rowOff>
    </xdr:to>
    <xdr:cxnSp macro="">
      <xdr:nvCxnSpPr>
        <xdr:cNvPr id="356" name="直線コネクタ 355"/>
        <xdr:cNvCxnSpPr/>
      </xdr:nvCxnSpPr>
      <xdr:spPr>
        <a:xfrm>
          <a:off x="6972300" y="9624428"/>
          <a:ext cx="889000" cy="17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7" name="フローチャート: 判断 356"/>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58" name="テキスト ボックス 357"/>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9" name="フローチャート: 判断 358"/>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0" name="テキスト ボックス 359"/>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3278</xdr:rowOff>
    </xdr:from>
    <xdr:to>
      <xdr:col>55</xdr:col>
      <xdr:colOff>50800</xdr:colOff>
      <xdr:row>57</xdr:row>
      <xdr:rowOff>104878</xdr:rowOff>
    </xdr:to>
    <xdr:sp macro="" textlink="">
      <xdr:nvSpPr>
        <xdr:cNvPr id="366" name="楕円 365"/>
        <xdr:cNvSpPr/>
      </xdr:nvSpPr>
      <xdr:spPr>
        <a:xfrm>
          <a:off x="10426700" y="97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89655</xdr:rowOff>
    </xdr:from>
    <xdr:ext cx="534377" cy="259045"/>
    <xdr:sp macro="" textlink="">
      <xdr:nvSpPr>
        <xdr:cNvPr id="367" name="普通建設事業費該当値テキスト"/>
        <xdr:cNvSpPr txBox="1"/>
      </xdr:nvSpPr>
      <xdr:spPr>
        <a:xfrm>
          <a:off x="10528300" y="969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122630</xdr:rowOff>
    </xdr:from>
    <xdr:to>
      <xdr:col>50</xdr:col>
      <xdr:colOff>165100</xdr:colOff>
      <xdr:row>57</xdr:row>
      <xdr:rowOff>52780</xdr:rowOff>
    </xdr:to>
    <xdr:sp macro="" textlink="">
      <xdr:nvSpPr>
        <xdr:cNvPr id="368" name="楕円 367"/>
        <xdr:cNvSpPr/>
      </xdr:nvSpPr>
      <xdr:spPr>
        <a:xfrm>
          <a:off x="9588500" y="97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43907</xdr:rowOff>
    </xdr:from>
    <xdr:ext cx="534377" cy="259045"/>
    <xdr:sp macro="" textlink="">
      <xdr:nvSpPr>
        <xdr:cNvPr id="369" name="テキスト ボックス 368"/>
        <xdr:cNvSpPr txBox="1"/>
      </xdr:nvSpPr>
      <xdr:spPr>
        <a:xfrm>
          <a:off x="9372111" y="98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9478</xdr:rowOff>
    </xdr:from>
    <xdr:to>
      <xdr:col>46</xdr:col>
      <xdr:colOff>38100</xdr:colOff>
      <xdr:row>56</xdr:row>
      <xdr:rowOff>111078</xdr:rowOff>
    </xdr:to>
    <xdr:sp macro="" textlink="">
      <xdr:nvSpPr>
        <xdr:cNvPr id="370" name="楕円 369"/>
        <xdr:cNvSpPr/>
      </xdr:nvSpPr>
      <xdr:spPr>
        <a:xfrm>
          <a:off x="8699500" y="961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102205</xdr:rowOff>
    </xdr:from>
    <xdr:ext cx="534377" cy="259045"/>
    <xdr:sp macro="" textlink="">
      <xdr:nvSpPr>
        <xdr:cNvPr id="371" name="テキスト ボックス 370"/>
        <xdr:cNvSpPr txBox="1"/>
      </xdr:nvSpPr>
      <xdr:spPr>
        <a:xfrm>
          <a:off x="8483111" y="970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149639</xdr:rowOff>
    </xdr:from>
    <xdr:to>
      <xdr:col>41</xdr:col>
      <xdr:colOff>101600</xdr:colOff>
      <xdr:row>57</xdr:row>
      <xdr:rowOff>79789</xdr:rowOff>
    </xdr:to>
    <xdr:sp macro="" textlink="">
      <xdr:nvSpPr>
        <xdr:cNvPr id="372" name="楕円 371"/>
        <xdr:cNvSpPr/>
      </xdr:nvSpPr>
      <xdr:spPr>
        <a:xfrm>
          <a:off x="7810500" y="97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70916</xdr:rowOff>
    </xdr:from>
    <xdr:ext cx="534377" cy="259045"/>
    <xdr:sp macro="" textlink="">
      <xdr:nvSpPr>
        <xdr:cNvPr id="373" name="テキスト ボックス 372"/>
        <xdr:cNvSpPr txBox="1"/>
      </xdr:nvSpPr>
      <xdr:spPr>
        <a:xfrm>
          <a:off x="7594111" y="98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143878</xdr:rowOff>
    </xdr:from>
    <xdr:to>
      <xdr:col>36</xdr:col>
      <xdr:colOff>165100</xdr:colOff>
      <xdr:row>56</xdr:row>
      <xdr:rowOff>74028</xdr:rowOff>
    </xdr:to>
    <xdr:sp macro="" textlink="">
      <xdr:nvSpPr>
        <xdr:cNvPr id="374" name="楕円 373"/>
        <xdr:cNvSpPr/>
      </xdr:nvSpPr>
      <xdr:spPr>
        <a:xfrm>
          <a:off x="6921500" y="95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90555</xdr:rowOff>
    </xdr:from>
    <xdr:ext cx="534377" cy="259045"/>
    <xdr:sp macro="" textlink="">
      <xdr:nvSpPr>
        <xdr:cNvPr id="375" name="テキスト ボックス 374"/>
        <xdr:cNvSpPr txBox="1"/>
      </xdr:nvSpPr>
      <xdr:spPr>
        <a:xfrm>
          <a:off x="6705111" y="934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9" name="直線コネクタ 398"/>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2"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3" name="直線コネクタ 402"/>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150851</xdr:rowOff>
    </xdr:from>
    <xdr:to>
      <xdr:col>55</xdr:col>
      <xdr:colOff>0</xdr:colOff>
      <xdr:row>78</xdr:row>
      <xdr:rowOff>161289</xdr:rowOff>
    </xdr:to>
    <xdr:cxnSp macro="">
      <xdr:nvCxnSpPr>
        <xdr:cNvPr id="404" name="直線コネクタ 403"/>
        <xdr:cNvCxnSpPr/>
      </xdr:nvCxnSpPr>
      <xdr:spPr>
        <a:xfrm>
          <a:off x="9639300" y="13523951"/>
          <a:ext cx="8382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5"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6" name="フローチャート: 判断 405"/>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26315</xdr:rowOff>
    </xdr:from>
    <xdr:to>
      <xdr:col>50</xdr:col>
      <xdr:colOff>114300</xdr:colOff>
      <xdr:row>78</xdr:row>
      <xdr:rowOff>150851</xdr:rowOff>
    </xdr:to>
    <xdr:cxnSp macro="">
      <xdr:nvCxnSpPr>
        <xdr:cNvPr id="407" name="直線コネクタ 406"/>
        <xdr:cNvCxnSpPr/>
      </xdr:nvCxnSpPr>
      <xdr:spPr>
        <a:xfrm>
          <a:off x="8750300" y="13399415"/>
          <a:ext cx="889000" cy="1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8" name="フローチャート: 判断 407"/>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9" name="テキスト ボックス 408"/>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26315</xdr:rowOff>
    </xdr:from>
    <xdr:to>
      <xdr:col>45</xdr:col>
      <xdr:colOff>177800</xdr:colOff>
      <xdr:row>78</xdr:row>
      <xdr:rowOff>38748</xdr:rowOff>
    </xdr:to>
    <xdr:cxnSp macro="">
      <xdr:nvCxnSpPr>
        <xdr:cNvPr id="410" name="直線コネクタ 409"/>
        <xdr:cNvCxnSpPr/>
      </xdr:nvCxnSpPr>
      <xdr:spPr>
        <a:xfrm flipV="1">
          <a:off x="7861300" y="13399415"/>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1" name="フローチャート: 判断 410"/>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2" name="テキスト ボックス 411"/>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133655</xdr:rowOff>
    </xdr:from>
    <xdr:to>
      <xdr:col>41</xdr:col>
      <xdr:colOff>50800</xdr:colOff>
      <xdr:row>78</xdr:row>
      <xdr:rowOff>38748</xdr:rowOff>
    </xdr:to>
    <xdr:cxnSp macro="">
      <xdr:nvCxnSpPr>
        <xdr:cNvPr id="413" name="直線コネクタ 412"/>
        <xdr:cNvCxnSpPr/>
      </xdr:nvCxnSpPr>
      <xdr:spPr>
        <a:xfrm>
          <a:off x="6972300" y="13163855"/>
          <a:ext cx="889000" cy="2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4" name="フローチャート: 判断 413"/>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5" name="テキスト ボックス 414"/>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6" name="フローチャート: 判断 415"/>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17" name="テキスト ボックス 416"/>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110489</xdr:rowOff>
    </xdr:from>
    <xdr:to>
      <xdr:col>55</xdr:col>
      <xdr:colOff>50800</xdr:colOff>
      <xdr:row>79</xdr:row>
      <xdr:rowOff>40639</xdr:rowOff>
    </xdr:to>
    <xdr:sp macro="" textlink="">
      <xdr:nvSpPr>
        <xdr:cNvPr id="423" name="楕円 422"/>
        <xdr:cNvSpPr/>
      </xdr:nvSpPr>
      <xdr:spPr>
        <a:xfrm>
          <a:off x="104267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25416</xdr:rowOff>
    </xdr:from>
    <xdr:ext cx="469744" cy="259045"/>
    <xdr:sp macro="" textlink="">
      <xdr:nvSpPr>
        <xdr:cNvPr id="424" name="普通建設事業費 （ うち新規整備　）該当値テキスト"/>
        <xdr:cNvSpPr txBox="1"/>
      </xdr:nvSpPr>
      <xdr:spPr>
        <a:xfrm>
          <a:off x="10528300"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100051</xdr:rowOff>
    </xdr:from>
    <xdr:to>
      <xdr:col>50</xdr:col>
      <xdr:colOff>165100</xdr:colOff>
      <xdr:row>79</xdr:row>
      <xdr:rowOff>30201</xdr:rowOff>
    </xdr:to>
    <xdr:sp macro="" textlink="">
      <xdr:nvSpPr>
        <xdr:cNvPr id="425" name="楕円 424"/>
        <xdr:cNvSpPr/>
      </xdr:nvSpPr>
      <xdr:spPr>
        <a:xfrm>
          <a:off x="9588500" y="134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21328</xdr:rowOff>
    </xdr:from>
    <xdr:ext cx="469744" cy="259045"/>
    <xdr:sp macro="" textlink="">
      <xdr:nvSpPr>
        <xdr:cNvPr id="426" name="テキスト ボックス 425"/>
        <xdr:cNvSpPr txBox="1"/>
      </xdr:nvSpPr>
      <xdr:spPr>
        <a:xfrm>
          <a:off x="9404428" y="1356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146965</xdr:rowOff>
    </xdr:from>
    <xdr:to>
      <xdr:col>46</xdr:col>
      <xdr:colOff>38100</xdr:colOff>
      <xdr:row>78</xdr:row>
      <xdr:rowOff>77115</xdr:rowOff>
    </xdr:to>
    <xdr:sp macro="" textlink="">
      <xdr:nvSpPr>
        <xdr:cNvPr id="427" name="楕円 426"/>
        <xdr:cNvSpPr/>
      </xdr:nvSpPr>
      <xdr:spPr>
        <a:xfrm>
          <a:off x="8699500" y="133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68242</xdr:rowOff>
    </xdr:from>
    <xdr:ext cx="534377" cy="259045"/>
    <xdr:sp macro="" textlink="">
      <xdr:nvSpPr>
        <xdr:cNvPr id="428" name="テキスト ボックス 427"/>
        <xdr:cNvSpPr txBox="1"/>
      </xdr:nvSpPr>
      <xdr:spPr>
        <a:xfrm>
          <a:off x="8483111" y="1344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159398</xdr:rowOff>
    </xdr:from>
    <xdr:to>
      <xdr:col>41</xdr:col>
      <xdr:colOff>101600</xdr:colOff>
      <xdr:row>78</xdr:row>
      <xdr:rowOff>89548</xdr:rowOff>
    </xdr:to>
    <xdr:sp macro="" textlink="">
      <xdr:nvSpPr>
        <xdr:cNvPr id="429" name="楕円 428"/>
        <xdr:cNvSpPr/>
      </xdr:nvSpPr>
      <xdr:spPr>
        <a:xfrm>
          <a:off x="7810500" y="133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80675</xdr:rowOff>
    </xdr:from>
    <xdr:ext cx="534377" cy="259045"/>
    <xdr:sp macro="" textlink="">
      <xdr:nvSpPr>
        <xdr:cNvPr id="430" name="テキスト ボックス 429"/>
        <xdr:cNvSpPr txBox="1"/>
      </xdr:nvSpPr>
      <xdr:spPr>
        <a:xfrm>
          <a:off x="7594111" y="134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82855</xdr:rowOff>
    </xdr:from>
    <xdr:to>
      <xdr:col>36</xdr:col>
      <xdr:colOff>165100</xdr:colOff>
      <xdr:row>77</xdr:row>
      <xdr:rowOff>13005</xdr:rowOff>
    </xdr:to>
    <xdr:sp macro="" textlink="">
      <xdr:nvSpPr>
        <xdr:cNvPr id="431" name="楕円 430"/>
        <xdr:cNvSpPr/>
      </xdr:nvSpPr>
      <xdr:spPr>
        <a:xfrm>
          <a:off x="6921500" y="131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29532</xdr:rowOff>
    </xdr:from>
    <xdr:ext cx="534377" cy="259045"/>
    <xdr:sp macro="" textlink="">
      <xdr:nvSpPr>
        <xdr:cNvPr id="432" name="テキスト ボックス 431"/>
        <xdr:cNvSpPr txBox="1"/>
      </xdr:nvSpPr>
      <xdr:spPr>
        <a:xfrm>
          <a:off x="6705111" y="1288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6" name="直線コネクタ 455"/>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7"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8" name="直線コネクタ 457"/>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9"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0" name="直線コネクタ 459"/>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57138</xdr:rowOff>
    </xdr:from>
    <xdr:to>
      <xdr:col>55</xdr:col>
      <xdr:colOff>0</xdr:colOff>
      <xdr:row>97</xdr:row>
      <xdr:rowOff>159716</xdr:rowOff>
    </xdr:to>
    <xdr:cxnSp macro="">
      <xdr:nvCxnSpPr>
        <xdr:cNvPr id="461" name="直線コネクタ 460"/>
        <xdr:cNvCxnSpPr/>
      </xdr:nvCxnSpPr>
      <xdr:spPr>
        <a:xfrm>
          <a:off x="9639300" y="16687788"/>
          <a:ext cx="838200" cy="10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2" name="普通建設事業費 （ うち更新整備　）平均値テキスト"/>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3" name="フローチャート: 判断 462"/>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57138</xdr:rowOff>
    </xdr:from>
    <xdr:to>
      <xdr:col>50</xdr:col>
      <xdr:colOff>114300</xdr:colOff>
      <xdr:row>98</xdr:row>
      <xdr:rowOff>8750</xdr:rowOff>
    </xdr:to>
    <xdr:cxnSp macro="">
      <xdr:nvCxnSpPr>
        <xdr:cNvPr id="464" name="直線コネクタ 463"/>
        <xdr:cNvCxnSpPr/>
      </xdr:nvCxnSpPr>
      <xdr:spPr>
        <a:xfrm flipV="1">
          <a:off x="8750300" y="16687788"/>
          <a:ext cx="889000" cy="12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5" name="フローチャート: 判断 464"/>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6" name="テキスト ボックス 465"/>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8750</xdr:rowOff>
    </xdr:from>
    <xdr:to>
      <xdr:col>45</xdr:col>
      <xdr:colOff>177800</xdr:colOff>
      <xdr:row>98</xdr:row>
      <xdr:rowOff>96952</xdr:rowOff>
    </xdr:to>
    <xdr:cxnSp macro="">
      <xdr:nvCxnSpPr>
        <xdr:cNvPr id="467" name="直線コネクタ 466"/>
        <xdr:cNvCxnSpPr/>
      </xdr:nvCxnSpPr>
      <xdr:spPr>
        <a:xfrm flipV="1">
          <a:off x="7861300" y="16810850"/>
          <a:ext cx="8890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8" name="フローチャート: 判断 467"/>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69" name="テキスト ボックス 468"/>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57252</xdr:rowOff>
    </xdr:from>
    <xdr:to>
      <xdr:col>41</xdr:col>
      <xdr:colOff>50800</xdr:colOff>
      <xdr:row>98</xdr:row>
      <xdr:rowOff>96952</xdr:rowOff>
    </xdr:to>
    <xdr:cxnSp macro="">
      <xdr:nvCxnSpPr>
        <xdr:cNvPr id="470" name="直線コネクタ 469"/>
        <xdr:cNvCxnSpPr/>
      </xdr:nvCxnSpPr>
      <xdr:spPr>
        <a:xfrm>
          <a:off x="6972300" y="16859352"/>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1" name="フローチャート: 判断 470"/>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2" name="テキスト ボックス 471"/>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3" name="フローチャート: 判断 472"/>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4" name="テキスト ボックス 473"/>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108916</xdr:rowOff>
    </xdr:from>
    <xdr:to>
      <xdr:col>55</xdr:col>
      <xdr:colOff>50800</xdr:colOff>
      <xdr:row>98</xdr:row>
      <xdr:rowOff>39066</xdr:rowOff>
    </xdr:to>
    <xdr:sp macro="" textlink="">
      <xdr:nvSpPr>
        <xdr:cNvPr id="480" name="楕円 479"/>
        <xdr:cNvSpPr/>
      </xdr:nvSpPr>
      <xdr:spPr>
        <a:xfrm>
          <a:off x="10426700" y="167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23843</xdr:rowOff>
    </xdr:from>
    <xdr:ext cx="534377" cy="259045"/>
    <xdr:sp macro="" textlink="">
      <xdr:nvSpPr>
        <xdr:cNvPr id="481" name="普通建設事業費 （ うち更新整備　）該当値テキスト"/>
        <xdr:cNvSpPr txBox="1"/>
      </xdr:nvSpPr>
      <xdr:spPr>
        <a:xfrm>
          <a:off x="10528300" y="166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6338</xdr:rowOff>
    </xdr:from>
    <xdr:to>
      <xdr:col>50</xdr:col>
      <xdr:colOff>165100</xdr:colOff>
      <xdr:row>97</xdr:row>
      <xdr:rowOff>107938</xdr:rowOff>
    </xdr:to>
    <xdr:sp macro="" textlink="">
      <xdr:nvSpPr>
        <xdr:cNvPr id="482" name="楕円 481"/>
        <xdr:cNvSpPr/>
      </xdr:nvSpPr>
      <xdr:spPr>
        <a:xfrm>
          <a:off x="9588500" y="166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99065</xdr:rowOff>
    </xdr:from>
    <xdr:ext cx="534377" cy="259045"/>
    <xdr:sp macro="" textlink="">
      <xdr:nvSpPr>
        <xdr:cNvPr id="483" name="テキスト ボックス 482"/>
        <xdr:cNvSpPr txBox="1"/>
      </xdr:nvSpPr>
      <xdr:spPr>
        <a:xfrm>
          <a:off x="9372111" y="1672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129400</xdr:rowOff>
    </xdr:from>
    <xdr:to>
      <xdr:col>46</xdr:col>
      <xdr:colOff>38100</xdr:colOff>
      <xdr:row>98</xdr:row>
      <xdr:rowOff>59550</xdr:rowOff>
    </xdr:to>
    <xdr:sp macro="" textlink="">
      <xdr:nvSpPr>
        <xdr:cNvPr id="484" name="楕円 483"/>
        <xdr:cNvSpPr/>
      </xdr:nvSpPr>
      <xdr:spPr>
        <a:xfrm>
          <a:off x="8699500" y="167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50677</xdr:rowOff>
    </xdr:from>
    <xdr:ext cx="534377" cy="259045"/>
    <xdr:sp macro="" textlink="">
      <xdr:nvSpPr>
        <xdr:cNvPr id="485" name="テキスト ボックス 484"/>
        <xdr:cNvSpPr txBox="1"/>
      </xdr:nvSpPr>
      <xdr:spPr>
        <a:xfrm>
          <a:off x="8483111" y="168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46152</xdr:rowOff>
    </xdr:from>
    <xdr:to>
      <xdr:col>41</xdr:col>
      <xdr:colOff>101600</xdr:colOff>
      <xdr:row>98</xdr:row>
      <xdr:rowOff>147752</xdr:rowOff>
    </xdr:to>
    <xdr:sp macro="" textlink="">
      <xdr:nvSpPr>
        <xdr:cNvPr id="486" name="楕円 485"/>
        <xdr:cNvSpPr/>
      </xdr:nvSpPr>
      <xdr:spPr>
        <a:xfrm>
          <a:off x="7810500" y="168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138879</xdr:rowOff>
    </xdr:from>
    <xdr:ext cx="469744" cy="259045"/>
    <xdr:sp macro="" textlink="">
      <xdr:nvSpPr>
        <xdr:cNvPr id="487" name="テキスト ボックス 486"/>
        <xdr:cNvSpPr txBox="1"/>
      </xdr:nvSpPr>
      <xdr:spPr>
        <a:xfrm>
          <a:off x="7626428" y="169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6452</xdr:rowOff>
    </xdr:from>
    <xdr:to>
      <xdr:col>36</xdr:col>
      <xdr:colOff>165100</xdr:colOff>
      <xdr:row>98</xdr:row>
      <xdr:rowOff>108052</xdr:rowOff>
    </xdr:to>
    <xdr:sp macro="" textlink="">
      <xdr:nvSpPr>
        <xdr:cNvPr id="488" name="楕円 487"/>
        <xdr:cNvSpPr/>
      </xdr:nvSpPr>
      <xdr:spPr>
        <a:xfrm>
          <a:off x="6921500" y="168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99179</xdr:rowOff>
    </xdr:from>
    <xdr:ext cx="534377" cy="259045"/>
    <xdr:sp macro="" textlink="">
      <xdr:nvSpPr>
        <xdr:cNvPr id="489" name="テキスト ボックス 488"/>
        <xdr:cNvSpPr txBox="1"/>
      </xdr:nvSpPr>
      <xdr:spPr>
        <a:xfrm>
          <a:off x="6705111" y="1690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3" name="直線コネクタ 512"/>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6"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7" name="直線コネクタ 516"/>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36640</xdr:rowOff>
    </xdr:from>
    <xdr:to>
      <xdr:col>85</xdr:col>
      <xdr:colOff>127000</xdr:colOff>
      <xdr:row>39</xdr:row>
      <xdr:rowOff>44450</xdr:rowOff>
    </xdr:to>
    <xdr:cxnSp macro="">
      <xdr:nvCxnSpPr>
        <xdr:cNvPr id="518" name="直線コネクタ 517"/>
        <xdr:cNvCxnSpPr/>
      </xdr:nvCxnSpPr>
      <xdr:spPr>
        <a:xfrm flipV="1">
          <a:off x="15481300" y="6723190"/>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9" name="災害復旧事業費平均値テキスト"/>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0" name="フローチャート: 判断 519"/>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1" name="直線コネクタ 52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2" name="フローチャート: 判断 521"/>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3" name="テキスト ボックス 522"/>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4" name="直線コネクタ 52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5" name="フローチャート: 判断 524"/>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6" name="テキスト ボックス 525"/>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7" name="直線コネクタ 52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8" name="フローチャート: 判断 527"/>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9" name="テキスト ボックス 528"/>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0" name="フローチャート: 判断 529"/>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1" name="テキスト ボックス 530"/>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157290</xdr:rowOff>
    </xdr:from>
    <xdr:to>
      <xdr:col>85</xdr:col>
      <xdr:colOff>177800</xdr:colOff>
      <xdr:row>39</xdr:row>
      <xdr:rowOff>87440</xdr:rowOff>
    </xdr:to>
    <xdr:sp macro="" textlink="">
      <xdr:nvSpPr>
        <xdr:cNvPr id="537" name="楕円 536"/>
        <xdr:cNvSpPr/>
      </xdr:nvSpPr>
      <xdr:spPr>
        <a:xfrm>
          <a:off x="16268700" y="66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72217</xdr:rowOff>
    </xdr:from>
    <xdr:ext cx="378565" cy="259045"/>
    <xdr:sp macro="" textlink="">
      <xdr:nvSpPr>
        <xdr:cNvPr id="538" name="災害復旧事業費該当値テキスト"/>
        <xdr:cNvSpPr txBox="1"/>
      </xdr:nvSpPr>
      <xdr:spPr>
        <a:xfrm>
          <a:off x="16370300" y="658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6" name="テキスト ボックス 54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1" name="直線コネクタ 620"/>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2"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3" name="直線コネクタ 622"/>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4"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5" name="直線コネクタ 624"/>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44602</xdr:rowOff>
    </xdr:from>
    <xdr:to>
      <xdr:col>85</xdr:col>
      <xdr:colOff>127000</xdr:colOff>
      <xdr:row>77</xdr:row>
      <xdr:rowOff>63021</xdr:rowOff>
    </xdr:to>
    <xdr:cxnSp macro="">
      <xdr:nvCxnSpPr>
        <xdr:cNvPr id="626" name="直線コネクタ 625"/>
        <xdr:cNvCxnSpPr/>
      </xdr:nvCxnSpPr>
      <xdr:spPr>
        <a:xfrm flipV="1">
          <a:off x="15481300" y="13246252"/>
          <a:ext cx="8382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7" name="公債費平均値テキスト"/>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8" name="フローチャート: 判断 627"/>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63021</xdr:rowOff>
    </xdr:from>
    <xdr:to>
      <xdr:col>81</xdr:col>
      <xdr:colOff>50800</xdr:colOff>
      <xdr:row>77</xdr:row>
      <xdr:rowOff>66010</xdr:rowOff>
    </xdr:to>
    <xdr:cxnSp macro="">
      <xdr:nvCxnSpPr>
        <xdr:cNvPr id="629" name="直線コネクタ 628"/>
        <xdr:cNvCxnSpPr/>
      </xdr:nvCxnSpPr>
      <xdr:spPr>
        <a:xfrm flipV="1">
          <a:off x="14592300" y="13264671"/>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0" name="フローチャート: 判断 629"/>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1" name="テキスト ボックス 630"/>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66010</xdr:rowOff>
    </xdr:from>
    <xdr:to>
      <xdr:col>76</xdr:col>
      <xdr:colOff>114300</xdr:colOff>
      <xdr:row>77</xdr:row>
      <xdr:rowOff>75676</xdr:rowOff>
    </xdr:to>
    <xdr:cxnSp macro="">
      <xdr:nvCxnSpPr>
        <xdr:cNvPr id="632" name="直線コネクタ 631"/>
        <xdr:cNvCxnSpPr/>
      </xdr:nvCxnSpPr>
      <xdr:spPr>
        <a:xfrm flipV="1">
          <a:off x="13703300" y="13267660"/>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3" name="フローチャート: 判断 632"/>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4" name="テキスト ボックス 633"/>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75676</xdr:rowOff>
    </xdr:from>
    <xdr:to>
      <xdr:col>71</xdr:col>
      <xdr:colOff>177800</xdr:colOff>
      <xdr:row>77</xdr:row>
      <xdr:rowOff>97099</xdr:rowOff>
    </xdr:to>
    <xdr:cxnSp macro="">
      <xdr:nvCxnSpPr>
        <xdr:cNvPr id="635" name="直線コネクタ 634"/>
        <xdr:cNvCxnSpPr/>
      </xdr:nvCxnSpPr>
      <xdr:spPr>
        <a:xfrm flipV="1">
          <a:off x="12814300" y="13277326"/>
          <a:ext cx="8890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6" name="フローチャート: 判断 635"/>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7" name="テキスト ボックス 636"/>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8" name="フローチャート: 判断 637"/>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39" name="テキスト ボックス 638"/>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165252</xdr:rowOff>
    </xdr:from>
    <xdr:to>
      <xdr:col>85</xdr:col>
      <xdr:colOff>177800</xdr:colOff>
      <xdr:row>77</xdr:row>
      <xdr:rowOff>95402</xdr:rowOff>
    </xdr:to>
    <xdr:sp macro="" textlink="">
      <xdr:nvSpPr>
        <xdr:cNvPr id="645" name="楕円 644"/>
        <xdr:cNvSpPr/>
      </xdr:nvSpPr>
      <xdr:spPr>
        <a:xfrm>
          <a:off x="16268700" y="131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143679</xdr:rowOff>
    </xdr:from>
    <xdr:ext cx="534377" cy="259045"/>
    <xdr:sp macro="" textlink="">
      <xdr:nvSpPr>
        <xdr:cNvPr id="646" name="公債費該当値テキスト"/>
        <xdr:cNvSpPr txBox="1"/>
      </xdr:nvSpPr>
      <xdr:spPr>
        <a:xfrm>
          <a:off x="16370300" y="131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12221</xdr:rowOff>
    </xdr:from>
    <xdr:to>
      <xdr:col>81</xdr:col>
      <xdr:colOff>101600</xdr:colOff>
      <xdr:row>77</xdr:row>
      <xdr:rowOff>113821</xdr:rowOff>
    </xdr:to>
    <xdr:sp macro="" textlink="">
      <xdr:nvSpPr>
        <xdr:cNvPr id="647" name="楕円 646"/>
        <xdr:cNvSpPr/>
      </xdr:nvSpPr>
      <xdr:spPr>
        <a:xfrm>
          <a:off x="15430500" y="132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104948</xdr:rowOff>
    </xdr:from>
    <xdr:ext cx="534377" cy="259045"/>
    <xdr:sp macro="" textlink="">
      <xdr:nvSpPr>
        <xdr:cNvPr id="648" name="テキスト ボックス 647"/>
        <xdr:cNvSpPr txBox="1"/>
      </xdr:nvSpPr>
      <xdr:spPr>
        <a:xfrm>
          <a:off x="15214111" y="133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15210</xdr:rowOff>
    </xdr:from>
    <xdr:to>
      <xdr:col>76</xdr:col>
      <xdr:colOff>165100</xdr:colOff>
      <xdr:row>77</xdr:row>
      <xdr:rowOff>116810</xdr:rowOff>
    </xdr:to>
    <xdr:sp macro="" textlink="">
      <xdr:nvSpPr>
        <xdr:cNvPr id="649" name="楕円 648"/>
        <xdr:cNvSpPr/>
      </xdr:nvSpPr>
      <xdr:spPr>
        <a:xfrm>
          <a:off x="14541500" y="132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107937</xdr:rowOff>
    </xdr:from>
    <xdr:ext cx="534377" cy="259045"/>
    <xdr:sp macro="" textlink="">
      <xdr:nvSpPr>
        <xdr:cNvPr id="650" name="テキスト ボックス 649"/>
        <xdr:cNvSpPr txBox="1"/>
      </xdr:nvSpPr>
      <xdr:spPr>
        <a:xfrm>
          <a:off x="14325111" y="133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24876</xdr:rowOff>
    </xdr:from>
    <xdr:to>
      <xdr:col>72</xdr:col>
      <xdr:colOff>38100</xdr:colOff>
      <xdr:row>77</xdr:row>
      <xdr:rowOff>126476</xdr:rowOff>
    </xdr:to>
    <xdr:sp macro="" textlink="">
      <xdr:nvSpPr>
        <xdr:cNvPr id="651" name="楕円 650"/>
        <xdr:cNvSpPr/>
      </xdr:nvSpPr>
      <xdr:spPr>
        <a:xfrm>
          <a:off x="13652500" y="132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117603</xdr:rowOff>
    </xdr:from>
    <xdr:ext cx="534377" cy="259045"/>
    <xdr:sp macro="" textlink="">
      <xdr:nvSpPr>
        <xdr:cNvPr id="652" name="テキスト ボックス 651"/>
        <xdr:cNvSpPr txBox="1"/>
      </xdr:nvSpPr>
      <xdr:spPr>
        <a:xfrm>
          <a:off x="13436111" y="1331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46299</xdr:rowOff>
    </xdr:from>
    <xdr:to>
      <xdr:col>67</xdr:col>
      <xdr:colOff>101600</xdr:colOff>
      <xdr:row>77</xdr:row>
      <xdr:rowOff>147899</xdr:rowOff>
    </xdr:to>
    <xdr:sp macro="" textlink="">
      <xdr:nvSpPr>
        <xdr:cNvPr id="653" name="楕円 652"/>
        <xdr:cNvSpPr/>
      </xdr:nvSpPr>
      <xdr:spPr>
        <a:xfrm>
          <a:off x="12763500" y="132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139026</xdr:rowOff>
    </xdr:from>
    <xdr:ext cx="534377" cy="259045"/>
    <xdr:sp macro="" textlink="">
      <xdr:nvSpPr>
        <xdr:cNvPr id="654" name="テキスト ボックス 653"/>
        <xdr:cNvSpPr txBox="1"/>
      </xdr:nvSpPr>
      <xdr:spPr>
        <a:xfrm>
          <a:off x="12547111" y="1334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8" name="直線コネクタ 677"/>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9"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0" name="直線コネクタ 679"/>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1"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2" name="直線コネクタ 681"/>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115336</xdr:rowOff>
    </xdr:from>
    <xdr:to>
      <xdr:col>85</xdr:col>
      <xdr:colOff>127000</xdr:colOff>
      <xdr:row>98</xdr:row>
      <xdr:rowOff>39878</xdr:rowOff>
    </xdr:to>
    <xdr:cxnSp macro="">
      <xdr:nvCxnSpPr>
        <xdr:cNvPr id="683" name="直線コネクタ 682"/>
        <xdr:cNvCxnSpPr/>
      </xdr:nvCxnSpPr>
      <xdr:spPr>
        <a:xfrm flipV="1">
          <a:off x="15481300" y="16745986"/>
          <a:ext cx="838200" cy="9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4" name="積立金平均値テキスト"/>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5" name="フローチャート: 判断 684"/>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39878</xdr:rowOff>
    </xdr:from>
    <xdr:to>
      <xdr:col>81</xdr:col>
      <xdr:colOff>50800</xdr:colOff>
      <xdr:row>98</xdr:row>
      <xdr:rowOff>97504</xdr:rowOff>
    </xdr:to>
    <xdr:cxnSp macro="">
      <xdr:nvCxnSpPr>
        <xdr:cNvPr id="686" name="直線コネクタ 685"/>
        <xdr:cNvCxnSpPr/>
      </xdr:nvCxnSpPr>
      <xdr:spPr>
        <a:xfrm flipV="1">
          <a:off x="14592300" y="16841978"/>
          <a:ext cx="889000" cy="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7" name="フローチャート: 判断 686"/>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8" name="テキスト ボックス 687"/>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97504</xdr:rowOff>
    </xdr:from>
    <xdr:to>
      <xdr:col>76</xdr:col>
      <xdr:colOff>114300</xdr:colOff>
      <xdr:row>98</xdr:row>
      <xdr:rowOff>144424</xdr:rowOff>
    </xdr:to>
    <xdr:cxnSp macro="">
      <xdr:nvCxnSpPr>
        <xdr:cNvPr id="689" name="直線コネクタ 688"/>
        <xdr:cNvCxnSpPr/>
      </xdr:nvCxnSpPr>
      <xdr:spPr>
        <a:xfrm flipV="1">
          <a:off x="13703300" y="16899604"/>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0" name="フローチャート: 判断 689"/>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1" name="テキスト ボックス 690"/>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144424</xdr:rowOff>
    </xdr:from>
    <xdr:to>
      <xdr:col>71</xdr:col>
      <xdr:colOff>177800</xdr:colOff>
      <xdr:row>98</xdr:row>
      <xdr:rowOff>150425</xdr:rowOff>
    </xdr:to>
    <xdr:cxnSp macro="">
      <xdr:nvCxnSpPr>
        <xdr:cNvPr id="692" name="直線コネクタ 691"/>
        <xdr:cNvCxnSpPr/>
      </xdr:nvCxnSpPr>
      <xdr:spPr>
        <a:xfrm flipV="1">
          <a:off x="12814300" y="16946524"/>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3" name="フローチャート: 判断 692"/>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4" name="テキスト ボックス 693"/>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5" name="フローチャート: 判断 694"/>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6" name="テキスト ボックス 695"/>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64536</xdr:rowOff>
    </xdr:from>
    <xdr:to>
      <xdr:col>85</xdr:col>
      <xdr:colOff>177800</xdr:colOff>
      <xdr:row>97</xdr:row>
      <xdr:rowOff>166136</xdr:rowOff>
    </xdr:to>
    <xdr:sp macro="" textlink="">
      <xdr:nvSpPr>
        <xdr:cNvPr id="702" name="楕円 701"/>
        <xdr:cNvSpPr/>
      </xdr:nvSpPr>
      <xdr:spPr>
        <a:xfrm>
          <a:off x="16268700" y="166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42963</xdr:rowOff>
    </xdr:from>
    <xdr:ext cx="534377" cy="259045"/>
    <xdr:sp macro="" textlink="">
      <xdr:nvSpPr>
        <xdr:cNvPr id="703" name="積立金該当値テキスト"/>
        <xdr:cNvSpPr txBox="1"/>
      </xdr:nvSpPr>
      <xdr:spPr>
        <a:xfrm>
          <a:off x="16370300" y="166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160528</xdr:rowOff>
    </xdr:from>
    <xdr:to>
      <xdr:col>81</xdr:col>
      <xdr:colOff>101600</xdr:colOff>
      <xdr:row>98</xdr:row>
      <xdr:rowOff>90678</xdr:rowOff>
    </xdr:to>
    <xdr:sp macro="" textlink="">
      <xdr:nvSpPr>
        <xdr:cNvPr id="704" name="楕円 703"/>
        <xdr:cNvSpPr/>
      </xdr:nvSpPr>
      <xdr:spPr>
        <a:xfrm>
          <a:off x="15430500" y="167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81805</xdr:rowOff>
    </xdr:from>
    <xdr:ext cx="469744" cy="259045"/>
    <xdr:sp macro="" textlink="">
      <xdr:nvSpPr>
        <xdr:cNvPr id="705" name="テキスト ボックス 704"/>
        <xdr:cNvSpPr txBox="1"/>
      </xdr:nvSpPr>
      <xdr:spPr>
        <a:xfrm>
          <a:off x="15246428" y="1688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46704</xdr:rowOff>
    </xdr:from>
    <xdr:to>
      <xdr:col>76</xdr:col>
      <xdr:colOff>165100</xdr:colOff>
      <xdr:row>98</xdr:row>
      <xdr:rowOff>148304</xdr:rowOff>
    </xdr:to>
    <xdr:sp macro="" textlink="">
      <xdr:nvSpPr>
        <xdr:cNvPr id="706" name="楕円 705"/>
        <xdr:cNvSpPr/>
      </xdr:nvSpPr>
      <xdr:spPr>
        <a:xfrm>
          <a:off x="14541500" y="1684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139431</xdr:rowOff>
    </xdr:from>
    <xdr:ext cx="469744" cy="259045"/>
    <xdr:sp macro="" textlink="">
      <xdr:nvSpPr>
        <xdr:cNvPr id="707" name="テキスト ボックス 706"/>
        <xdr:cNvSpPr txBox="1"/>
      </xdr:nvSpPr>
      <xdr:spPr>
        <a:xfrm>
          <a:off x="14357428" y="1694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93624</xdr:rowOff>
    </xdr:from>
    <xdr:to>
      <xdr:col>72</xdr:col>
      <xdr:colOff>38100</xdr:colOff>
      <xdr:row>99</xdr:row>
      <xdr:rowOff>23774</xdr:rowOff>
    </xdr:to>
    <xdr:sp macro="" textlink="">
      <xdr:nvSpPr>
        <xdr:cNvPr id="708" name="楕円 707"/>
        <xdr:cNvSpPr/>
      </xdr:nvSpPr>
      <xdr:spPr>
        <a:xfrm>
          <a:off x="13652500" y="168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14901</xdr:rowOff>
    </xdr:from>
    <xdr:ext cx="469744" cy="259045"/>
    <xdr:sp macro="" textlink="">
      <xdr:nvSpPr>
        <xdr:cNvPr id="709" name="テキスト ボックス 708"/>
        <xdr:cNvSpPr txBox="1"/>
      </xdr:nvSpPr>
      <xdr:spPr>
        <a:xfrm>
          <a:off x="13468428" y="169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99625</xdr:rowOff>
    </xdr:from>
    <xdr:to>
      <xdr:col>67</xdr:col>
      <xdr:colOff>101600</xdr:colOff>
      <xdr:row>99</xdr:row>
      <xdr:rowOff>29775</xdr:rowOff>
    </xdr:to>
    <xdr:sp macro="" textlink="">
      <xdr:nvSpPr>
        <xdr:cNvPr id="710" name="楕円 709"/>
        <xdr:cNvSpPr/>
      </xdr:nvSpPr>
      <xdr:spPr>
        <a:xfrm>
          <a:off x="12763500" y="1690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20902</xdr:rowOff>
    </xdr:from>
    <xdr:ext cx="469744" cy="259045"/>
    <xdr:sp macro="" textlink="">
      <xdr:nvSpPr>
        <xdr:cNvPr id="711" name="テキスト ボックス 710"/>
        <xdr:cNvSpPr txBox="1"/>
      </xdr:nvSpPr>
      <xdr:spPr>
        <a:xfrm>
          <a:off x="12579428" y="1699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7" name="テキスト ボックス 72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1" name="直線コネクタ 730"/>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4"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5" name="直線コネクタ 734"/>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92437</xdr:rowOff>
    </xdr:from>
    <xdr:to>
      <xdr:col>116</xdr:col>
      <xdr:colOff>63500</xdr:colOff>
      <xdr:row>36</xdr:row>
      <xdr:rowOff>94094</xdr:rowOff>
    </xdr:to>
    <xdr:cxnSp macro="">
      <xdr:nvCxnSpPr>
        <xdr:cNvPr id="736" name="直線コネクタ 735"/>
        <xdr:cNvCxnSpPr/>
      </xdr:nvCxnSpPr>
      <xdr:spPr>
        <a:xfrm flipV="1">
          <a:off x="21323300" y="6264637"/>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7" name="投資及び出資金平均値テキスト"/>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8" name="フローチャート: 判断 737"/>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91751</xdr:rowOff>
    </xdr:from>
    <xdr:to>
      <xdr:col>111</xdr:col>
      <xdr:colOff>177800</xdr:colOff>
      <xdr:row>36</xdr:row>
      <xdr:rowOff>94094</xdr:rowOff>
    </xdr:to>
    <xdr:cxnSp macro="">
      <xdr:nvCxnSpPr>
        <xdr:cNvPr id="739" name="直線コネクタ 738"/>
        <xdr:cNvCxnSpPr/>
      </xdr:nvCxnSpPr>
      <xdr:spPr>
        <a:xfrm>
          <a:off x="20434300" y="6263951"/>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0" name="フローチャート: 判断 739"/>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1" name="テキスト ボックス 740"/>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88951</xdr:rowOff>
    </xdr:from>
    <xdr:to>
      <xdr:col>107</xdr:col>
      <xdr:colOff>50800</xdr:colOff>
      <xdr:row>36</xdr:row>
      <xdr:rowOff>91751</xdr:rowOff>
    </xdr:to>
    <xdr:cxnSp macro="">
      <xdr:nvCxnSpPr>
        <xdr:cNvPr id="742" name="直線コネクタ 741"/>
        <xdr:cNvCxnSpPr/>
      </xdr:nvCxnSpPr>
      <xdr:spPr>
        <a:xfrm>
          <a:off x="19545300" y="6261151"/>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3" name="フローチャート: 判断 742"/>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4" name="テキスト ボックス 743"/>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88951</xdr:rowOff>
    </xdr:from>
    <xdr:to>
      <xdr:col>102</xdr:col>
      <xdr:colOff>114300</xdr:colOff>
      <xdr:row>36</xdr:row>
      <xdr:rowOff>90722</xdr:rowOff>
    </xdr:to>
    <xdr:cxnSp macro="">
      <xdr:nvCxnSpPr>
        <xdr:cNvPr id="745" name="直線コネクタ 744"/>
        <xdr:cNvCxnSpPr/>
      </xdr:nvCxnSpPr>
      <xdr:spPr>
        <a:xfrm flipV="1">
          <a:off x="18656300" y="6261151"/>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6" name="フローチャート: 判断 745"/>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47" name="テキスト ボックス 746"/>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8" name="フローチャート: 判断 747"/>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49" name="テキスト ボックス 748"/>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41637</xdr:rowOff>
    </xdr:from>
    <xdr:to>
      <xdr:col>116</xdr:col>
      <xdr:colOff>114300</xdr:colOff>
      <xdr:row>36</xdr:row>
      <xdr:rowOff>143237</xdr:rowOff>
    </xdr:to>
    <xdr:sp macro="" textlink="">
      <xdr:nvSpPr>
        <xdr:cNvPr id="755" name="楕円 754"/>
        <xdr:cNvSpPr/>
      </xdr:nvSpPr>
      <xdr:spPr>
        <a:xfrm>
          <a:off x="22110700" y="62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64514</xdr:rowOff>
    </xdr:from>
    <xdr:ext cx="469744" cy="259045"/>
    <xdr:sp macro="" textlink="">
      <xdr:nvSpPr>
        <xdr:cNvPr id="756" name="投資及び出資金該当値テキスト"/>
        <xdr:cNvSpPr txBox="1"/>
      </xdr:nvSpPr>
      <xdr:spPr>
        <a:xfrm>
          <a:off x="22212300" y="606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43294</xdr:rowOff>
    </xdr:from>
    <xdr:to>
      <xdr:col>112</xdr:col>
      <xdr:colOff>38100</xdr:colOff>
      <xdr:row>36</xdr:row>
      <xdr:rowOff>144894</xdr:rowOff>
    </xdr:to>
    <xdr:sp macro="" textlink="">
      <xdr:nvSpPr>
        <xdr:cNvPr id="757" name="楕円 756"/>
        <xdr:cNvSpPr/>
      </xdr:nvSpPr>
      <xdr:spPr>
        <a:xfrm>
          <a:off x="21272500" y="62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161421</xdr:rowOff>
    </xdr:from>
    <xdr:ext cx="469744" cy="259045"/>
    <xdr:sp macro="" textlink="">
      <xdr:nvSpPr>
        <xdr:cNvPr id="758" name="テキスト ボックス 757"/>
        <xdr:cNvSpPr txBox="1"/>
      </xdr:nvSpPr>
      <xdr:spPr>
        <a:xfrm>
          <a:off x="21088428" y="599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40951</xdr:rowOff>
    </xdr:from>
    <xdr:to>
      <xdr:col>107</xdr:col>
      <xdr:colOff>101600</xdr:colOff>
      <xdr:row>36</xdr:row>
      <xdr:rowOff>142551</xdr:rowOff>
    </xdr:to>
    <xdr:sp macro="" textlink="">
      <xdr:nvSpPr>
        <xdr:cNvPr id="759" name="楕円 758"/>
        <xdr:cNvSpPr/>
      </xdr:nvSpPr>
      <xdr:spPr>
        <a:xfrm>
          <a:off x="20383500" y="621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159078</xdr:rowOff>
    </xdr:from>
    <xdr:ext cx="469744" cy="259045"/>
    <xdr:sp macro="" textlink="">
      <xdr:nvSpPr>
        <xdr:cNvPr id="760" name="テキスト ボックス 759"/>
        <xdr:cNvSpPr txBox="1"/>
      </xdr:nvSpPr>
      <xdr:spPr>
        <a:xfrm>
          <a:off x="20199428" y="598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38151</xdr:rowOff>
    </xdr:from>
    <xdr:to>
      <xdr:col>102</xdr:col>
      <xdr:colOff>165100</xdr:colOff>
      <xdr:row>36</xdr:row>
      <xdr:rowOff>139751</xdr:rowOff>
    </xdr:to>
    <xdr:sp macro="" textlink="">
      <xdr:nvSpPr>
        <xdr:cNvPr id="761" name="楕円 760"/>
        <xdr:cNvSpPr/>
      </xdr:nvSpPr>
      <xdr:spPr>
        <a:xfrm>
          <a:off x="194945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156278</xdr:rowOff>
    </xdr:from>
    <xdr:ext cx="469744" cy="259045"/>
    <xdr:sp macro="" textlink="">
      <xdr:nvSpPr>
        <xdr:cNvPr id="762" name="テキスト ボックス 761"/>
        <xdr:cNvSpPr txBox="1"/>
      </xdr:nvSpPr>
      <xdr:spPr>
        <a:xfrm>
          <a:off x="19310428" y="598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39922</xdr:rowOff>
    </xdr:from>
    <xdr:to>
      <xdr:col>98</xdr:col>
      <xdr:colOff>38100</xdr:colOff>
      <xdr:row>36</xdr:row>
      <xdr:rowOff>141522</xdr:rowOff>
    </xdr:to>
    <xdr:sp macro="" textlink="">
      <xdr:nvSpPr>
        <xdr:cNvPr id="763" name="楕円 762"/>
        <xdr:cNvSpPr/>
      </xdr:nvSpPr>
      <xdr:spPr>
        <a:xfrm>
          <a:off x="18605500" y="62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158049</xdr:rowOff>
    </xdr:from>
    <xdr:ext cx="469744" cy="259045"/>
    <xdr:sp macro="" textlink="">
      <xdr:nvSpPr>
        <xdr:cNvPr id="764" name="テキスト ボックス 763"/>
        <xdr:cNvSpPr txBox="1"/>
      </xdr:nvSpPr>
      <xdr:spPr>
        <a:xfrm>
          <a:off x="18421428" y="598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8" name="直線コネクタ 787"/>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1"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2" name="直線コネクタ 791"/>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17437</xdr:rowOff>
    </xdr:from>
    <xdr:to>
      <xdr:col>116</xdr:col>
      <xdr:colOff>63500</xdr:colOff>
      <xdr:row>58</xdr:row>
      <xdr:rowOff>101333</xdr:rowOff>
    </xdr:to>
    <xdr:cxnSp macro="">
      <xdr:nvCxnSpPr>
        <xdr:cNvPr id="793" name="直線コネクタ 792"/>
        <xdr:cNvCxnSpPr/>
      </xdr:nvCxnSpPr>
      <xdr:spPr>
        <a:xfrm>
          <a:off x="21323300" y="9790087"/>
          <a:ext cx="838200" cy="25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4"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5" name="フローチャート: 判断 794"/>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17437</xdr:rowOff>
    </xdr:from>
    <xdr:to>
      <xdr:col>111</xdr:col>
      <xdr:colOff>177800</xdr:colOff>
      <xdr:row>58</xdr:row>
      <xdr:rowOff>40449</xdr:rowOff>
    </xdr:to>
    <xdr:cxnSp macro="">
      <xdr:nvCxnSpPr>
        <xdr:cNvPr id="796" name="直線コネクタ 795"/>
        <xdr:cNvCxnSpPr/>
      </xdr:nvCxnSpPr>
      <xdr:spPr>
        <a:xfrm flipV="1">
          <a:off x="20434300" y="9790087"/>
          <a:ext cx="889000" cy="19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7" name="フローチャート: 判断 796"/>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798" name="テキスト ボックス 797"/>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40449</xdr:rowOff>
    </xdr:from>
    <xdr:to>
      <xdr:col>107</xdr:col>
      <xdr:colOff>50800</xdr:colOff>
      <xdr:row>59</xdr:row>
      <xdr:rowOff>4407</xdr:rowOff>
    </xdr:to>
    <xdr:cxnSp macro="">
      <xdr:nvCxnSpPr>
        <xdr:cNvPr id="799" name="直線コネクタ 798"/>
        <xdr:cNvCxnSpPr/>
      </xdr:nvCxnSpPr>
      <xdr:spPr>
        <a:xfrm flipV="1">
          <a:off x="19545300" y="9984549"/>
          <a:ext cx="889000" cy="13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0" name="フローチャート: 判断 799"/>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1" name="テキスト ボックス 800"/>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4407</xdr:rowOff>
    </xdr:from>
    <xdr:to>
      <xdr:col>102</xdr:col>
      <xdr:colOff>114300</xdr:colOff>
      <xdr:row>59</xdr:row>
      <xdr:rowOff>6998</xdr:rowOff>
    </xdr:to>
    <xdr:cxnSp macro="">
      <xdr:nvCxnSpPr>
        <xdr:cNvPr id="802" name="直線コネクタ 801"/>
        <xdr:cNvCxnSpPr/>
      </xdr:nvCxnSpPr>
      <xdr:spPr>
        <a:xfrm flipV="1">
          <a:off x="18656300" y="10119957"/>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3" name="フローチャート: 判断 802"/>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4" name="テキスト ボックス 803"/>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5" name="フローチャート: 判断 804"/>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6" name="テキスト ボックス 805"/>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50533</xdr:rowOff>
    </xdr:from>
    <xdr:to>
      <xdr:col>116</xdr:col>
      <xdr:colOff>114300</xdr:colOff>
      <xdr:row>58</xdr:row>
      <xdr:rowOff>152133</xdr:rowOff>
    </xdr:to>
    <xdr:sp macro="" textlink="">
      <xdr:nvSpPr>
        <xdr:cNvPr id="812" name="楕円 811"/>
        <xdr:cNvSpPr/>
      </xdr:nvSpPr>
      <xdr:spPr>
        <a:xfrm>
          <a:off x="22110700" y="999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143222</xdr:rowOff>
    </xdr:from>
    <xdr:ext cx="469744" cy="259045"/>
    <xdr:sp macro="" textlink="">
      <xdr:nvSpPr>
        <xdr:cNvPr id="813" name="貸付金該当値テキスト"/>
        <xdr:cNvSpPr txBox="1"/>
      </xdr:nvSpPr>
      <xdr:spPr>
        <a:xfrm>
          <a:off x="22212300" y="991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138087</xdr:rowOff>
    </xdr:from>
    <xdr:to>
      <xdr:col>112</xdr:col>
      <xdr:colOff>38100</xdr:colOff>
      <xdr:row>57</xdr:row>
      <xdr:rowOff>68237</xdr:rowOff>
    </xdr:to>
    <xdr:sp macro="" textlink="">
      <xdr:nvSpPr>
        <xdr:cNvPr id="814" name="楕円 813"/>
        <xdr:cNvSpPr/>
      </xdr:nvSpPr>
      <xdr:spPr>
        <a:xfrm>
          <a:off x="21272500" y="97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84764</xdr:rowOff>
    </xdr:from>
    <xdr:ext cx="469744" cy="259045"/>
    <xdr:sp macro="" textlink="">
      <xdr:nvSpPr>
        <xdr:cNvPr id="815" name="テキスト ボックス 814"/>
        <xdr:cNvSpPr txBox="1"/>
      </xdr:nvSpPr>
      <xdr:spPr>
        <a:xfrm>
          <a:off x="21088428" y="951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161099</xdr:rowOff>
    </xdr:from>
    <xdr:to>
      <xdr:col>107</xdr:col>
      <xdr:colOff>101600</xdr:colOff>
      <xdr:row>58</xdr:row>
      <xdr:rowOff>91249</xdr:rowOff>
    </xdr:to>
    <xdr:sp macro="" textlink="">
      <xdr:nvSpPr>
        <xdr:cNvPr id="816" name="楕円 815"/>
        <xdr:cNvSpPr/>
      </xdr:nvSpPr>
      <xdr:spPr>
        <a:xfrm>
          <a:off x="20383500" y="99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82376</xdr:rowOff>
    </xdr:from>
    <xdr:ext cx="469744" cy="259045"/>
    <xdr:sp macro="" textlink="">
      <xdr:nvSpPr>
        <xdr:cNvPr id="817" name="テキスト ボックス 816"/>
        <xdr:cNvSpPr txBox="1"/>
      </xdr:nvSpPr>
      <xdr:spPr>
        <a:xfrm>
          <a:off x="20199428" y="1002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125057</xdr:rowOff>
    </xdr:from>
    <xdr:to>
      <xdr:col>102</xdr:col>
      <xdr:colOff>165100</xdr:colOff>
      <xdr:row>59</xdr:row>
      <xdr:rowOff>55207</xdr:rowOff>
    </xdr:to>
    <xdr:sp macro="" textlink="">
      <xdr:nvSpPr>
        <xdr:cNvPr id="818" name="楕円 817"/>
        <xdr:cNvSpPr/>
      </xdr:nvSpPr>
      <xdr:spPr>
        <a:xfrm>
          <a:off x="19494500" y="100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46334</xdr:rowOff>
    </xdr:from>
    <xdr:ext cx="469744" cy="259045"/>
    <xdr:sp macro="" textlink="">
      <xdr:nvSpPr>
        <xdr:cNvPr id="819" name="テキスト ボックス 818"/>
        <xdr:cNvSpPr txBox="1"/>
      </xdr:nvSpPr>
      <xdr:spPr>
        <a:xfrm>
          <a:off x="19310428" y="1016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127648</xdr:rowOff>
    </xdr:from>
    <xdr:to>
      <xdr:col>98</xdr:col>
      <xdr:colOff>38100</xdr:colOff>
      <xdr:row>59</xdr:row>
      <xdr:rowOff>57798</xdr:rowOff>
    </xdr:to>
    <xdr:sp macro="" textlink="">
      <xdr:nvSpPr>
        <xdr:cNvPr id="820" name="楕円 819"/>
        <xdr:cNvSpPr/>
      </xdr:nvSpPr>
      <xdr:spPr>
        <a:xfrm>
          <a:off x="18605500" y="100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48925</xdr:rowOff>
    </xdr:from>
    <xdr:ext cx="378565" cy="259045"/>
    <xdr:sp macro="" textlink="">
      <xdr:nvSpPr>
        <xdr:cNvPr id="821" name="テキスト ボックス 820"/>
        <xdr:cNvSpPr txBox="1"/>
      </xdr:nvSpPr>
      <xdr:spPr>
        <a:xfrm>
          <a:off x="18467017" y="10164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3" name="直線コネクタ 832"/>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4" name="テキスト ボックス 833"/>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5" name="直線コネクタ 834"/>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6" name="テキスト ボックス 835"/>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7" name="直線コネクタ 836"/>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8" name="テキスト ボックス 837"/>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1" name="直線コネクタ 840"/>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2" name="テキスト ボックス 841"/>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3" name="直線コネクタ 842"/>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4" name="テキスト ボックス 843"/>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5" name="直線コネクタ 844"/>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6" name="テキスト ボックス 845"/>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0" name="直線コネクタ 849"/>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1"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2" name="直線コネクタ 851"/>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3"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4" name="直線コネクタ 853"/>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71777</xdr:rowOff>
    </xdr:from>
    <xdr:to>
      <xdr:col>116</xdr:col>
      <xdr:colOff>63500</xdr:colOff>
      <xdr:row>76</xdr:row>
      <xdr:rowOff>87579</xdr:rowOff>
    </xdr:to>
    <xdr:cxnSp macro="">
      <xdr:nvCxnSpPr>
        <xdr:cNvPr id="855" name="直線コネクタ 854"/>
        <xdr:cNvCxnSpPr/>
      </xdr:nvCxnSpPr>
      <xdr:spPr>
        <a:xfrm flipV="1">
          <a:off x="21323300" y="13101977"/>
          <a:ext cx="8382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6" name="繰出金平均値テキスト"/>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7" name="フローチャート: 判断 856"/>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87579</xdr:rowOff>
    </xdr:from>
    <xdr:to>
      <xdr:col>111</xdr:col>
      <xdr:colOff>177800</xdr:colOff>
      <xdr:row>76</xdr:row>
      <xdr:rowOff>152330</xdr:rowOff>
    </xdr:to>
    <xdr:cxnSp macro="">
      <xdr:nvCxnSpPr>
        <xdr:cNvPr id="858" name="直線コネクタ 857"/>
        <xdr:cNvCxnSpPr/>
      </xdr:nvCxnSpPr>
      <xdr:spPr>
        <a:xfrm flipV="1">
          <a:off x="20434300" y="13117779"/>
          <a:ext cx="889000" cy="6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9" name="フローチャート: 判断 858"/>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0" name="テキスト ボックス 859"/>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152330</xdr:rowOff>
    </xdr:from>
    <xdr:to>
      <xdr:col>107</xdr:col>
      <xdr:colOff>50800</xdr:colOff>
      <xdr:row>76</xdr:row>
      <xdr:rowOff>169990</xdr:rowOff>
    </xdr:to>
    <xdr:cxnSp macro="">
      <xdr:nvCxnSpPr>
        <xdr:cNvPr id="861" name="直線コネクタ 860"/>
        <xdr:cNvCxnSpPr/>
      </xdr:nvCxnSpPr>
      <xdr:spPr>
        <a:xfrm flipV="1">
          <a:off x="19545300" y="13182530"/>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2" name="フローチャート: 判断 861"/>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3" name="テキスト ボックス 862"/>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169990</xdr:rowOff>
    </xdr:from>
    <xdr:to>
      <xdr:col>102</xdr:col>
      <xdr:colOff>114300</xdr:colOff>
      <xdr:row>77</xdr:row>
      <xdr:rowOff>4854</xdr:rowOff>
    </xdr:to>
    <xdr:cxnSp macro="">
      <xdr:nvCxnSpPr>
        <xdr:cNvPr id="864" name="直線コネクタ 863"/>
        <xdr:cNvCxnSpPr/>
      </xdr:nvCxnSpPr>
      <xdr:spPr>
        <a:xfrm flipV="1">
          <a:off x="18656300" y="13200190"/>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5" name="フローチャート: 判断 864"/>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6" name="テキスト ボックス 865"/>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7" name="フローチャート: 判断 866"/>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8" name="テキスト ボックス 867"/>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20977</xdr:rowOff>
    </xdr:from>
    <xdr:to>
      <xdr:col>116</xdr:col>
      <xdr:colOff>114300</xdr:colOff>
      <xdr:row>76</xdr:row>
      <xdr:rowOff>122577</xdr:rowOff>
    </xdr:to>
    <xdr:sp macro="" textlink="">
      <xdr:nvSpPr>
        <xdr:cNvPr id="874" name="楕円 873"/>
        <xdr:cNvSpPr/>
      </xdr:nvSpPr>
      <xdr:spPr>
        <a:xfrm>
          <a:off x="22110700" y="1305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170854</xdr:rowOff>
    </xdr:from>
    <xdr:ext cx="534377" cy="259045"/>
    <xdr:sp macro="" textlink="">
      <xdr:nvSpPr>
        <xdr:cNvPr id="875" name="繰出金該当値テキスト"/>
        <xdr:cNvSpPr txBox="1"/>
      </xdr:nvSpPr>
      <xdr:spPr>
        <a:xfrm>
          <a:off x="22212300" y="1302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36779</xdr:rowOff>
    </xdr:from>
    <xdr:to>
      <xdr:col>112</xdr:col>
      <xdr:colOff>38100</xdr:colOff>
      <xdr:row>76</xdr:row>
      <xdr:rowOff>138379</xdr:rowOff>
    </xdr:to>
    <xdr:sp macro="" textlink="">
      <xdr:nvSpPr>
        <xdr:cNvPr id="876" name="楕円 875"/>
        <xdr:cNvSpPr/>
      </xdr:nvSpPr>
      <xdr:spPr>
        <a:xfrm>
          <a:off x="21272500" y="130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129506</xdr:rowOff>
    </xdr:from>
    <xdr:ext cx="534377" cy="259045"/>
    <xdr:sp macro="" textlink="">
      <xdr:nvSpPr>
        <xdr:cNvPr id="877" name="テキスト ボックス 876"/>
        <xdr:cNvSpPr txBox="1"/>
      </xdr:nvSpPr>
      <xdr:spPr>
        <a:xfrm>
          <a:off x="21056111" y="131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101530</xdr:rowOff>
    </xdr:from>
    <xdr:to>
      <xdr:col>107</xdr:col>
      <xdr:colOff>101600</xdr:colOff>
      <xdr:row>77</xdr:row>
      <xdr:rowOff>31680</xdr:rowOff>
    </xdr:to>
    <xdr:sp macro="" textlink="">
      <xdr:nvSpPr>
        <xdr:cNvPr id="878" name="楕円 877"/>
        <xdr:cNvSpPr/>
      </xdr:nvSpPr>
      <xdr:spPr>
        <a:xfrm>
          <a:off x="20383500" y="131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22807</xdr:rowOff>
    </xdr:from>
    <xdr:ext cx="534377" cy="259045"/>
    <xdr:sp macro="" textlink="">
      <xdr:nvSpPr>
        <xdr:cNvPr id="879" name="テキスト ボックス 878"/>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119190</xdr:rowOff>
    </xdr:from>
    <xdr:to>
      <xdr:col>102</xdr:col>
      <xdr:colOff>165100</xdr:colOff>
      <xdr:row>77</xdr:row>
      <xdr:rowOff>49340</xdr:rowOff>
    </xdr:to>
    <xdr:sp macro="" textlink="">
      <xdr:nvSpPr>
        <xdr:cNvPr id="880" name="楕円 879"/>
        <xdr:cNvSpPr/>
      </xdr:nvSpPr>
      <xdr:spPr>
        <a:xfrm>
          <a:off x="19494500" y="131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40467</xdr:rowOff>
    </xdr:from>
    <xdr:ext cx="534377" cy="259045"/>
    <xdr:sp macro="" textlink="">
      <xdr:nvSpPr>
        <xdr:cNvPr id="881" name="テキスト ボックス 880"/>
        <xdr:cNvSpPr txBox="1"/>
      </xdr:nvSpPr>
      <xdr:spPr>
        <a:xfrm>
          <a:off x="19278111" y="132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125504</xdr:rowOff>
    </xdr:from>
    <xdr:to>
      <xdr:col>98</xdr:col>
      <xdr:colOff>38100</xdr:colOff>
      <xdr:row>77</xdr:row>
      <xdr:rowOff>55654</xdr:rowOff>
    </xdr:to>
    <xdr:sp macro="" textlink="">
      <xdr:nvSpPr>
        <xdr:cNvPr id="882" name="楕円 881"/>
        <xdr:cNvSpPr/>
      </xdr:nvSpPr>
      <xdr:spPr>
        <a:xfrm>
          <a:off x="18605500" y="131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46781</xdr:rowOff>
    </xdr:from>
    <xdr:ext cx="534377" cy="259045"/>
    <xdr:sp macro="" textlink="">
      <xdr:nvSpPr>
        <xdr:cNvPr id="883" name="テキスト ボックス 882"/>
        <xdr:cNvSpPr txBox="1"/>
      </xdr:nvSpPr>
      <xdr:spPr>
        <a:xfrm>
          <a:off x="18389111" y="132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主に扶助費、積立金が増加し、普通建設事業費、補助費等、貸付金が減少しました。</a:t>
          </a:r>
        </a:p>
        <a:p>
          <a:r>
            <a:rPr kumimoji="1" lang="ja-JP" altLang="en-US" sz="1100">
              <a:latin typeface="ＭＳ Ｐゴシック" panose="020B0600070205080204" pitchFamily="50" charset="-128"/>
              <a:ea typeface="ＭＳ Ｐゴシック" panose="020B0600070205080204" pitchFamily="50" charset="-128"/>
            </a:rPr>
            <a:t>扶助費は、住民税非課税世帯等への臨時特別給付金の皆増、子育て世帯への臨時特別給付金の増等により増加しました。</a:t>
          </a:r>
        </a:p>
        <a:p>
          <a:r>
            <a:rPr kumimoji="1" lang="ja-JP" altLang="en-US" sz="1100">
              <a:latin typeface="ＭＳ Ｐゴシック" panose="020B0600070205080204" pitchFamily="50" charset="-128"/>
              <a:ea typeface="ＭＳ Ｐゴシック" panose="020B0600070205080204" pitchFamily="50" charset="-128"/>
            </a:rPr>
            <a:t>積立金は財政調整基金の積立額の増等により増加しました。</a:t>
          </a:r>
        </a:p>
        <a:p>
          <a:r>
            <a:rPr kumimoji="1" lang="ja-JP" altLang="en-US" sz="1100">
              <a:latin typeface="ＭＳ Ｐゴシック" panose="020B0600070205080204" pitchFamily="50" charset="-128"/>
              <a:ea typeface="ＭＳ Ｐゴシック" panose="020B0600070205080204" pitchFamily="50" charset="-128"/>
            </a:rPr>
            <a:t>普通建設事業費は、文化創造センター大規模改修工事費の減等により減少しました。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補助費等は特別定額給付金の皆減、「麒麟がくる」活用実行委員会負担金の減等により減少しました。</a:t>
          </a:r>
        </a:p>
        <a:p>
          <a:r>
            <a:rPr kumimoji="1" lang="ja-JP" altLang="en-US" sz="1100">
              <a:latin typeface="ＭＳ Ｐゴシック" panose="020B0600070205080204" pitchFamily="50" charset="-128"/>
              <a:ea typeface="ＭＳ Ｐゴシック" panose="020B0600070205080204" pitchFamily="50" charset="-128"/>
            </a:rPr>
            <a:t>貸付金はプレミアム付Ｋマネーの発行に伴う地域通貨資金預託金の減により減少しました。</a:t>
          </a:r>
        </a:p>
        <a:p>
          <a:r>
            <a:rPr kumimoji="1" lang="ja-JP" altLang="en-US" sz="1100">
              <a:latin typeface="ＭＳ Ｐゴシック" panose="020B0600070205080204" pitchFamily="50" charset="-128"/>
              <a:ea typeface="ＭＳ Ｐゴシック" panose="020B0600070205080204" pitchFamily="50" charset="-128"/>
            </a:rPr>
            <a:t>義務的経費は増加傾向が続くことが見込まれるため、財政構造の硬直化が進まないよう、今後も自主財源を増やすなどの歳入の確保に努めていきます。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100,765
92,977
87.57
37,449,265
34,704,966
2,374,056
20,944,000
21,989,169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104038</xdr:rowOff>
    </xdr:from>
    <xdr:to>
      <xdr:col>24</xdr:col>
      <xdr:colOff>63500</xdr:colOff>
      <xdr:row>37</xdr:row>
      <xdr:rowOff>123698</xdr:rowOff>
    </xdr:to>
    <xdr:cxnSp macro="">
      <xdr:nvCxnSpPr>
        <xdr:cNvPr id="59" name="直線コネクタ 58"/>
        <xdr:cNvCxnSpPr/>
      </xdr:nvCxnSpPr>
      <xdr:spPr>
        <a:xfrm>
          <a:off x="3797300" y="6447688"/>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83464</xdr:rowOff>
    </xdr:from>
    <xdr:to>
      <xdr:col>19</xdr:col>
      <xdr:colOff>177800</xdr:colOff>
      <xdr:row>37</xdr:row>
      <xdr:rowOff>104038</xdr:rowOff>
    </xdr:to>
    <xdr:cxnSp macro="">
      <xdr:nvCxnSpPr>
        <xdr:cNvPr id="62" name="直線コネクタ 61"/>
        <xdr:cNvCxnSpPr/>
      </xdr:nvCxnSpPr>
      <xdr:spPr>
        <a:xfrm>
          <a:off x="2908300" y="642711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74320</xdr:rowOff>
    </xdr:from>
    <xdr:to>
      <xdr:col>15</xdr:col>
      <xdr:colOff>50800</xdr:colOff>
      <xdr:row>37</xdr:row>
      <xdr:rowOff>83464</xdr:rowOff>
    </xdr:to>
    <xdr:cxnSp macro="">
      <xdr:nvCxnSpPr>
        <xdr:cNvPr id="65" name="直線コネクタ 64"/>
        <xdr:cNvCxnSpPr/>
      </xdr:nvCxnSpPr>
      <xdr:spPr>
        <a:xfrm>
          <a:off x="2019300" y="64179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22199</xdr:rowOff>
    </xdr:from>
    <xdr:to>
      <xdr:col>10</xdr:col>
      <xdr:colOff>114300</xdr:colOff>
      <xdr:row>37</xdr:row>
      <xdr:rowOff>74320</xdr:rowOff>
    </xdr:to>
    <xdr:cxnSp macro="">
      <xdr:nvCxnSpPr>
        <xdr:cNvPr id="68" name="直線コネクタ 67"/>
        <xdr:cNvCxnSpPr/>
      </xdr:nvCxnSpPr>
      <xdr:spPr>
        <a:xfrm>
          <a:off x="1130300" y="6365849"/>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72898</xdr:rowOff>
    </xdr:from>
    <xdr:to>
      <xdr:col>24</xdr:col>
      <xdr:colOff>114300</xdr:colOff>
      <xdr:row>38</xdr:row>
      <xdr:rowOff>3048</xdr:rowOff>
    </xdr:to>
    <xdr:sp macro="" textlink="">
      <xdr:nvSpPr>
        <xdr:cNvPr id="78" name="楕円 77"/>
        <xdr:cNvSpPr/>
      </xdr:nvSpPr>
      <xdr:spPr>
        <a:xfrm>
          <a:off x="45847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51325</xdr:rowOff>
    </xdr:from>
    <xdr:ext cx="469744" cy="259045"/>
    <xdr:sp macro="" textlink="">
      <xdr:nvSpPr>
        <xdr:cNvPr id="79" name="議会費該当値テキスト"/>
        <xdr:cNvSpPr txBox="1"/>
      </xdr:nvSpPr>
      <xdr:spPr>
        <a:xfrm>
          <a:off x="4686300"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53238</xdr:rowOff>
    </xdr:from>
    <xdr:to>
      <xdr:col>20</xdr:col>
      <xdr:colOff>38100</xdr:colOff>
      <xdr:row>37</xdr:row>
      <xdr:rowOff>154838</xdr:rowOff>
    </xdr:to>
    <xdr:sp macro="" textlink="">
      <xdr:nvSpPr>
        <xdr:cNvPr id="80" name="楕円 79"/>
        <xdr:cNvSpPr/>
      </xdr:nvSpPr>
      <xdr:spPr>
        <a:xfrm>
          <a:off x="37465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145966</xdr:rowOff>
    </xdr:from>
    <xdr:ext cx="469744" cy="259045"/>
    <xdr:sp macro="" textlink="">
      <xdr:nvSpPr>
        <xdr:cNvPr id="81" name="テキスト ボックス 80"/>
        <xdr:cNvSpPr txBox="1"/>
      </xdr:nvSpPr>
      <xdr:spPr>
        <a:xfrm>
          <a:off x="3562428" y="64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32664</xdr:rowOff>
    </xdr:from>
    <xdr:to>
      <xdr:col>15</xdr:col>
      <xdr:colOff>101600</xdr:colOff>
      <xdr:row>37</xdr:row>
      <xdr:rowOff>134264</xdr:rowOff>
    </xdr:to>
    <xdr:sp macro="" textlink="">
      <xdr:nvSpPr>
        <xdr:cNvPr id="82" name="楕円 81"/>
        <xdr:cNvSpPr/>
      </xdr:nvSpPr>
      <xdr:spPr>
        <a:xfrm>
          <a:off x="2857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125392</xdr:rowOff>
    </xdr:from>
    <xdr:ext cx="469744" cy="259045"/>
    <xdr:sp macro="" textlink="">
      <xdr:nvSpPr>
        <xdr:cNvPr id="83" name="テキスト ボックス 82"/>
        <xdr:cNvSpPr txBox="1"/>
      </xdr:nvSpPr>
      <xdr:spPr>
        <a:xfrm>
          <a:off x="2673428" y="64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23520</xdr:rowOff>
    </xdr:from>
    <xdr:to>
      <xdr:col>10</xdr:col>
      <xdr:colOff>165100</xdr:colOff>
      <xdr:row>37</xdr:row>
      <xdr:rowOff>125120</xdr:rowOff>
    </xdr:to>
    <xdr:sp macro="" textlink="">
      <xdr:nvSpPr>
        <xdr:cNvPr id="84" name="楕円 83"/>
        <xdr:cNvSpPr/>
      </xdr:nvSpPr>
      <xdr:spPr>
        <a:xfrm>
          <a:off x="1968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116247</xdr:rowOff>
    </xdr:from>
    <xdr:ext cx="469744" cy="259045"/>
    <xdr:sp macro="" textlink="">
      <xdr:nvSpPr>
        <xdr:cNvPr id="85" name="テキスト ボックス 84"/>
        <xdr:cNvSpPr txBox="1"/>
      </xdr:nvSpPr>
      <xdr:spPr>
        <a:xfrm>
          <a:off x="1784428" y="6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142849</xdr:rowOff>
    </xdr:from>
    <xdr:to>
      <xdr:col>6</xdr:col>
      <xdr:colOff>38100</xdr:colOff>
      <xdr:row>37</xdr:row>
      <xdr:rowOff>72999</xdr:rowOff>
    </xdr:to>
    <xdr:sp macro="" textlink="">
      <xdr:nvSpPr>
        <xdr:cNvPr id="86" name="楕円 85"/>
        <xdr:cNvSpPr/>
      </xdr:nvSpPr>
      <xdr:spPr>
        <a:xfrm>
          <a:off x="1079500" y="63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64126</xdr:rowOff>
    </xdr:from>
    <xdr:ext cx="469744" cy="259045"/>
    <xdr:sp macro="" textlink="">
      <xdr:nvSpPr>
        <xdr:cNvPr id="87" name="テキスト ボックス 86"/>
        <xdr:cNvSpPr txBox="1"/>
      </xdr:nvSpPr>
      <xdr:spPr>
        <a:xfrm>
          <a:off x="895428" y="64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135966</xdr:rowOff>
    </xdr:from>
    <xdr:to>
      <xdr:col>24</xdr:col>
      <xdr:colOff>63500</xdr:colOff>
      <xdr:row>57</xdr:row>
      <xdr:rowOff>22093</xdr:rowOff>
    </xdr:to>
    <xdr:cxnSp macro="">
      <xdr:nvCxnSpPr>
        <xdr:cNvPr id="116" name="直線コネクタ 115"/>
        <xdr:cNvCxnSpPr/>
      </xdr:nvCxnSpPr>
      <xdr:spPr>
        <a:xfrm>
          <a:off x="3797300" y="9051366"/>
          <a:ext cx="838200" cy="7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135966</xdr:rowOff>
    </xdr:from>
    <xdr:to>
      <xdr:col>19</xdr:col>
      <xdr:colOff>177800</xdr:colOff>
      <xdr:row>56</xdr:row>
      <xdr:rowOff>79060</xdr:rowOff>
    </xdr:to>
    <xdr:cxnSp macro="">
      <xdr:nvCxnSpPr>
        <xdr:cNvPr id="119" name="直線コネクタ 118"/>
        <xdr:cNvCxnSpPr/>
      </xdr:nvCxnSpPr>
      <xdr:spPr>
        <a:xfrm flipV="1">
          <a:off x="2908300" y="9051366"/>
          <a:ext cx="889000" cy="6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79060</xdr:rowOff>
    </xdr:from>
    <xdr:to>
      <xdr:col>15</xdr:col>
      <xdr:colOff>50800</xdr:colOff>
      <xdr:row>57</xdr:row>
      <xdr:rowOff>91785</xdr:rowOff>
    </xdr:to>
    <xdr:cxnSp macro="">
      <xdr:nvCxnSpPr>
        <xdr:cNvPr id="122" name="直線コネクタ 121"/>
        <xdr:cNvCxnSpPr/>
      </xdr:nvCxnSpPr>
      <xdr:spPr>
        <a:xfrm flipV="1">
          <a:off x="2019300" y="9680260"/>
          <a:ext cx="889000" cy="1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91785</xdr:rowOff>
    </xdr:from>
    <xdr:to>
      <xdr:col>10</xdr:col>
      <xdr:colOff>114300</xdr:colOff>
      <xdr:row>57</xdr:row>
      <xdr:rowOff>134176</xdr:rowOff>
    </xdr:to>
    <xdr:cxnSp macro="">
      <xdr:nvCxnSpPr>
        <xdr:cNvPr id="125" name="直線コネクタ 124"/>
        <xdr:cNvCxnSpPr/>
      </xdr:nvCxnSpPr>
      <xdr:spPr>
        <a:xfrm flipV="1">
          <a:off x="1130300" y="9864435"/>
          <a:ext cx="889000" cy="4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142743</xdr:rowOff>
    </xdr:from>
    <xdr:to>
      <xdr:col>24</xdr:col>
      <xdr:colOff>114300</xdr:colOff>
      <xdr:row>57</xdr:row>
      <xdr:rowOff>72893</xdr:rowOff>
    </xdr:to>
    <xdr:sp macro="" textlink="">
      <xdr:nvSpPr>
        <xdr:cNvPr id="135" name="楕円 134"/>
        <xdr:cNvSpPr/>
      </xdr:nvSpPr>
      <xdr:spPr>
        <a:xfrm>
          <a:off x="4584700" y="974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57670</xdr:rowOff>
    </xdr:from>
    <xdr:ext cx="534377" cy="259045"/>
    <xdr:sp macro="" textlink="">
      <xdr:nvSpPr>
        <xdr:cNvPr id="136" name="総務費該当値テキスト"/>
        <xdr:cNvSpPr txBox="1"/>
      </xdr:nvSpPr>
      <xdr:spPr>
        <a:xfrm>
          <a:off x="4686300" y="96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85166</xdr:rowOff>
    </xdr:from>
    <xdr:to>
      <xdr:col>20</xdr:col>
      <xdr:colOff>38100</xdr:colOff>
      <xdr:row>53</xdr:row>
      <xdr:rowOff>15316</xdr:rowOff>
    </xdr:to>
    <xdr:sp macro="" textlink="">
      <xdr:nvSpPr>
        <xdr:cNvPr id="137" name="楕円 136"/>
        <xdr:cNvSpPr/>
      </xdr:nvSpPr>
      <xdr:spPr>
        <a:xfrm>
          <a:off x="3746500" y="900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6443</xdr:rowOff>
    </xdr:from>
    <xdr:ext cx="599010" cy="259045"/>
    <xdr:sp macro="" textlink="">
      <xdr:nvSpPr>
        <xdr:cNvPr id="138" name="テキスト ボックス 137"/>
        <xdr:cNvSpPr txBox="1"/>
      </xdr:nvSpPr>
      <xdr:spPr>
        <a:xfrm>
          <a:off x="3497795" y="909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28260</xdr:rowOff>
    </xdr:from>
    <xdr:to>
      <xdr:col>15</xdr:col>
      <xdr:colOff>101600</xdr:colOff>
      <xdr:row>56</xdr:row>
      <xdr:rowOff>129860</xdr:rowOff>
    </xdr:to>
    <xdr:sp macro="" textlink="">
      <xdr:nvSpPr>
        <xdr:cNvPr id="139" name="楕円 138"/>
        <xdr:cNvSpPr/>
      </xdr:nvSpPr>
      <xdr:spPr>
        <a:xfrm>
          <a:off x="2857500" y="962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146387</xdr:rowOff>
    </xdr:from>
    <xdr:ext cx="534377" cy="259045"/>
    <xdr:sp macro="" textlink="">
      <xdr:nvSpPr>
        <xdr:cNvPr id="140" name="テキスト ボックス 139"/>
        <xdr:cNvSpPr txBox="1"/>
      </xdr:nvSpPr>
      <xdr:spPr>
        <a:xfrm>
          <a:off x="2641111" y="940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40985</xdr:rowOff>
    </xdr:from>
    <xdr:to>
      <xdr:col>10</xdr:col>
      <xdr:colOff>165100</xdr:colOff>
      <xdr:row>57</xdr:row>
      <xdr:rowOff>142585</xdr:rowOff>
    </xdr:to>
    <xdr:sp macro="" textlink="">
      <xdr:nvSpPr>
        <xdr:cNvPr id="141" name="楕円 140"/>
        <xdr:cNvSpPr/>
      </xdr:nvSpPr>
      <xdr:spPr>
        <a:xfrm>
          <a:off x="1968500" y="98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133712</xdr:rowOff>
    </xdr:from>
    <xdr:ext cx="534377" cy="259045"/>
    <xdr:sp macro="" textlink="">
      <xdr:nvSpPr>
        <xdr:cNvPr id="142" name="テキスト ボックス 141"/>
        <xdr:cNvSpPr txBox="1"/>
      </xdr:nvSpPr>
      <xdr:spPr>
        <a:xfrm>
          <a:off x="1752111" y="990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83376</xdr:rowOff>
    </xdr:from>
    <xdr:to>
      <xdr:col>6</xdr:col>
      <xdr:colOff>38100</xdr:colOff>
      <xdr:row>58</xdr:row>
      <xdr:rowOff>13526</xdr:rowOff>
    </xdr:to>
    <xdr:sp macro="" textlink="">
      <xdr:nvSpPr>
        <xdr:cNvPr id="143" name="楕円 142"/>
        <xdr:cNvSpPr/>
      </xdr:nvSpPr>
      <xdr:spPr>
        <a:xfrm>
          <a:off x="1079500" y="985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4653</xdr:rowOff>
    </xdr:from>
    <xdr:ext cx="534377" cy="259045"/>
    <xdr:sp macro="" textlink="">
      <xdr:nvSpPr>
        <xdr:cNvPr id="144" name="テキスト ボックス 143"/>
        <xdr:cNvSpPr txBox="1"/>
      </xdr:nvSpPr>
      <xdr:spPr>
        <a:xfrm>
          <a:off x="863111" y="994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125668</xdr:rowOff>
    </xdr:from>
    <xdr:to>
      <xdr:col>24</xdr:col>
      <xdr:colOff>62865</xdr:colOff>
      <xdr:row>76</xdr:row>
      <xdr:rowOff>146862</xdr:rowOff>
    </xdr:to>
    <xdr:cxnSp macro="">
      <xdr:nvCxnSpPr>
        <xdr:cNvPr id="171" name="直線コネクタ 170"/>
        <xdr:cNvCxnSpPr/>
      </xdr:nvCxnSpPr>
      <xdr:spPr>
        <a:xfrm flipV="1">
          <a:off x="4633595" y="11955718"/>
          <a:ext cx="1270" cy="122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150689</xdr:rowOff>
    </xdr:from>
    <xdr:ext cx="599010" cy="259045"/>
    <xdr:sp macro="" textlink="">
      <xdr:nvSpPr>
        <xdr:cNvPr id="172" name="民生費最小値テキスト"/>
        <xdr:cNvSpPr txBox="1"/>
      </xdr:nvSpPr>
      <xdr:spPr>
        <a:xfrm>
          <a:off x="4686300" y="1318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146862</xdr:rowOff>
    </xdr:from>
    <xdr:to>
      <xdr:col>24</xdr:col>
      <xdr:colOff>152400</xdr:colOff>
      <xdr:row>76</xdr:row>
      <xdr:rowOff>146862</xdr:rowOff>
    </xdr:to>
    <xdr:cxnSp macro="">
      <xdr:nvCxnSpPr>
        <xdr:cNvPr id="173" name="直線コネクタ 172"/>
        <xdr:cNvCxnSpPr/>
      </xdr:nvCxnSpPr>
      <xdr:spPr>
        <a:xfrm>
          <a:off x="4546600" y="1317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72345</xdr:rowOff>
    </xdr:from>
    <xdr:ext cx="599010" cy="259045"/>
    <xdr:sp macro="" textlink="">
      <xdr:nvSpPr>
        <xdr:cNvPr id="174" name="民生費最大値テキスト"/>
        <xdr:cNvSpPr txBox="1"/>
      </xdr:nvSpPr>
      <xdr:spPr>
        <a:xfrm>
          <a:off x="4686300" y="117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125668</xdr:rowOff>
    </xdr:from>
    <xdr:to>
      <xdr:col>24</xdr:col>
      <xdr:colOff>152400</xdr:colOff>
      <xdr:row>69</xdr:row>
      <xdr:rowOff>125668</xdr:rowOff>
    </xdr:to>
    <xdr:cxnSp macro="">
      <xdr:nvCxnSpPr>
        <xdr:cNvPr id="175" name="直線コネクタ 174"/>
        <xdr:cNvCxnSpPr/>
      </xdr:nvCxnSpPr>
      <xdr:spPr>
        <a:xfrm>
          <a:off x="4546600" y="119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146862</xdr:rowOff>
    </xdr:from>
    <xdr:to>
      <xdr:col>24</xdr:col>
      <xdr:colOff>63500</xdr:colOff>
      <xdr:row>78</xdr:row>
      <xdr:rowOff>30527</xdr:rowOff>
    </xdr:to>
    <xdr:cxnSp macro="">
      <xdr:nvCxnSpPr>
        <xdr:cNvPr id="176" name="直線コネクタ 175"/>
        <xdr:cNvCxnSpPr/>
      </xdr:nvCxnSpPr>
      <xdr:spPr>
        <a:xfrm flipV="1">
          <a:off x="3797300" y="13177062"/>
          <a:ext cx="838200" cy="22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164006</xdr:rowOff>
    </xdr:from>
    <xdr:ext cx="599010" cy="259045"/>
    <xdr:sp macro="" textlink="">
      <xdr:nvSpPr>
        <xdr:cNvPr id="177" name="民生費平均値テキスト"/>
        <xdr:cNvSpPr txBox="1"/>
      </xdr:nvSpPr>
      <xdr:spPr>
        <a:xfrm>
          <a:off x="4686300" y="12508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141129</xdr:rowOff>
    </xdr:from>
    <xdr:to>
      <xdr:col>24</xdr:col>
      <xdr:colOff>114300</xdr:colOff>
      <xdr:row>74</xdr:row>
      <xdr:rowOff>71279</xdr:rowOff>
    </xdr:to>
    <xdr:sp macro="" textlink="">
      <xdr:nvSpPr>
        <xdr:cNvPr id="178" name="フローチャート: 判断 177"/>
        <xdr:cNvSpPr/>
      </xdr:nvSpPr>
      <xdr:spPr>
        <a:xfrm>
          <a:off x="4584700" y="1265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30527</xdr:rowOff>
    </xdr:from>
    <xdr:to>
      <xdr:col>19</xdr:col>
      <xdr:colOff>177800</xdr:colOff>
      <xdr:row>78</xdr:row>
      <xdr:rowOff>74354</xdr:rowOff>
    </xdr:to>
    <xdr:cxnSp macro="">
      <xdr:nvCxnSpPr>
        <xdr:cNvPr id="179" name="直線コネクタ 178"/>
        <xdr:cNvCxnSpPr/>
      </xdr:nvCxnSpPr>
      <xdr:spPr>
        <a:xfrm flipV="1">
          <a:off x="2908300" y="13403627"/>
          <a:ext cx="889000" cy="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76850</xdr:rowOff>
    </xdr:from>
    <xdr:to>
      <xdr:col>20</xdr:col>
      <xdr:colOff>38100</xdr:colOff>
      <xdr:row>76</xdr:row>
      <xdr:rowOff>7000</xdr:rowOff>
    </xdr:to>
    <xdr:sp macro="" textlink="">
      <xdr:nvSpPr>
        <xdr:cNvPr id="180" name="フローチャート: 判断 179"/>
        <xdr:cNvSpPr/>
      </xdr:nvSpPr>
      <xdr:spPr>
        <a:xfrm>
          <a:off x="37465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23527</xdr:rowOff>
    </xdr:from>
    <xdr:ext cx="599010" cy="259045"/>
    <xdr:sp macro="" textlink="">
      <xdr:nvSpPr>
        <xdr:cNvPr id="181" name="テキスト ボックス 180"/>
        <xdr:cNvSpPr txBox="1"/>
      </xdr:nvSpPr>
      <xdr:spPr>
        <a:xfrm>
          <a:off x="3497795" y="1271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74354</xdr:rowOff>
    </xdr:from>
    <xdr:to>
      <xdr:col>15</xdr:col>
      <xdr:colOff>50800</xdr:colOff>
      <xdr:row>78</xdr:row>
      <xdr:rowOff>80514</xdr:rowOff>
    </xdr:to>
    <xdr:cxnSp macro="">
      <xdr:nvCxnSpPr>
        <xdr:cNvPr id="182" name="直線コネクタ 181"/>
        <xdr:cNvCxnSpPr/>
      </xdr:nvCxnSpPr>
      <xdr:spPr>
        <a:xfrm flipV="1">
          <a:off x="2019300" y="13447454"/>
          <a:ext cx="8890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135338</xdr:rowOff>
    </xdr:from>
    <xdr:to>
      <xdr:col>15</xdr:col>
      <xdr:colOff>101600</xdr:colOff>
      <xdr:row>76</xdr:row>
      <xdr:rowOff>65487</xdr:rowOff>
    </xdr:to>
    <xdr:sp macro="" textlink="">
      <xdr:nvSpPr>
        <xdr:cNvPr id="183" name="フローチャート: 判断 182"/>
        <xdr:cNvSpPr/>
      </xdr:nvSpPr>
      <xdr:spPr>
        <a:xfrm>
          <a:off x="2857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82015</xdr:rowOff>
    </xdr:from>
    <xdr:ext cx="599010" cy="259045"/>
    <xdr:sp macro="" textlink="">
      <xdr:nvSpPr>
        <xdr:cNvPr id="184" name="テキスト ボックス 183"/>
        <xdr:cNvSpPr txBox="1"/>
      </xdr:nvSpPr>
      <xdr:spPr>
        <a:xfrm>
          <a:off x="2608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68757</xdr:rowOff>
    </xdr:from>
    <xdr:to>
      <xdr:col>10</xdr:col>
      <xdr:colOff>114300</xdr:colOff>
      <xdr:row>78</xdr:row>
      <xdr:rowOff>80514</xdr:rowOff>
    </xdr:to>
    <xdr:cxnSp macro="">
      <xdr:nvCxnSpPr>
        <xdr:cNvPr id="185" name="直線コネクタ 184"/>
        <xdr:cNvCxnSpPr/>
      </xdr:nvCxnSpPr>
      <xdr:spPr>
        <a:xfrm>
          <a:off x="1130300" y="13441857"/>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24696</xdr:rowOff>
    </xdr:from>
    <xdr:to>
      <xdr:col>10</xdr:col>
      <xdr:colOff>165100</xdr:colOff>
      <xdr:row>76</xdr:row>
      <xdr:rowOff>126296</xdr:rowOff>
    </xdr:to>
    <xdr:sp macro="" textlink="">
      <xdr:nvSpPr>
        <xdr:cNvPr id="186" name="フローチャート: 判断 185"/>
        <xdr:cNvSpPr/>
      </xdr:nvSpPr>
      <xdr:spPr>
        <a:xfrm>
          <a:off x="1968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142823</xdr:rowOff>
    </xdr:from>
    <xdr:ext cx="599010" cy="259045"/>
    <xdr:sp macro="" textlink="">
      <xdr:nvSpPr>
        <xdr:cNvPr id="187" name="テキスト ボックス 186"/>
        <xdr:cNvSpPr txBox="1"/>
      </xdr:nvSpPr>
      <xdr:spPr>
        <a:xfrm>
          <a:off x="1719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2446</xdr:rowOff>
    </xdr:from>
    <xdr:to>
      <xdr:col>6</xdr:col>
      <xdr:colOff>38100</xdr:colOff>
      <xdr:row>76</xdr:row>
      <xdr:rowOff>104046</xdr:rowOff>
    </xdr:to>
    <xdr:sp macro="" textlink="">
      <xdr:nvSpPr>
        <xdr:cNvPr id="188" name="フローチャート: 判断 187"/>
        <xdr:cNvSpPr/>
      </xdr:nvSpPr>
      <xdr:spPr>
        <a:xfrm>
          <a:off x="1079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120573</xdr:rowOff>
    </xdr:from>
    <xdr:ext cx="599010" cy="259045"/>
    <xdr:sp macro="" textlink="">
      <xdr:nvSpPr>
        <xdr:cNvPr id="189" name="テキスト ボックス 188"/>
        <xdr:cNvSpPr txBox="1"/>
      </xdr:nvSpPr>
      <xdr:spPr>
        <a:xfrm>
          <a:off x="830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96062</xdr:rowOff>
    </xdr:from>
    <xdr:to>
      <xdr:col>24</xdr:col>
      <xdr:colOff>114300</xdr:colOff>
      <xdr:row>77</xdr:row>
      <xdr:rowOff>26212</xdr:rowOff>
    </xdr:to>
    <xdr:sp macro="" textlink="">
      <xdr:nvSpPr>
        <xdr:cNvPr id="195" name="楕円 194"/>
        <xdr:cNvSpPr/>
      </xdr:nvSpPr>
      <xdr:spPr>
        <a:xfrm>
          <a:off x="4584700" y="131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10989</xdr:rowOff>
    </xdr:from>
    <xdr:ext cx="599010" cy="259045"/>
    <xdr:sp macro="" textlink="">
      <xdr:nvSpPr>
        <xdr:cNvPr id="196" name="民生費該当値テキスト"/>
        <xdr:cNvSpPr txBox="1"/>
      </xdr:nvSpPr>
      <xdr:spPr>
        <a:xfrm>
          <a:off x="4686300" y="1304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151177</xdr:rowOff>
    </xdr:from>
    <xdr:to>
      <xdr:col>20</xdr:col>
      <xdr:colOff>38100</xdr:colOff>
      <xdr:row>78</xdr:row>
      <xdr:rowOff>81327</xdr:rowOff>
    </xdr:to>
    <xdr:sp macro="" textlink="">
      <xdr:nvSpPr>
        <xdr:cNvPr id="197" name="楕円 196"/>
        <xdr:cNvSpPr/>
      </xdr:nvSpPr>
      <xdr:spPr>
        <a:xfrm>
          <a:off x="3746500" y="133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72454</xdr:rowOff>
    </xdr:from>
    <xdr:ext cx="599010" cy="259045"/>
    <xdr:sp macro="" textlink="">
      <xdr:nvSpPr>
        <xdr:cNvPr id="198" name="テキスト ボックス 197"/>
        <xdr:cNvSpPr txBox="1"/>
      </xdr:nvSpPr>
      <xdr:spPr>
        <a:xfrm>
          <a:off x="3497795" y="1344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23554</xdr:rowOff>
    </xdr:from>
    <xdr:to>
      <xdr:col>15</xdr:col>
      <xdr:colOff>101600</xdr:colOff>
      <xdr:row>78</xdr:row>
      <xdr:rowOff>125154</xdr:rowOff>
    </xdr:to>
    <xdr:sp macro="" textlink="">
      <xdr:nvSpPr>
        <xdr:cNvPr id="199" name="楕円 198"/>
        <xdr:cNvSpPr/>
      </xdr:nvSpPr>
      <xdr:spPr>
        <a:xfrm>
          <a:off x="2857500" y="133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116281</xdr:rowOff>
    </xdr:from>
    <xdr:ext cx="599010" cy="259045"/>
    <xdr:sp macro="" textlink="">
      <xdr:nvSpPr>
        <xdr:cNvPr id="200" name="テキスト ボックス 199"/>
        <xdr:cNvSpPr txBox="1"/>
      </xdr:nvSpPr>
      <xdr:spPr>
        <a:xfrm>
          <a:off x="2608795" y="1348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29714</xdr:rowOff>
    </xdr:from>
    <xdr:to>
      <xdr:col>10</xdr:col>
      <xdr:colOff>165100</xdr:colOff>
      <xdr:row>78</xdr:row>
      <xdr:rowOff>131314</xdr:rowOff>
    </xdr:to>
    <xdr:sp macro="" textlink="">
      <xdr:nvSpPr>
        <xdr:cNvPr id="201" name="楕円 200"/>
        <xdr:cNvSpPr/>
      </xdr:nvSpPr>
      <xdr:spPr>
        <a:xfrm>
          <a:off x="1968500" y="1340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122441</xdr:rowOff>
    </xdr:from>
    <xdr:ext cx="599010" cy="259045"/>
    <xdr:sp macro="" textlink="">
      <xdr:nvSpPr>
        <xdr:cNvPr id="202" name="テキスト ボックス 201"/>
        <xdr:cNvSpPr txBox="1"/>
      </xdr:nvSpPr>
      <xdr:spPr>
        <a:xfrm>
          <a:off x="1719795" y="1349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17957</xdr:rowOff>
    </xdr:from>
    <xdr:to>
      <xdr:col>6</xdr:col>
      <xdr:colOff>38100</xdr:colOff>
      <xdr:row>78</xdr:row>
      <xdr:rowOff>119557</xdr:rowOff>
    </xdr:to>
    <xdr:sp macro="" textlink="">
      <xdr:nvSpPr>
        <xdr:cNvPr id="203" name="楕円 202"/>
        <xdr:cNvSpPr/>
      </xdr:nvSpPr>
      <xdr:spPr>
        <a:xfrm>
          <a:off x="1079500" y="133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110684</xdr:rowOff>
    </xdr:from>
    <xdr:ext cx="599010" cy="259045"/>
    <xdr:sp macro="" textlink="">
      <xdr:nvSpPr>
        <xdr:cNvPr id="204" name="テキスト ボックス 203"/>
        <xdr:cNvSpPr txBox="1"/>
      </xdr:nvSpPr>
      <xdr:spPr>
        <a:xfrm>
          <a:off x="830795" y="1348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3544</xdr:rowOff>
    </xdr:from>
    <xdr:to>
      <xdr:col>24</xdr:col>
      <xdr:colOff>62865</xdr:colOff>
      <xdr:row>97</xdr:row>
      <xdr:rowOff>48768</xdr:rowOff>
    </xdr:to>
    <xdr:cxnSp macro="">
      <xdr:nvCxnSpPr>
        <xdr:cNvPr id="228" name="直線コネクタ 227"/>
        <xdr:cNvCxnSpPr/>
      </xdr:nvCxnSpPr>
      <xdr:spPr>
        <a:xfrm flipV="1">
          <a:off x="4633595" y="15434044"/>
          <a:ext cx="1270" cy="12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52595</xdr:rowOff>
    </xdr:from>
    <xdr:ext cx="534377" cy="259045"/>
    <xdr:sp macro="" textlink="">
      <xdr:nvSpPr>
        <xdr:cNvPr id="229" name="衛生費最小値テキスト"/>
        <xdr:cNvSpPr txBox="1"/>
      </xdr:nvSpPr>
      <xdr:spPr>
        <a:xfrm>
          <a:off x="4686300" y="166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48768</xdr:rowOff>
    </xdr:from>
    <xdr:to>
      <xdr:col>24</xdr:col>
      <xdr:colOff>152400</xdr:colOff>
      <xdr:row>97</xdr:row>
      <xdr:rowOff>48768</xdr:rowOff>
    </xdr:to>
    <xdr:cxnSp macro="">
      <xdr:nvCxnSpPr>
        <xdr:cNvPr id="230" name="直線コネクタ 229"/>
        <xdr:cNvCxnSpPr/>
      </xdr:nvCxnSpPr>
      <xdr:spPr>
        <a:xfrm>
          <a:off x="4546600" y="16679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121671</xdr:rowOff>
    </xdr:from>
    <xdr:ext cx="599010" cy="259045"/>
    <xdr:sp macro="" textlink="">
      <xdr:nvSpPr>
        <xdr:cNvPr id="231" name="衛生費最大値テキスト"/>
        <xdr:cNvSpPr txBox="1"/>
      </xdr:nvSpPr>
      <xdr:spPr>
        <a:xfrm>
          <a:off x="4686300" y="1520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3544</xdr:rowOff>
    </xdr:from>
    <xdr:to>
      <xdr:col>24</xdr:col>
      <xdr:colOff>152400</xdr:colOff>
      <xdr:row>90</xdr:row>
      <xdr:rowOff>3544</xdr:rowOff>
    </xdr:to>
    <xdr:cxnSp macro="">
      <xdr:nvCxnSpPr>
        <xdr:cNvPr id="232" name="直線コネクタ 231"/>
        <xdr:cNvCxnSpPr/>
      </xdr:nvCxnSpPr>
      <xdr:spPr>
        <a:xfrm>
          <a:off x="4546600" y="15434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162497</xdr:rowOff>
    </xdr:from>
    <xdr:to>
      <xdr:col>24</xdr:col>
      <xdr:colOff>63500</xdr:colOff>
      <xdr:row>97</xdr:row>
      <xdr:rowOff>108331</xdr:rowOff>
    </xdr:to>
    <xdr:cxnSp macro="">
      <xdr:nvCxnSpPr>
        <xdr:cNvPr id="233" name="直線コネクタ 232"/>
        <xdr:cNvCxnSpPr/>
      </xdr:nvCxnSpPr>
      <xdr:spPr>
        <a:xfrm flipV="1">
          <a:off x="3797300" y="16621697"/>
          <a:ext cx="838200" cy="1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84510</xdr:rowOff>
    </xdr:from>
    <xdr:ext cx="534377" cy="259045"/>
    <xdr:sp macro="" textlink="">
      <xdr:nvSpPr>
        <xdr:cNvPr id="234" name="衛生費平均値テキスト"/>
        <xdr:cNvSpPr txBox="1"/>
      </xdr:nvSpPr>
      <xdr:spPr>
        <a:xfrm>
          <a:off x="4686300" y="1620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61633</xdr:rowOff>
    </xdr:from>
    <xdr:to>
      <xdr:col>24</xdr:col>
      <xdr:colOff>114300</xdr:colOff>
      <xdr:row>95</xdr:row>
      <xdr:rowOff>163233</xdr:rowOff>
    </xdr:to>
    <xdr:sp macro="" textlink="">
      <xdr:nvSpPr>
        <xdr:cNvPr id="235" name="フローチャート: 判断 234"/>
        <xdr:cNvSpPr/>
      </xdr:nvSpPr>
      <xdr:spPr>
        <a:xfrm>
          <a:off x="4584700" y="1634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104687</xdr:rowOff>
    </xdr:from>
    <xdr:to>
      <xdr:col>19</xdr:col>
      <xdr:colOff>177800</xdr:colOff>
      <xdr:row>97</xdr:row>
      <xdr:rowOff>108331</xdr:rowOff>
    </xdr:to>
    <xdr:cxnSp macro="">
      <xdr:nvCxnSpPr>
        <xdr:cNvPr id="236" name="直線コネクタ 235"/>
        <xdr:cNvCxnSpPr/>
      </xdr:nvCxnSpPr>
      <xdr:spPr>
        <a:xfrm>
          <a:off x="2908300" y="16735337"/>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127140</xdr:rowOff>
    </xdr:from>
    <xdr:to>
      <xdr:col>20</xdr:col>
      <xdr:colOff>38100</xdr:colOff>
      <xdr:row>96</xdr:row>
      <xdr:rowOff>57290</xdr:rowOff>
    </xdr:to>
    <xdr:sp macro="" textlink="">
      <xdr:nvSpPr>
        <xdr:cNvPr id="237" name="フローチャート: 判断 236"/>
        <xdr:cNvSpPr/>
      </xdr:nvSpPr>
      <xdr:spPr>
        <a:xfrm>
          <a:off x="3746500" y="164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73817</xdr:rowOff>
    </xdr:from>
    <xdr:ext cx="534377" cy="259045"/>
    <xdr:sp macro="" textlink="">
      <xdr:nvSpPr>
        <xdr:cNvPr id="238" name="テキスト ボックス 237"/>
        <xdr:cNvSpPr txBox="1"/>
      </xdr:nvSpPr>
      <xdr:spPr>
        <a:xfrm>
          <a:off x="3530111" y="161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104687</xdr:rowOff>
    </xdr:from>
    <xdr:to>
      <xdr:col>15</xdr:col>
      <xdr:colOff>50800</xdr:colOff>
      <xdr:row>97</xdr:row>
      <xdr:rowOff>106756</xdr:rowOff>
    </xdr:to>
    <xdr:cxnSp macro="">
      <xdr:nvCxnSpPr>
        <xdr:cNvPr id="239" name="直線コネクタ 238"/>
        <xdr:cNvCxnSpPr/>
      </xdr:nvCxnSpPr>
      <xdr:spPr>
        <a:xfrm flipV="1">
          <a:off x="2019300" y="16735337"/>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21819</xdr:rowOff>
    </xdr:from>
    <xdr:to>
      <xdr:col>15</xdr:col>
      <xdr:colOff>101600</xdr:colOff>
      <xdr:row>96</xdr:row>
      <xdr:rowOff>123419</xdr:rowOff>
    </xdr:to>
    <xdr:sp macro="" textlink="">
      <xdr:nvSpPr>
        <xdr:cNvPr id="240" name="フローチャート: 判断 239"/>
        <xdr:cNvSpPr/>
      </xdr:nvSpPr>
      <xdr:spPr>
        <a:xfrm>
          <a:off x="2857500" y="164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139946</xdr:rowOff>
    </xdr:from>
    <xdr:ext cx="534377" cy="259045"/>
    <xdr:sp macro="" textlink="">
      <xdr:nvSpPr>
        <xdr:cNvPr id="241" name="テキスト ボックス 240"/>
        <xdr:cNvSpPr txBox="1"/>
      </xdr:nvSpPr>
      <xdr:spPr>
        <a:xfrm>
          <a:off x="2641111" y="162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97041</xdr:rowOff>
    </xdr:from>
    <xdr:to>
      <xdr:col>10</xdr:col>
      <xdr:colOff>114300</xdr:colOff>
      <xdr:row>97</xdr:row>
      <xdr:rowOff>106756</xdr:rowOff>
    </xdr:to>
    <xdr:cxnSp macro="">
      <xdr:nvCxnSpPr>
        <xdr:cNvPr id="242" name="直線コネクタ 241"/>
        <xdr:cNvCxnSpPr/>
      </xdr:nvCxnSpPr>
      <xdr:spPr>
        <a:xfrm>
          <a:off x="1130300" y="16727691"/>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26733</xdr:rowOff>
    </xdr:from>
    <xdr:to>
      <xdr:col>10</xdr:col>
      <xdr:colOff>165100</xdr:colOff>
      <xdr:row>96</xdr:row>
      <xdr:rowOff>128333</xdr:rowOff>
    </xdr:to>
    <xdr:sp macro="" textlink="">
      <xdr:nvSpPr>
        <xdr:cNvPr id="243" name="フローチャート: 判断 242"/>
        <xdr:cNvSpPr/>
      </xdr:nvSpPr>
      <xdr:spPr>
        <a:xfrm>
          <a:off x="1968500" y="1648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144860</xdr:rowOff>
    </xdr:from>
    <xdr:ext cx="534377" cy="259045"/>
    <xdr:sp macro="" textlink="">
      <xdr:nvSpPr>
        <xdr:cNvPr id="244" name="テキスト ボックス 243"/>
        <xdr:cNvSpPr txBox="1"/>
      </xdr:nvSpPr>
      <xdr:spPr>
        <a:xfrm>
          <a:off x="1752111" y="162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55817</xdr:rowOff>
    </xdr:from>
    <xdr:to>
      <xdr:col>6</xdr:col>
      <xdr:colOff>38100</xdr:colOff>
      <xdr:row>96</xdr:row>
      <xdr:rowOff>157417</xdr:rowOff>
    </xdr:to>
    <xdr:sp macro="" textlink="">
      <xdr:nvSpPr>
        <xdr:cNvPr id="245" name="フローチャート: 判断 244"/>
        <xdr:cNvSpPr/>
      </xdr:nvSpPr>
      <xdr:spPr>
        <a:xfrm>
          <a:off x="1079500" y="1651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2494</xdr:rowOff>
    </xdr:from>
    <xdr:ext cx="534377" cy="259045"/>
    <xdr:sp macro="" textlink="">
      <xdr:nvSpPr>
        <xdr:cNvPr id="246" name="テキスト ボックス 245"/>
        <xdr:cNvSpPr txBox="1"/>
      </xdr:nvSpPr>
      <xdr:spPr>
        <a:xfrm>
          <a:off x="863111" y="162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111697</xdr:rowOff>
    </xdr:from>
    <xdr:to>
      <xdr:col>24</xdr:col>
      <xdr:colOff>114300</xdr:colOff>
      <xdr:row>97</xdr:row>
      <xdr:rowOff>41847</xdr:rowOff>
    </xdr:to>
    <xdr:sp macro="" textlink="">
      <xdr:nvSpPr>
        <xdr:cNvPr id="252" name="楕円 251"/>
        <xdr:cNvSpPr/>
      </xdr:nvSpPr>
      <xdr:spPr>
        <a:xfrm>
          <a:off x="4584700" y="165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26624</xdr:rowOff>
    </xdr:from>
    <xdr:ext cx="534377" cy="259045"/>
    <xdr:sp macro="" textlink="">
      <xdr:nvSpPr>
        <xdr:cNvPr id="253" name="衛生費該当値テキスト"/>
        <xdr:cNvSpPr txBox="1"/>
      </xdr:nvSpPr>
      <xdr:spPr>
        <a:xfrm>
          <a:off x="4686300" y="164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57531</xdr:rowOff>
    </xdr:from>
    <xdr:to>
      <xdr:col>20</xdr:col>
      <xdr:colOff>38100</xdr:colOff>
      <xdr:row>97</xdr:row>
      <xdr:rowOff>159131</xdr:rowOff>
    </xdr:to>
    <xdr:sp macro="" textlink="">
      <xdr:nvSpPr>
        <xdr:cNvPr id="254" name="楕円 253"/>
        <xdr:cNvSpPr/>
      </xdr:nvSpPr>
      <xdr:spPr>
        <a:xfrm>
          <a:off x="3746500" y="166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150258</xdr:rowOff>
    </xdr:from>
    <xdr:ext cx="534377" cy="259045"/>
    <xdr:sp macro="" textlink="">
      <xdr:nvSpPr>
        <xdr:cNvPr id="255" name="テキスト ボックス 254"/>
        <xdr:cNvSpPr txBox="1"/>
      </xdr:nvSpPr>
      <xdr:spPr>
        <a:xfrm>
          <a:off x="3530111" y="1678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53887</xdr:rowOff>
    </xdr:from>
    <xdr:to>
      <xdr:col>15</xdr:col>
      <xdr:colOff>101600</xdr:colOff>
      <xdr:row>97</xdr:row>
      <xdr:rowOff>155487</xdr:rowOff>
    </xdr:to>
    <xdr:sp macro="" textlink="">
      <xdr:nvSpPr>
        <xdr:cNvPr id="256" name="楕円 255"/>
        <xdr:cNvSpPr/>
      </xdr:nvSpPr>
      <xdr:spPr>
        <a:xfrm>
          <a:off x="2857500" y="166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146614</xdr:rowOff>
    </xdr:from>
    <xdr:ext cx="534377" cy="259045"/>
    <xdr:sp macro="" textlink="">
      <xdr:nvSpPr>
        <xdr:cNvPr id="257" name="テキスト ボックス 256"/>
        <xdr:cNvSpPr txBox="1"/>
      </xdr:nvSpPr>
      <xdr:spPr>
        <a:xfrm>
          <a:off x="2641111" y="1677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55956</xdr:rowOff>
    </xdr:from>
    <xdr:to>
      <xdr:col>10</xdr:col>
      <xdr:colOff>165100</xdr:colOff>
      <xdr:row>97</xdr:row>
      <xdr:rowOff>157556</xdr:rowOff>
    </xdr:to>
    <xdr:sp macro="" textlink="">
      <xdr:nvSpPr>
        <xdr:cNvPr id="258" name="楕円 257"/>
        <xdr:cNvSpPr/>
      </xdr:nvSpPr>
      <xdr:spPr>
        <a:xfrm>
          <a:off x="1968500" y="1668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148683</xdr:rowOff>
    </xdr:from>
    <xdr:ext cx="534377" cy="259045"/>
    <xdr:sp macro="" textlink="">
      <xdr:nvSpPr>
        <xdr:cNvPr id="259" name="テキスト ボックス 258"/>
        <xdr:cNvSpPr txBox="1"/>
      </xdr:nvSpPr>
      <xdr:spPr>
        <a:xfrm>
          <a:off x="1752111" y="1677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46241</xdr:rowOff>
    </xdr:from>
    <xdr:to>
      <xdr:col>6</xdr:col>
      <xdr:colOff>38100</xdr:colOff>
      <xdr:row>97</xdr:row>
      <xdr:rowOff>147841</xdr:rowOff>
    </xdr:to>
    <xdr:sp macro="" textlink="">
      <xdr:nvSpPr>
        <xdr:cNvPr id="260" name="楕円 259"/>
        <xdr:cNvSpPr/>
      </xdr:nvSpPr>
      <xdr:spPr>
        <a:xfrm>
          <a:off x="1079500" y="166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138968</xdr:rowOff>
    </xdr:from>
    <xdr:ext cx="534377" cy="259045"/>
    <xdr:sp macro="" textlink="">
      <xdr:nvSpPr>
        <xdr:cNvPr id="261" name="テキスト ボックス 260"/>
        <xdr:cNvSpPr txBox="1"/>
      </xdr:nvSpPr>
      <xdr:spPr>
        <a:xfrm>
          <a:off x="863111" y="1676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5" name="直線コネクタ 284"/>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8"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9" name="直線コネクタ 288"/>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28524</xdr:rowOff>
    </xdr:from>
    <xdr:to>
      <xdr:col>55</xdr:col>
      <xdr:colOff>0</xdr:colOff>
      <xdr:row>39</xdr:row>
      <xdr:rowOff>31420</xdr:rowOff>
    </xdr:to>
    <xdr:cxnSp macro="">
      <xdr:nvCxnSpPr>
        <xdr:cNvPr id="290" name="直線コネクタ 289"/>
        <xdr:cNvCxnSpPr/>
      </xdr:nvCxnSpPr>
      <xdr:spPr>
        <a:xfrm flipV="1">
          <a:off x="9639300" y="671507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1"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2" name="フローチャート: 判断 291"/>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31420</xdr:rowOff>
    </xdr:from>
    <xdr:to>
      <xdr:col>50</xdr:col>
      <xdr:colOff>114300</xdr:colOff>
      <xdr:row>39</xdr:row>
      <xdr:rowOff>31572</xdr:rowOff>
    </xdr:to>
    <xdr:cxnSp macro="">
      <xdr:nvCxnSpPr>
        <xdr:cNvPr id="293" name="直線コネクタ 292"/>
        <xdr:cNvCxnSpPr/>
      </xdr:nvCxnSpPr>
      <xdr:spPr>
        <a:xfrm flipV="1">
          <a:off x="8750300" y="671797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4" name="フローチャート: 判断 293"/>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5" name="テキスト ボックス 294"/>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31572</xdr:rowOff>
    </xdr:from>
    <xdr:to>
      <xdr:col>45</xdr:col>
      <xdr:colOff>177800</xdr:colOff>
      <xdr:row>39</xdr:row>
      <xdr:rowOff>31572</xdr:rowOff>
    </xdr:to>
    <xdr:cxnSp macro="">
      <xdr:nvCxnSpPr>
        <xdr:cNvPr id="296" name="直線コネクタ 295"/>
        <xdr:cNvCxnSpPr/>
      </xdr:nvCxnSpPr>
      <xdr:spPr>
        <a:xfrm>
          <a:off x="7861300" y="6718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7" name="フローチャート: 判断 296"/>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8" name="テキスト ボックス 297"/>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30962</xdr:rowOff>
    </xdr:from>
    <xdr:to>
      <xdr:col>41</xdr:col>
      <xdr:colOff>50800</xdr:colOff>
      <xdr:row>39</xdr:row>
      <xdr:rowOff>31572</xdr:rowOff>
    </xdr:to>
    <xdr:cxnSp macro="">
      <xdr:nvCxnSpPr>
        <xdr:cNvPr id="299" name="直線コネクタ 298"/>
        <xdr:cNvCxnSpPr/>
      </xdr:nvCxnSpPr>
      <xdr:spPr>
        <a:xfrm>
          <a:off x="6972300" y="671751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0" name="フローチャート: 判断 299"/>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1" name="テキスト ボックス 300"/>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2" name="フローチャート: 判断 301"/>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3" name="テキスト ボックス 302"/>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149174</xdr:rowOff>
    </xdr:from>
    <xdr:to>
      <xdr:col>55</xdr:col>
      <xdr:colOff>50800</xdr:colOff>
      <xdr:row>39</xdr:row>
      <xdr:rowOff>79324</xdr:rowOff>
    </xdr:to>
    <xdr:sp macro="" textlink="">
      <xdr:nvSpPr>
        <xdr:cNvPr id="309" name="楕円 308"/>
        <xdr:cNvSpPr/>
      </xdr:nvSpPr>
      <xdr:spPr>
        <a:xfrm>
          <a:off x="10426700" y="66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64101</xdr:rowOff>
    </xdr:from>
    <xdr:ext cx="378565" cy="259045"/>
    <xdr:sp macro="" textlink="">
      <xdr:nvSpPr>
        <xdr:cNvPr id="310" name="労働費該当値テキスト"/>
        <xdr:cNvSpPr txBox="1"/>
      </xdr:nvSpPr>
      <xdr:spPr>
        <a:xfrm>
          <a:off x="10528300" y="65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152070</xdr:rowOff>
    </xdr:from>
    <xdr:to>
      <xdr:col>50</xdr:col>
      <xdr:colOff>165100</xdr:colOff>
      <xdr:row>39</xdr:row>
      <xdr:rowOff>82220</xdr:rowOff>
    </xdr:to>
    <xdr:sp macro="" textlink="">
      <xdr:nvSpPr>
        <xdr:cNvPr id="311" name="楕円 310"/>
        <xdr:cNvSpPr/>
      </xdr:nvSpPr>
      <xdr:spPr>
        <a:xfrm>
          <a:off x="9588500" y="66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73347</xdr:rowOff>
    </xdr:from>
    <xdr:ext cx="378565" cy="259045"/>
    <xdr:sp macro="" textlink="">
      <xdr:nvSpPr>
        <xdr:cNvPr id="312" name="テキスト ボックス 311"/>
        <xdr:cNvSpPr txBox="1"/>
      </xdr:nvSpPr>
      <xdr:spPr>
        <a:xfrm>
          <a:off x="9450017" y="6759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152222</xdr:rowOff>
    </xdr:from>
    <xdr:to>
      <xdr:col>46</xdr:col>
      <xdr:colOff>38100</xdr:colOff>
      <xdr:row>39</xdr:row>
      <xdr:rowOff>82372</xdr:rowOff>
    </xdr:to>
    <xdr:sp macro="" textlink="">
      <xdr:nvSpPr>
        <xdr:cNvPr id="313" name="楕円 312"/>
        <xdr:cNvSpPr/>
      </xdr:nvSpPr>
      <xdr:spPr>
        <a:xfrm>
          <a:off x="8699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73499</xdr:rowOff>
    </xdr:from>
    <xdr:ext cx="378565" cy="259045"/>
    <xdr:sp macro="" textlink="">
      <xdr:nvSpPr>
        <xdr:cNvPr id="314" name="テキスト ボックス 313"/>
        <xdr:cNvSpPr txBox="1"/>
      </xdr:nvSpPr>
      <xdr:spPr>
        <a:xfrm>
          <a:off x="8561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152222</xdr:rowOff>
    </xdr:from>
    <xdr:to>
      <xdr:col>41</xdr:col>
      <xdr:colOff>101600</xdr:colOff>
      <xdr:row>39</xdr:row>
      <xdr:rowOff>82372</xdr:rowOff>
    </xdr:to>
    <xdr:sp macro="" textlink="">
      <xdr:nvSpPr>
        <xdr:cNvPr id="315" name="楕円 314"/>
        <xdr:cNvSpPr/>
      </xdr:nvSpPr>
      <xdr:spPr>
        <a:xfrm>
          <a:off x="7810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73499</xdr:rowOff>
    </xdr:from>
    <xdr:ext cx="378565" cy="259045"/>
    <xdr:sp macro="" textlink="">
      <xdr:nvSpPr>
        <xdr:cNvPr id="316" name="テキスト ボックス 315"/>
        <xdr:cNvSpPr txBox="1"/>
      </xdr:nvSpPr>
      <xdr:spPr>
        <a:xfrm>
          <a:off x="7672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151612</xdr:rowOff>
    </xdr:from>
    <xdr:to>
      <xdr:col>36</xdr:col>
      <xdr:colOff>165100</xdr:colOff>
      <xdr:row>39</xdr:row>
      <xdr:rowOff>81762</xdr:rowOff>
    </xdr:to>
    <xdr:sp macro="" textlink="">
      <xdr:nvSpPr>
        <xdr:cNvPr id="317" name="楕円 316"/>
        <xdr:cNvSpPr/>
      </xdr:nvSpPr>
      <xdr:spPr>
        <a:xfrm>
          <a:off x="6921500" y="666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72889</xdr:rowOff>
    </xdr:from>
    <xdr:ext cx="378565" cy="259045"/>
    <xdr:sp macro="" textlink="">
      <xdr:nvSpPr>
        <xdr:cNvPr id="318" name="テキスト ボックス 317"/>
        <xdr:cNvSpPr txBox="1"/>
      </xdr:nvSpPr>
      <xdr:spPr>
        <a:xfrm>
          <a:off x="6783017" y="675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0" name="直線コネクタ 339"/>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1"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2" name="直線コネクタ 341"/>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3"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4" name="直線コネクタ 343"/>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90350</xdr:rowOff>
    </xdr:from>
    <xdr:to>
      <xdr:col>55</xdr:col>
      <xdr:colOff>0</xdr:colOff>
      <xdr:row>58</xdr:row>
      <xdr:rowOff>96412</xdr:rowOff>
    </xdr:to>
    <xdr:cxnSp macro="">
      <xdr:nvCxnSpPr>
        <xdr:cNvPr id="345" name="直線コネクタ 344"/>
        <xdr:cNvCxnSpPr/>
      </xdr:nvCxnSpPr>
      <xdr:spPr>
        <a:xfrm>
          <a:off x="9639300" y="10034450"/>
          <a:ext cx="8382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6" name="農林水産業費平均値テキスト"/>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7" name="フローチャート: 判断 346"/>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90350</xdr:rowOff>
    </xdr:from>
    <xdr:to>
      <xdr:col>50</xdr:col>
      <xdr:colOff>114300</xdr:colOff>
      <xdr:row>58</xdr:row>
      <xdr:rowOff>90972</xdr:rowOff>
    </xdr:to>
    <xdr:cxnSp macro="">
      <xdr:nvCxnSpPr>
        <xdr:cNvPr id="348" name="直線コネクタ 347"/>
        <xdr:cNvCxnSpPr/>
      </xdr:nvCxnSpPr>
      <xdr:spPr>
        <a:xfrm flipV="1">
          <a:off x="8750300" y="10034450"/>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9" name="フローチャート: 判断 348"/>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0" name="テキスト ボックス 349"/>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88338</xdr:rowOff>
    </xdr:from>
    <xdr:to>
      <xdr:col>45</xdr:col>
      <xdr:colOff>177800</xdr:colOff>
      <xdr:row>58</xdr:row>
      <xdr:rowOff>90972</xdr:rowOff>
    </xdr:to>
    <xdr:cxnSp macro="">
      <xdr:nvCxnSpPr>
        <xdr:cNvPr id="351" name="直線コネクタ 350"/>
        <xdr:cNvCxnSpPr/>
      </xdr:nvCxnSpPr>
      <xdr:spPr>
        <a:xfrm>
          <a:off x="7861300" y="10032438"/>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2" name="フローチャート: 判断 351"/>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3" name="テキスト ボックス 352"/>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88338</xdr:rowOff>
    </xdr:from>
    <xdr:to>
      <xdr:col>41</xdr:col>
      <xdr:colOff>50800</xdr:colOff>
      <xdr:row>58</xdr:row>
      <xdr:rowOff>89344</xdr:rowOff>
    </xdr:to>
    <xdr:cxnSp macro="">
      <xdr:nvCxnSpPr>
        <xdr:cNvPr id="354" name="直線コネクタ 353"/>
        <xdr:cNvCxnSpPr/>
      </xdr:nvCxnSpPr>
      <xdr:spPr>
        <a:xfrm flipV="1">
          <a:off x="6972300" y="1003243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5" name="フローチャート: 判断 354"/>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6" name="テキスト ボックス 355"/>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7" name="フローチャート: 判断 356"/>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8" name="テキスト ボックス 357"/>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45612</xdr:rowOff>
    </xdr:from>
    <xdr:to>
      <xdr:col>55</xdr:col>
      <xdr:colOff>50800</xdr:colOff>
      <xdr:row>58</xdr:row>
      <xdr:rowOff>147212</xdr:rowOff>
    </xdr:to>
    <xdr:sp macro="" textlink="">
      <xdr:nvSpPr>
        <xdr:cNvPr id="364" name="楕円 363"/>
        <xdr:cNvSpPr/>
      </xdr:nvSpPr>
      <xdr:spPr>
        <a:xfrm>
          <a:off x="10426700" y="998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131989</xdr:rowOff>
    </xdr:from>
    <xdr:ext cx="469744" cy="259045"/>
    <xdr:sp macro="" textlink="">
      <xdr:nvSpPr>
        <xdr:cNvPr id="365" name="農林水産業費該当値テキスト"/>
        <xdr:cNvSpPr txBox="1"/>
      </xdr:nvSpPr>
      <xdr:spPr>
        <a:xfrm>
          <a:off x="10528300" y="990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39550</xdr:rowOff>
    </xdr:from>
    <xdr:to>
      <xdr:col>50</xdr:col>
      <xdr:colOff>165100</xdr:colOff>
      <xdr:row>58</xdr:row>
      <xdr:rowOff>141150</xdr:rowOff>
    </xdr:to>
    <xdr:sp macro="" textlink="">
      <xdr:nvSpPr>
        <xdr:cNvPr id="366" name="楕円 365"/>
        <xdr:cNvSpPr/>
      </xdr:nvSpPr>
      <xdr:spPr>
        <a:xfrm>
          <a:off x="9588500" y="998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132277</xdr:rowOff>
    </xdr:from>
    <xdr:ext cx="469744" cy="259045"/>
    <xdr:sp macro="" textlink="">
      <xdr:nvSpPr>
        <xdr:cNvPr id="367" name="テキスト ボックス 366"/>
        <xdr:cNvSpPr txBox="1"/>
      </xdr:nvSpPr>
      <xdr:spPr>
        <a:xfrm>
          <a:off x="9404428" y="1007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40172</xdr:rowOff>
    </xdr:from>
    <xdr:to>
      <xdr:col>46</xdr:col>
      <xdr:colOff>38100</xdr:colOff>
      <xdr:row>58</xdr:row>
      <xdr:rowOff>141772</xdr:rowOff>
    </xdr:to>
    <xdr:sp macro="" textlink="">
      <xdr:nvSpPr>
        <xdr:cNvPr id="368" name="楕円 367"/>
        <xdr:cNvSpPr/>
      </xdr:nvSpPr>
      <xdr:spPr>
        <a:xfrm>
          <a:off x="8699500" y="99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132899</xdr:rowOff>
    </xdr:from>
    <xdr:ext cx="469744" cy="259045"/>
    <xdr:sp macro="" textlink="">
      <xdr:nvSpPr>
        <xdr:cNvPr id="369" name="テキスト ボックス 368"/>
        <xdr:cNvSpPr txBox="1"/>
      </xdr:nvSpPr>
      <xdr:spPr>
        <a:xfrm>
          <a:off x="8515428" y="1007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37538</xdr:rowOff>
    </xdr:from>
    <xdr:to>
      <xdr:col>41</xdr:col>
      <xdr:colOff>101600</xdr:colOff>
      <xdr:row>58</xdr:row>
      <xdr:rowOff>139138</xdr:rowOff>
    </xdr:to>
    <xdr:sp macro="" textlink="">
      <xdr:nvSpPr>
        <xdr:cNvPr id="370" name="楕円 369"/>
        <xdr:cNvSpPr/>
      </xdr:nvSpPr>
      <xdr:spPr>
        <a:xfrm>
          <a:off x="7810500" y="998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130265</xdr:rowOff>
    </xdr:from>
    <xdr:ext cx="469744" cy="259045"/>
    <xdr:sp macro="" textlink="">
      <xdr:nvSpPr>
        <xdr:cNvPr id="371" name="テキスト ボックス 370"/>
        <xdr:cNvSpPr txBox="1"/>
      </xdr:nvSpPr>
      <xdr:spPr>
        <a:xfrm>
          <a:off x="7626428" y="1007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38544</xdr:rowOff>
    </xdr:from>
    <xdr:to>
      <xdr:col>36</xdr:col>
      <xdr:colOff>165100</xdr:colOff>
      <xdr:row>58</xdr:row>
      <xdr:rowOff>140144</xdr:rowOff>
    </xdr:to>
    <xdr:sp macro="" textlink="">
      <xdr:nvSpPr>
        <xdr:cNvPr id="372" name="楕円 371"/>
        <xdr:cNvSpPr/>
      </xdr:nvSpPr>
      <xdr:spPr>
        <a:xfrm>
          <a:off x="6921500" y="99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131271</xdr:rowOff>
    </xdr:from>
    <xdr:ext cx="469744" cy="259045"/>
    <xdr:sp macro="" textlink="">
      <xdr:nvSpPr>
        <xdr:cNvPr id="373" name="テキスト ボックス 372"/>
        <xdr:cNvSpPr txBox="1"/>
      </xdr:nvSpPr>
      <xdr:spPr>
        <a:xfrm>
          <a:off x="6737428" y="1007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5" name="直線コネクタ 394"/>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6"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7" name="直線コネクタ 396"/>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8"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9" name="直線コネクタ 398"/>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54775</xdr:rowOff>
    </xdr:from>
    <xdr:to>
      <xdr:col>55</xdr:col>
      <xdr:colOff>0</xdr:colOff>
      <xdr:row>77</xdr:row>
      <xdr:rowOff>52786</xdr:rowOff>
    </xdr:to>
    <xdr:cxnSp macro="">
      <xdr:nvCxnSpPr>
        <xdr:cNvPr id="400" name="直線コネクタ 399"/>
        <xdr:cNvCxnSpPr/>
      </xdr:nvCxnSpPr>
      <xdr:spPr>
        <a:xfrm>
          <a:off x="9639300" y="12742075"/>
          <a:ext cx="838200" cy="5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1" name="商工費平均値テキスト"/>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2" name="フローチャート: 判断 401"/>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54775</xdr:rowOff>
    </xdr:from>
    <xdr:to>
      <xdr:col>50</xdr:col>
      <xdr:colOff>114300</xdr:colOff>
      <xdr:row>77</xdr:row>
      <xdr:rowOff>139632</xdr:rowOff>
    </xdr:to>
    <xdr:cxnSp macro="">
      <xdr:nvCxnSpPr>
        <xdr:cNvPr id="403" name="直線コネクタ 402"/>
        <xdr:cNvCxnSpPr/>
      </xdr:nvCxnSpPr>
      <xdr:spPr>
        <a:xfrm flipV="1">
          <a:off x="8750300" y="12742075"/>
          <a:ext cx="889000" cy="59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4" name="フローチャート: 判断 403"/>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5" name="テキスト ボックス 404"/>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139632</xdr:rowOff>
    </xdr:from>
    <xdr:to>
      <xdr:col>45</xdr:col>
      <xdr:colOff>177800</xdr:colOff>
      <xdr:row>78</xdr:row>
      <xdr:rowOff>6724</xdr:rowOff>
    </xdr:to>
    <xdr:cxnSp macro="">
      <xdr:nvCxnSpPr>
        <xdr:cNvPr id="406" name="直線コネクタ 405"/>
        <xdr:cNvCxnSpPr/>
      </xdr:nvCxnSpPr>
      <xdr:spPr>
        <a:xfrm flipV="1">
          <a:off x="7861300" y="13341282"/>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7" name="フローチャート: 判断 406"/>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8" name="テキスト ボックス 407"/>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162995</xdr:rowOff>
    </xdr:from>
    <xdr:to>
      <xdr:col>41</xdr:col>
      <xdr:colOff>50800</xdr:colOff>
      <xdr:row>78</xdr:row>
      <xdr:rowOff>6724</xdr:rowOff>
    </xdr:to>
    <xdr:cxnSp macro="">
      <xdr:nvCxnSpPr>
        <xdr:cNvPr id="409" name="直線コネクタ 408"/>
        <xdr:cNvCxnSpPr/>
      </xdr:nvCxnSpPr>
      <xdr:spPr>
        <a:xfrm>
          <a:off x="6972300" y="13364645"/>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0" name="フローチャート: 判断 409"/>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1" name="テキスト ボックス 410"/>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2" name="フローチャート: 判断 411"/>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3" name="テキスト ボックス 412"/>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1986</xdr:rowOff>
    </xdr:from>
    <xdr:to>
      <xdr:col>55</xdr:col>
      <xdr:colOff>50800</xdr:colOff>
      <xdr:row>77</xdr:row>
      <xdr:rowOff>103586</xdr:rowOff>
    </xdr:to>
    <xdr:sp macro="" textlink="">
      <xdr:nvSpPr>
        <xdr:cNvPr id="419" name="楕円 418"/>
        <xdr:cNvSpPr/>
      </xdr:nvSpPr>
      <xdr:spPr>
        <a:xfrm>
          <a:off x="10426700" y="132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151863</xdr:rowOff>
    </xdr:from>
    <xdr:ext cx="534377" cy="259045"/>
    <xdr:sp macro="" textlink="">
      <xdr:nvSpPr>
        <xdr:cNvPr id="420" name="商工費該当値テキスト"/>
        <xdr:cNvSpPr txBox="1"/>
      </xdr:nvSpPr>
      <xdr:spPr>
        <a:xfrm>
          <a:off x="10528300" y="1318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3975</xdr:rowOff>
    </xdr:from>
    <xdr:to>
      <xdr:col>50</xdr:col>
      <xdr:colOff>165100</xdr:colOff>
      <xdr:row>74</xdr:row>
      <xdr:rowOff>105575</xdr:rowOff>
    </xdr:to>
    <xdr:sp macro="" textlink="">
      <xdr:nvSpPr>
        <xdr:cNvPr id="421" name="楕円 420"/>
        <xdr:cNvSpPr/>
      </xdr:nvSpPr>
      <xdr:spPr>
        <a:xfrm>
          <a:off x="9588500" y="126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122102</xdr:rowOff>
    </xdr:from>
    <xdr:ext cx="534377" cy="259045"/>
    <xdr:sp macro="" textlink="">
      <xdr:nvSpPr>
        <xdr:cNvPr id="422" name="テキスト ボックス 421"/>
        <xdr:cNvSpPr txBox="1"/>
      </xdr:nvSpPr>
      <xdr:spPr>
        <a:xfrm>
          <a:off x="9372111" y="1246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88832</xdr:rowOff>
    </xdr:from>
    <xdr:to>
      <xdr:col>46</xdr:col>
      <xdr:colOff>38100</xdr:colOff>
      <xdr:row>78</xdr:row>
      <xdr:rowOff>18982</xdr:rowOff>
    </xdr:to>
    <xdr:sp macro="" textlink="">
      <xdr:nvSpPr>
        <xdr:cNvPr id="423" name="楕円 422"/>
        <xdr:cNvSpPr/>
      </xdr:nvSpPr>
      <xdr:spPr>
        <a:xfrm>
          <a:off x="8699500" y="1329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10109</xdr:rowOff>
    </xdr:from>
    <xdr:ext cx="469744" cy="259045"/>
    <xdr:sp macro="" textlink="">
      <xdr:nvSpPr>
        <xdr:cNvPr id="424" name="テキスト ボックス 423"/>
        <xdr:cNvSpPr txBox="1"/>
      </xdr:nvSpPr>
      <xdr:spPr>
        <a:xfrm>
          <a:off x="8515428" y="1338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127374</xdr:rowOff>
    </xdr:from>
    <xdr:to>
      <xdr:col>41</xdr:col>
      <xdr:colOff>101600</xdr:colOff>
      <xdr:row>78</xdr:row>
      <xdr:rowOff>57524</xdr:rowOff>
    </xdr:to>
    <xdr:sp macro="" textlink="">
      <xdr:nvSpPr>
        <xdr:cNvPr id="425" name="楕円 424"/>
        <xdr:cNvSpPr/>
      </xdr:nvSpPr>
      <xdr:spPr>
        <a:xfrm>
          <a:off x="7810500" y="133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48651</xdr:rowOff>
    </xdr:from>
    <xdr:ext cx="469744" cy="259045"/>
    <xdr:sp macro="" textlink="">
      <xdr:nvSpPr>
        <xdr:cNvPr id="426" name="テキスト ボックス 425"/>
        <xdr:cNvSpPr txBox="1"/>
      </xdr:nvSpPr>
      <xdr:spPr>
        <a:xfrm>
          <a:off x="7626428" y="134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112195</xdr:rowOff>
    </xdr:from>
    <xdr:to>
      <xdr:col>36</xdr:col>
      <xdr:colOff>165100</xdr:colOff>
      <xdr:row>78</xdr:row>
      <xdr:rowOff>42345</xdr:rowOff>
    </xdr:to>
    <xdr:sp macro="" textlink="">
      <xdr:nvSpPr>
        <xdr:cNvPr id="427" name="楕円 426"/>
        <xdr:cNvSpPr/>
      </xdr:nvSpPr>
      <xdr:spPr>
        <a:xfrm>
          <a:off x="6921500" y="133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33472</xdr:rowOff>
    </xdr:from>
    <xdr:ext cx="469744" cy="259045"/>
    <xdr:sp macro="" textlink="">
      <xdr:nvSpPr>
        <xdr:cNvPr id="428" name="テキスト ボックス 427"/>
        <xdr:cNvSpPr txBox="1"/>
      </xdr:nvSpPr>
      <xdr:spPr>
        <a:xfrm>
          <a:off x="6737428" y="134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3" name="直線コネクタ 452"/>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4"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5" name="直線コネクタ 454"/>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6"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7" name="直線コネクタ 456"/>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140596</xdr:rowOff>
    </xdr:from>
    <xdr:to>
      <xdr:col>55</xdr:col>
      <xdr:colOff>0</xdr:colOff>
      <xdr:row>97</xdr:row>
      <xdr:rowOff>162083</xdr:rowOff>
    </xdr:to>
    <xdr:cxnSp macro="">
      <xdr:nvCxnSpPr>
        <xdr:cNvPr id="458" name="直線コネクタ 457"/>
        <xdr:cNvCxnSpPr/>
      </xdr:nvCxnSpPr>
      <xdr:spPr>
        <a:xfrm>
          <a:off x="9639300" y="16771246"/>
          <a:ext cx="8382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59" name="土木費平均値テキスト"/>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0" name="フローチャート: 判断 459"/>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106153</xdr:rowOff>
    </xdr:from>
    <xdr:to>
      <xdr:col>50</xdr:col>
      <xdr:colOff>114300</xdr:colOff>
      <xdr:row>97</xdr:row>
      <xdr:rowOff>140596</xdr:rowOff>
    </xdr:to>
    <xdr:cxnSp macro="">
      <xdr:nvCxnSpPr>
        <xdr:cNvPr id="461" name="直線コネクタ 460"/>
        <xdr:cNvCxnSpPr/>
      </xdr:nvCxnSpPr>
      <xdr:spPr>
        <a:xfrm>
          <a:off x="8750300" y="16565353"/>
          <a:ext cx="889000" cy="20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2" name="フローチャート: 判断 461"/>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3" name="テキスト ボックス 462"/>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106153</xdr:rowOff>
    </xdr:from>
    <xdr:to>
      <xdr:col>45</xdr:col>
      <xdr:colOff>177800</xdr:colOff>
      <xdr:row>96</xdr:row>
      <xdr:rowOff>116002</xdr:rowOff>
    </xdr:to>
    <xdr:cxnSp macro="">
      <xdr:nvCxnSpPr>
        <xdr:cNvPr id="464" name="直線コネクタ 463"/>
        <xdr:cNvCxnSpPr/>
      </xdr:nvCxnSpPr>
      <xdr:spPr>
        <a:xfrm flipV="1">
          <a:off x="7861300" y="16565353"/>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5" name="フローチャート: 判断 464"/>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6" name="テキスト ボックス 465"/>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100971</xdr:rowOff>
    </xdr:from>
    <xdr:to>
      <xdr:col>41</xdr:col>
      <xdr:colOff>50800</xdr:colOff>
      <xdr:row>96</xdr:row>
      <xdr:rowOff>116002</xdr:rowOff>
    </xdr:to>
    <xdr:cxnSp macro="">
      <xdr:nvCxnSpPr>
        <xdr:cNvPr id="467" name="直線コネクタ 466"/>
        <xdr:cNvCxnSpPr/>
      </xdr:nvCxnSpPr>
      <xdr:spPr>
        <a:xfrm>
          <a:off x="6972300" y="16045821"/>
          <a:ext cx="889000" cy="52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8" name="フローチャート: 判断 467"/>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69" name="テキスト ボックス 468"/>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0" name="フローチャート: 判断 469"/>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1" name="テキスト ボックス 470"/>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111283</xdr:rowOff>
    </xdr:from>
    <xdr:to>
      <xdr:col>55</xdr:col>
      <xdr:colOff>50800</xdr:colOff>
      <xdr:row>98</xdr:row>
      <xdr:rowOff>41433</xdr:rowOff>
    </xdr:to>
    <xdr:sp macro="" textlink="">
      <xdr:nvSpPr>
        <xdr:cNvPr id="477" name="楕円 476"/>
        <xdr:cNvSpPr/>
      </xdr:nvSpPr>
      <xdr:spPr>
        <a:xfrm>
          <a:off x="10426700" y="1674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89710</xdr:rowOff>
    </xdr:from>
    <xdr:ext cx="534377" cy="259045"/>
    <xdr:sp macro="" textlink="">
      <xdr:nvSpPr>
        <xdr:cNvPr id="478" name="土木費該当値テキスト"/>
        <xdr:cNvSpPr txBox="1"/>
      </xdr:nvSpPr>
      <xdr:spPr>
        <a:xfrm>
          <a:off x="10528300" y="167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89796</xdr:rowOff>
    </xdr:from>
    <xdr:to>
      <xdr:col>50</xdr:col>
      <xdr:colOff>165100</xdr:colOff>
      <xdr:row>98</xdr:row>
      <xdr:rowOff>19946</xdr:rowOff>
    </xdr:to>
    <xdr:sp macro="" textlink="">
      <xdr:nvSpPr>
        <xdr:cNvPr id="479" name="楕円 478"/>
        <xdr:cNvSpPr/>
      </xdr:nvSpPr>
      <xdr:spPr>
        <a:xfrm>
          <a:off x="9588500" y="167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11073</xdr:rowOff>
    </xdr:from>
    <xdr:ext cx="534377" cy="259045"/>
    <xdr:sp macro="" textlink="">
      <xdr:nvSpPr>
        <xdr:cNvPr id="480" name="テキスト ボックス 479"/>
        <xdr:cNvSpPr txBox="1"/>
      </xdr:nvSpPr>
      <xdr:spPr>
        <a:xfrm>
          <a:off x="9372111" y="1681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55353</xdr:rowOff>
    </xdr:from>
    <xdr:to>
      <xdr:col>46</xdr:col>
      <xdr:colOff>38100</xdr:colOff>
      <xdr:row>96</xdr:row>
      <xdr:rowOff>156953</xdr:rowOff>
    </xdr:to>
    <xdr:sp macro="" textlink="">
      <xdr:nvSpPr>
        <xdr:cNvPr id="481" name="楕円 480"/>
        <xdr:cNvSpPr/>
      </xdr:nvSpPr>
      <xdr:spPr>
        <a:xfrm>
          <a:off x="8699500" y="165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148080</xdr:rowOff>
    </xdr:from>
    <xdr:ext cx="534377" cy="259045"/>
    <xdr:sp macro="" textlink="">
      <xdr:nvSpPr>
        <xdr:cNvPr id="482" name="テキスト ボックス 481"/>
        <xdr:cNvSpPr txBox="1"/>
      </xdr:nvSpPr>
      <xdr:spPr>
        <a:xfrm>
          <a:off x="8483111" y="166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65202</xdr:rowOff>
    </xdr:from>
    <xdr:to>
      <xdr:col>41</xdr:col>
      <xdr:colOff>101600</xdr:colOff>
      <xdr:row>96</xdr:row>
      <xdr:rowOff>166802</xdr:rowOff>
    </xdr:to>
    <xdr:sp macro="" textlink="">
      <xdr:nvSpPr>
        <xdr:cNvPr id="483" name="楕円 482"/>
        <xdr:cNvSpPr/>
      </xdr:nvSpPr>
      <xdr:spPr>
        <a:xfrm>
          <a:off x="7810500" y="165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157929</xdr:rowOff>
    </xdr:from>
    <xdr:ext cx="534377" cy="259045"/>
    <xdr:sp macro="" textlink="">
      <xdr:nvSpPr>
        <xdr:cNvPr id="484" name="テキスト ボックス 483"/>
        <xdr:cNvSpPr txBox="1"/>
      </xdr:nvSpPr>
      <xdr:spPr>
        <a:xfrm>
          <a:off x="7594111" y="166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50171</xdr:rowOff>
    </xdr:from>
    <xdr:to>
      <xdr:col>36</xdr:col>
      <xdr:colOff>165100</xdr:colOff>
      <xdr:row>93</xdr:row>
      <xdr:rowOff>151771</xdr:rowOff>
    </xdr:to>
    <xdr:sp macro="" textlink="">
      <xdr:nvSpPr>
        <xdr:cNvPr id="485" name="楕円 484"/>
        <xdr:cNvSpPr/>
      </xdr:nvSpPr>
      <xdr:spPr>
        <a:xfrm>
          <a:off x="6921500" y="159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168298</xdr:rowOff>
    </xdr:from>
    <xdr:ext cx="534377" cy="259045"/>
    <xdr:sp macro="" textlink="">
      <xdr:nvSpPr>
        <xdr:cNvPr id="486" name="テキスト ボックス 485"/>
        <xdr:cNvSpPr txBox="1"/>
      </xdr:nvSpPr>
      <xdr:spPr>
        <a:xfrm>
          <a:off x="6705111" y="157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9" name="直線コネクタ 508"/>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0"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1" name="直線コネクタ 510"/>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2"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3" name="直線コネクタ 512"/>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129733</xdr:rowOff>
    </xdr:from>
    <xdr:to>
      <xdr:col>85</xdr:col>
      <xdr:colOff>127000</xdr:colOff>
      <xdr:row>38</xdr:row>
      <xdr:rowOff>130008</xdr:rowOff>
    </xdr:to>
    <xdr:cxnSp macro="">
      <xdr:nvCxnSpPr>
        <xdr:cNvPr id="514" name="直線コネクタ 513"/>
        <xdr:cNvCxnSpPr/>
      </xdr:nvCxnSpPr>
      <xdr:spPr>
        <a:xfrm flipV="1">
          <a:off x="15481300" y="6644833"/>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5" name="消防費平均値テキスト"/>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6" name="フローチャート: 判断 515"/>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130008</xdr:rowOff>
    </xdr:from>
    <xdr:to>
      <xdr:col>81</xdr:col>
      <xdr:colOff>50800</xdr:colOff>
      <xdr:row>38</xdr:row>
      <xdr:rowOff>132614</xdr:rowOff>
    </xdr:to>
    <xdr:cxnSp macro="">
      <xdr:nvCxnSpPr>
        <xdr:cNvPr id="517" name="直線コネクタ 516"/>
        <xdr:cNvCxnSpPr/>
      </xdr:nvCxnSpPr>
      <xdr:spPr>
        <a:xfrm flipV="1">
          <a:off x="14592300" y="664510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8" name="フローチャート: 判断 517"/>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9" name="テキスト ボックス 518"/>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101433</xdr:rowOff>
    </xdr:from>
    <xdr:to>
      <xdr:col>76</xdr:col>
      <xdr:colOff>114300</xdr:colOff>
      <xdr:row>38</xdr:row>
      <xdr:rowOff>132614</xdr:rowOff>
    </xdr:to>
    <xdr:cxnSp macro="">
      <xdr:nvCxnSpPr>
        <xdr:cNvPr id="520" name="直線コネクタ 519"/>
        <xdr:cNvCxnSpPr/>
      </xdr:nvCxnSpPr>
      <xdr:spPr>
        <a:xfrm>
          <a:off x="13703300" y="6616533"/>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1" name="フローチャート: 判断 520"/>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2" name="テキスト ボックス 521"/>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87488</xdr:rowOff>
    </xdr:from>
    <xdr:to>
      <xdr:col>71</xdr:col>
      <xdr:colOff>177800</xdr:colOff>
      <xdr:row>38</xdr:row>
      <xdr:rowOff>101433</xdr:rowOff>
    </xdr:to>
    <xdr:cxnSp macro="">
      <xdr:nvCxnSpPr>
        <xdr:cNvPr id="523" name="直線コネクタ 522"/>
        <xdr:cNvCxnSpPr/>
      </xdr:nvCxnSpPr>
      <xdr:spPr>
        <a:xfrm>
          <a:off x="12814300" y="6602588"/>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4" name="フローチャート: 判断 523"/>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5" name="テキスト ボックス 524"/>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6" name="フローチャート: 判断 525"/>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7" name="テキスト ボックス 526"/>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78933</xdr:rowOff>
    </xdr:from>
    <xdr:to>
      <xdr:col>85</xdr:col>
      <xdr:colOff>177800</xdr:colOff>
      <xdr:row>39</xdr:row>
      <xdr:rowOff>9083</xdr:rowOff>
    </xdr:to>
    <xdr:sp macro="" textlink="">
      <xdr:nvSpPr>
        <xdr:cNvPr id="533" name="楕円 532"/>
        <xdr:cNvSpPr/>
      </xdr:nvSpPr>
      <xdr:spPr>
        <a:xfrm>
          <a:off x="16268700" y="65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165310</xdr:rowOff>
    </xdr:from>
    <xdr:ext cx="534377" cy="259045"/>
    <xdr:sp macro="" textlink="">
      <xdr:nvSpPr>
        <xdr:cNvPr id="534" name="消防費該当値テキスト"/>
        <xdr:cNvSpPr txBox="1"/>
      </xdr:nvSpPr>
      <xdr:spPr>
        <a:xfrm>
          <a:off x="16370300" y="650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79208</xdr:rowOff>
    </xdr:from>
    <xdr:to>
      <xdr:col>81</xdr:col>
      <xdr:colOff>101600</xdr:colOff>
      <xdr:row>39</xdr:row>
      <xdr:rowOff>9358</xdr:rowOff>
    </xdr:to>
    <xdr:sp macro="" textlink="">
      <xdr:nvSpPr>
        <xdr:cNvPr id="535" name="楕円 534"/>
        <xdr:cNvSpPr/>
      </xdr:nvSpPr>
      <xdr:spPr>
        <a:xfrm>
          <a:off x="15430500" y="65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485</xdr:rowOff>
    </xdr:from>
    <xdr:ext cx="534377" cy="259045"/>
    <xdr:sp macro="" textlink="">
      <xdr:nvSpPr>
        <xdr:cNvPr id="536" name="テキスト ボックス 535"/>
        <xdr:cNvSpPr txBox="1"/>
      </xdr:nvSpPr>
      <xdr:spPr>
        <a:xfrm>
          <a:off x="15214111" y="668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81814</xdr:rowOff>
    </xdr:from>
    <xdr:to>
      <xdr:col>76</xdr:col>
      <xdr:colOff>165100</xdr:colOff>
      <xdr:row>39</xdr:row>
      <xdr:rowOff>11964</xdr:rowOff>
    </xdr:to>
    <xdr:sp macro="" textlink="">
      <xdr:nvSpPr>
        <xdr:cNvPr id="537" name="楕円 536"/>
        <xdr:cNvSpPr/>
      </xdr:nvSpPr>
      <xdr:spPr>
        <a:xfrm>
          <a:off x="14541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3091</xdr:rowOff>
    </xdr:from>
    <xdr:ext cx="534377" cy="259045"/>
    <xdr:sp macro="" textlink="">
      <xdr:nvSpPr>
        <xdr:cNvPr id="538" name="テキスト ボックス 537"/>
        <xdr:cNvSpPr txBox="1"/>
      </xdr:nvSpPr>
      <xdr:spPr>
        <a:xfrm>
          <a:off x="14325111" y="66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50633</xdr:rowOff>
    </xdr:from>
    <xdr:to>
      <xdr:col>72</xdr:col>
      <xdr:colOff>38100</xdr:colOff>
      <xdr:row>38</xdr:row>
      <xdr:rowOff>152233</xdr:rowOff>
    </xdr:to>
    <xdr:sp macro="" textlink="">
      <xdr:nvSpPr>
        <xdr:cNvPr id="539" name="楕円 538"/>
        <xdr:cNvSpPr/>
      </xdr:nvSpPr>
      <xdr:spPr>
        <a:xfrm>
          <a:off x="13652500" y="65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143360</xdr:rowOff>
    </xdr:from>
    <xdr:ext cx="534377" cy="259045"/>
    <xdr:sp macro="" textlink="">
      <xdr:nvSpPr>
        <xdr:cNvPr id="540" name="テキスト ボックス 539"/>
        <xdr:cNvSpPr txBox="1"/>
      </xdr:nvSpPr>
      <xdr:spPr>
        <a:xfrm>
          <a:off x="13436111" y="66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36688</xdr:rowOff>
    </xdr:from>
    <xdr:to>
      <xdr:col>67</xdr:col>
      <xdr:colOff>101600</xdr:colOff>
      <xdr:row>38</xdr:row>
      <xdr:rowOff>138288</xdr:rowOff>
    </xdr:to>
    <xdr:sp macro="" textlink="">
      <xdr:nvSpPr>
        <xdr:cNvPr id="541" name="楕円 540"/>
        <xdr:cNvSpPr/>
      </xdr:nvSpPr>
      <xdr:spPr>
        <a:xfrm>
          <a:off x="12763500" y="6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129415</xdr:rowOff>
    </xdr:from>
    <xdr:ext cx="534377" cy="259045"/>
    <xdr:sp macro="" textlink="">
      <xdr:nvSpPr>
        <xdr:cNvPr id="542" name="テキスト ボックス 541"/>
        <xdr:cNvSpPr txBox="1"/>
      </xdr:nvSpPr>
      <xdr:spPr>
        <a:xfrm>
          <a:off x="12547111" y="66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7" name="直線コネクタ 566"/>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8"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9" name="直線コネクタ 568"/>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0"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1" name="直線コネクタ 570"/>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151930</xdr:rowOff>
    </xdr:from>
    <xdr:to>
      <xdr:col>85</xdr:col>
      <xdr:colOff>127000</xdr:colOff>
      <xdr:row>56</xdr:row>
      <xdr:rowOff>40487</xdr:rowOff>
    </xdr:to>
    <xdr:cxnSp macro="">
      <xdr:nvCxnSpPr>
        <xdr:cNvPr id="572" name="直線コネクタ 571"/>
        <xdr:cNvCxnSpPr/>
      </xdr:nvCxnSpPr>
      <xdr:spPr>
        <a:xfrm>
          <a:off x="15481300" y="9410230"/>
          <a:ext cx="838200" cy="23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3" name="教育費平均値テキスト"/>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4" name="フローチャート: 判断 573"/>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151930</xdr:rowOff>
    </xdr:from>
    <xdr:to>
      <xdr:col>81</xdr:col>
      <xdr:colOff>50800</xdr:colOff>
      <xdr:row>56</xdr:row>
      <xdr:rowOff>136709</xdr:rowOff>
    </xdr:to>
    <xdr:cxnSp macro="">
      <xdr:nvCxnSpPr>
        <xdr:cNvPr id="575" name="直線コネクタ 574"/>
        <xdr:cNvCxnSpPr/>
      </xdr:nvCxnSpPr>
      <xdr:spPr>
        <a:xfrm flipV="1">
          <a:off x="14592300" y="9410230"/>
          <a:ext cx="889000" cy="32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6" name="フローチャート: 判断 575"/>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7" name="テキスト ボックス 576"/>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136709</xdr:rowOff>
    </xdr:from>
    <xdr:to>
      <xdr:col>76</xdr:col>
      <xdr:colOff>114300</xdr:colOff>
      <xdr:row>57</xdr:row>
      <xdr:rowOff>141662</xdr:rowOff>
    </xdr:to>
    <xdr:cxnSp macro="">
      <xdr:nvCxnSpPr>
        <xdr:cNvPr id="578" name="直線コネクタ 577"/>
        <xdr:cNvCxnSpPr/>
      </xdr:nvCxnSpPr>
      <xdr:spPr>
        <a:xfrm flipV="1">
          <a:off x="13703300" y="9737909"/>
          <a:ext cx="8890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9" name="フローチャート: 判断 578"/>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0" name="テキスト ボックス 579"/>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2673</xdr:rowOff>
    </xdr:from>
    <xdr:to>
      <xdr:col>71</xdr:col>
      <xdr:colOff>177800</xdr:colOff>
      <xdr:row>57</xdr:row>
      <xdr:rowOff>141662</xdr:rowOff>
    </xdr:to>
    <xdr:cxnSp macro="">
      <xdr:nvCxnSpPr>
        <xdr:cNvPr id="581" name="直線コネクタ 580"/>
        <xdr:cNvCxnSpPr/>
      </xdr:nvCxnSpPr>
      <xdr:spPr>
        <a:xfrm>
          <a:off x="12814300" y="9775323"/>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2" name="フローチャート: 判断 581"/>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3" name="テキスト ボックス 582"/>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4" name="フローチャート: 判断 583"/>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5" name="テキスト ボックス 584"/>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161137</xdr:rowOff>
    </xdr:from>
    <xdr:to>
      <xdr:col>85</xdr:col>
      <xdr:colOff>177800</xdr:colOff>
      <xdr:row>56</xdr:row>
      <xdr:rowOff>91287</xdr:rowOff>
    </xdr:to>
    <xdr:sp macro="" textlink="">
      <xdr:nvSpPr>
        <xdr:cNvPr id="591" name="楕円 590"/>
        <xdr:cNvSpPr/>
      </xdr:nvSpPr>
      <xdr:spPr>
        <a:xfrm>
          <a:off x="16268700" y="9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139564</xdr:rowOff>
    </xdr:from>
    <xdr:ext cx="534377" cy="259045"/>
    <xdr:sp macro="" textlink="">
      <xdr:nvSpPr>
        <xdr:cNvPr id="592" name="教育費該当値テキスト"/>
        <xdr:cNvSpPr txBox="1"/>
      </xdr:nvSpPr>
      <xdr:spPr>
        <a:xfrm>
          <a:off x="16370300" y="95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101130</xdr:rowOff>
    </xdr:from>
    <xdr:to>
      <xdr:col>81</xdr:col>
      <xdr:colOff>101600</xdr:colOff>
      <xdr:row>55</xdr:row>
      <xdr:rowOff>31280</xdr:rowOff>
    </xdr:to>
    <xdr:sp macro="" textlink="">
      <xdr:nvSpPr>
        <xdr:cNvPr id="593" name="楕円 592"/>
        <xdr:cNvSpPr/>
      </xdr:nvSpPr>
      <xdr:spPr>
        <a:xfrm>
          <a:off x="15430500" y="93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47807</xdr:rowOff>
    </xdr:from>
    <xdr:ext cx="534377" cy="259045"/>
    <xdr:sp macro="" textlink="">
      <xdr:nvSpPr>
        <xdr:cNvPr id="594" name="テキスト ボックス 593"/>
        <xdr:cNvSpPr txBox="1"/>
      </xdr:nvSpPr>
      <xdr:spPr>
        <a:xfrm>
          <a:off x="15214111" y="91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85909</xdr:rowOff>
    </xdr:from>
    <xdr:to>
      <xdr:col>76</xdr:col>
      <xdr:colOff>165100</xdr:colOff>
      <xdr:row>57</xdr:row>
      <xdr:rowOff>16059</xdr:rowOff>
    </xdr:to>
    <xdr:sp macro="" textlink="">
      <xdr:nvSpPr>
        <xdr:cNvPr id="595" name="楕円 594"/>
        <xdr:cNvSpPr/>
      </xdr:nvSpPr>
      <xdr:spPr>
        <a:xfrm>
          <a:off x="14541500" y="96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7186</xdr:rowOff>
    </xdr:from>
    <xdr:ext cx="534377" cy="259045"/>
    <xdr:sp macro="" textlink="">
      <xdr:nvSpPr>
        <xdr:cNvPr id="596" name="テキスト ボックス 595"/>
        <xdr:cNvSpPr txBox="1"/>
      </xdr:nvSpPr>
      <xdr:spPr>
        <a:xfrm>
          <a:off x="14325111" y="97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90862</xdr:rowOff>
    </xdr:from>
    <xdr:to>
      <xdr:col>72</xdr:col>
      <xdr:colOff>38100</xdr:colOff>
      <xdr:row>58</xdr:row>
      <xdr:rowOff>21012</xdr:rowOff>
    </xdr:to>
    <xdr:sp macro="" textlink="">
      <xdr:nvSpPr>
        <xdr:cNvPr id="597" name="楕円 596"/>
        <xdr:cNvSpPr/>
      </xdr:nvSpPr>
      <xdr:spPr>
        <a:xfrm>
          <a:off x="13652500" y="98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12139</xdr:rowOff>
    </xdr:from>
    <xdr:ext cx="534377" cy="259045"/>
    <xdr:sp macro="" textlink="">
      <xdr:nvSpPr>
        <xdr:cNvPr id="598" name="テキスト ボックス 597"/>
        <xdr:cNvSpPr txBox="1"/>
      </xdr:nvSpPr>
      <xdr:spPr>
        <a:xfrm>
          <a:off x="13436111" y="995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123323</xdr:rowOff>
    </xdr:from>
    <xdr:to>
      <xdr:col>67</xdr:col>
      <xdr:colOff>101600</xdr:colOff>
      <xdr:row>57</xdr:row>
      <xdr:rowOff>53473</xdr:rowOff>
    </xdr:to>
    <xdr:sp macro="" textlink="">
      <xdr:nvSpPr>
        <xdr:cNvPr id="599" name="楕円 598"/>
        <xdr:cNvSpPr/>
      </xdr:nvSpPr>
      <xdr:spPr>
        <a:xfrm>
          <a:off x="12763500" y="97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44600</xdr:rowOff>
    </xdr:from>
    <xdr:ext cx="534377" cy="259045"/>
    <xdr:sp macro="" textlink="">
      <xdr:nvSpPr>
        <xdr:cNvPr id="600" name="テキスト ボックス 599"/>
        <xdr:cNvSpPr txBox="1"/>
      </xdr:nvSpPr>
      <xdr:spPr>
        <a:xfrm>
          <a:off x="12547111" y="98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4" name="直線コネクタ 623"/>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7"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8" name="直線コネクタ 627"/>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36640</xdr:rowOff>
    </xdr:from>
    <xdr:to>
      <xdr:col>85</xdr:col>
      <xdr:colOff>127000</xdr:colOff>
      <xdr:row>79</xdr:row>
      <xdr:rowOff>44450</xdr:rowOff>
    </xdr:to>
    <xdr:cxnSp macro="">
      <xdr:nvCxnSpPr>
        <xdr:cNvPr id="629" name="直線コネクタ 628"/>
        <xdr:cNvCxnSpPr/>
      </xdr:nvCxnSpPr>
      <xdr:spPr>
        <a:xfrm flipV="1">
          <a:off x="15481300" y="13581190"/>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0" name="災害復旧費平均値テキスト"/>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1" name="フローチャート: 判断 630"/>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3" name="フローチャート: 判断 632"/>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4" name="テキスト ボックス 633"/>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6" name="フローチャート: 判断 635"/>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7" name="テキスト ボックス 636"/>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39" name="フローチャート: 判断 638"/>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0" name="テキスト ボックス 639"/>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1" name="フローチャート: 判断 640"/>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2" name="テキスト ボックス 641"/>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157290</xdr:rowOff>
    </xdr:from>
    <xdr:to>
      <xdr:col>85</xdr:col>
      <xdr:colOff>177800</xdr:colOff>
      <xdr:row>79</xdr:row>
      <xdr:rowOff>87440</xdr:rowOff>
    </xdr:to>
    <xdr:sp macro="" textlink="">
      <xdr:nvSpPr>
        <xdr:cNvPr id="648" name="楕円 647"/>
        <xdr:cNvSpPr/>
      </xdr:nvSpPr>
      <xdr:spPr>
        <a:xfrm>
          <a:off x="16268700" y="135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72217</xdr:rowOff>
    </xdr:from>
    <xdr:ext cx="378565" cy="259045"/>
    <xdr:sp macro="" textlink="">
      <xdr:nvSpPr>
        <xdr:cNvPr id="649" name="災害復旧費該当値テキスト"/>
        <xdr:cNvSpPr txBox="1"/>
      </xdr:nvSpPr>
      <xdr:spPr>
        <a:xfrm>
          <a:off x="16370300" y="1344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3" name="直線コネクタ 682"/>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4"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5" name="直線コネクタ 684"/>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6"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7" name="直線コネクタ 686"/>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44602</xdr:rowOff>
    </xdr:from>
    <xdr:to>
      <xdr:col>85</xdr:col>
      <xdr:colOff>127000</xdr:colOff>
      <xdr:row>97</xdr:row>
      <xdr:rowOff>63021</xdr:rowOff>
    </xdr:to>
    <xdr:cxnSp macro="">
      <xdr:nvCxnSpPr>
        <xdr:cNvPr id="688" name="直線コネクタ 687"/>
        <xdr:cNvCxnSpPr/>
      </xdr:nvCxnSpPr>
      <xdr:spPr>
        <a:xfrm flipV="1">
          <a:off x="15481300" y="16675252"/>
          <a:ext cx="8382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89" name="公債費平均値テキスト"/>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0" name="フローチャート: 判断 689"/>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63021</xdr:rowOff>
    </xdr:from>
    <xdr:to>
      <xdr:col>81</xdr:col>
      <xdr:colOff>50800</xdr:colOff>
      <xdr:row>97</xdr:row>
      <xdr:rowOff>66010</xdr:rowOff>
    </xdr:to>
    <xdr:cxnSp macro="">
      <xdr:nvCxnSpPr>
        <xdr:cNvPr id="691" name="直線コネクタ 690"/>
        <xdr:cNvCxnSpPr/>
      </xdr:nvCxnSpPr>
      <xdr:spPr>
        <a:xfrm flipV="1">
          <a:off x="14592300" y="16693671"/>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2" name="フローチャート: 判断 691"/>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3" name="テキスト ボックス 692"/>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66010</xdr:rowOff>
    </xdr:from>
    <xdr:to>
      <xdr:col>76</xdr:col>
      <xdr:colOff>114300</xdr:colOff>
      <xdr:row>97</xdr:row>
      <xdr:rowOff>75676</xdr:rowOff>
    </xdr:to>
    <xdr:cxnSp macro="">
      <xdr:nvCxnSpPr>
        <xdr:cNvPr id="694" name="直線コネクタ 693"/>
        <xdr:cNvCxnSpPr/>
      </xdr:nvCxnSpPr>
      <xdr:spPr>
        <a:xfrm flipV="1">
          <a:off x="13703300" y="16696660"/>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5" name="フローチャート: 判断 694"/>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6" name="テキスト ボックス 695"/>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75676</xdr:rowOff>
    </xdr:from>
    <xdr:to>
      <xdr:col>71</xdr:col>
      <xdr:colOff>177800</xdr:colOff>
      <xdr:row>97</xdr:row>
      <xdr:rowOff>97099</xdr:rowOff>
    </xdr:to>
    <xdr:cxnSp macro="">
      <xdr:nvCxnSpPr>
        <xdr:cNvPr id="697" name="直線コネクタ 696"/>
        <xdr:cNvCxnSpPr/>
      </xdr:nvCxnSpPr>
      <xdr:spPr>
        <a:xfrm flipV="1">
          <a:off x="12814300" y="16706326"/>
          <a:ext cx="8890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8" name="フローチャート: 判断 697"/>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699" name="テキスト ボックス 698"/>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0" name="フローチャート: 判断 699"/>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1" name="テキスト ボックス 700"/>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165252</xdr:rowOff>
    </xdr:from>
    <xdr:to>
      <xdr:col>85</xdr:col>
      <xdr:colOff>177800</xdr:colOff>
      <xdr:row>97</xdr:row>
      <xdr:rowOff>95402</xdr:rowOff>
    </xdr:to>
    <xdr:sp macro="" textlink="">
      <xdr:nvSpPr>
        <xdr:cNvPr id="707" name="楕円 706"/>
        <xdr:cNvSpPr/>
      </xdr:nvSpPr>
      <xdr:spPr>
        <a:xfrm>
          <a:off x="16268700" y="166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143679</xdr:rowOff>
    </xdr:from>
    <xdr:ext cx="534377" cy="259045"/>
    <xdr:sp macro="" textlink="">
      <xdr:nvSpPr>
        <xdr:cNvPr id="708" name="公債費該当値テキスト"/>
        <xdr:cNvSpPr txBox="1"/>
      </xdr:nvSpPr>
      <xdr:spPr>
        <a:xfrm>
          <a:off x="16370300" y="1660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12221</xdr:rowOff>
    </xdr:from>
    <xdr:to>
      <xdr:col>81</xdr:col>
      <xdr:colOff>101600</xdr:colOff>
      <xdr:row>97</xdr:row>
      <xdr:rowOff>113821</xdr:rowOff>
    </xdr:to>
    <xdr:sp macro="" textlink="">
      <xdr:nvSpPr>
        <xdr:cNvPr id="709" name="楕円 708"/>
        <xdr:cNvSpPr/>
      </xdr:nvSpPr>
      <xdr:spPr>
        <a:xfrm>
          <a:off x="15430500" y="1664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104948</xdr:rowOff>
    </xdr:from>
    <xdr:ext cx="534377" cy="259045"/>
    <xdr:sp macro="" textlink="">
      <xdr:nvSpPr>
        <xdr:cNvPr id="710" name="テキスト ボックス 709"/>
        <xdr:cNvSpPr txBox="1"/>
      </xdr:nvSpPr>
      <xdr:spPr>
        <a:xfrm>
          <a:off x="15214111" y="16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15210</xdr:rowOff>
    </xdr:from>
    <xdr:to>
      <xdr:col>76</xdr:col>
      <xdr:colOff>165100</xdr:colOff>
      <xdr:row>97</xdr:row>
      <xdr:rowOff>116810</xdr:rowOff>
    </xdr:to>
    <xdr:sp macro="" textlink="">
      <xdr:nvSpPr>
        <xdr:cNvPr id="711" name="楕円 710"/>
        <xdr:cNvSpPr/>
      </xdr:nvSpPr>
      <xdr:spPr>
        <a:xfrm>
          <a:off x="14541500" y="166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107937</xdr:rowOff>
    </xdr:from>
    <xdr:ext cx="534377" cy="259045"/>
    <xdr:sp macro="" textlink="">
      <xdr:nvSpPr>
        <xdr:cNvPr id="712" name="テキスト ボックス 711"/>
        <xdr:cNvSpPr txBox="1"/>
      </xdr:nvSpPr>
      <xdr:spPr>
        <a:xfrm>
          <a:off x="14325111" y="1673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24876</xdr:rowOff>
    </xdr:from>
    <xdr:to>
      <xdr:col>72</xdr:col>
      <xdr:colOff>38100</xdr:colOff>
      <xdr:row>97</xdr:row>
      <xdr:rowOff>126476</xdr:rowOff>
    </xdr:to>
    <xdr:sp macro="" textlink="">
      <xdr:nvSpPr>
        <xdr:cNvPr id="713" name="楕円 712"/>
        <xdr:cNvSpPr/>
      </xdr:nvSpPr>
      <xdr:spPr>
        <a:xfrm>
          <a:off x="13652500" y="166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117603</xdr:rowOff>
    </xdr:from>
    <xdr:ext cx="534377" cy="259045"/>
    <xdr:sp macro="" textlink="">
      <xdr:nvSpPr>
        <xdr:cNvPr id="714" name="テキスト ボックス 713"/>
        <xdr:cNvSpPr txBox="1"/>
      </xdr:nvSpPr>
      <xdr:spPr>
        <a:xfrm>
          <a:off x="13436111" y="167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46299</xdr:rowOff>
    </xdr:from>
    <xdr:to>
      <xdr:col>67</xdr:col>
      <xdr:colOff>101600</xdr:colOff>
      <xdr:row>97</xdr:row>
      <xdr:rowOff>147899</xdr:rowOff>
    </xdr:to>
    <xdr:sp macro="" textlink="">
      <xdr:nvSpPr>
        <xdr:cNvPr id="715" name="楕円 714"/>
        <xdr:cNvSpPr/>
      </xdr:nvSpPr>
      <xdr:spPr>
        <a:xfrm>
          <a:off x="12763500" y="166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139026</xdr:rowOff>
    </xdr:from>
    <xdr:ext cx="534377" cy="259045"/>
    <xdr:sp macro="" textlink="">
      <xdr:nvSpPr>
        <xdr:cNvPr id="716" name="テキスト ボックス 715"/>
        <xdr:cNvSpPr txBox="1"/>
      </xdr:nvSpPr>
      <xdr:spPr>
        <a:xfrm>
          <a:off x="12547111" y="167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0" name="直線コネクタ 739"/>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3"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4" name="直線コネクタ 743"/>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6"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9" name="フローチャート: 判断 748"/>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0" name="テキスト ボックス 749"/>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2" name="フローチャート: 判断 751"/>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3" name="テキスト ボックス 752"/>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5" name="フローチャート: 判断 754"/>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6" name="テキスト ボックス 755"/>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7" name="フローチャート: 判断 756"/>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8" name="テキスト ボックス 757"/>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主に民生費、衛生費が増加し、総務費、商工費、教育費が減少しました。</a:t>
          </a:r>
        </a:p>
        <a:p>
          <a:r>
            <a:rPr kumimoji="1" lang="ja-JP" altLang="en-US" sz="1100">
              <a:latin typeface="ＭＳ Ｐゴシック" panose="020B0600070205080204" pitchFamily="50" charset="-128"/>
              <a:ea typeface="ＭＳ Ｐゴシック" panose="020B0600070205080204" pitchFamily="50" charset="-128"/>
            </a:rPr>
            <a:t>民生費は住民税非課税世帯等への臨時特別給付金事業費や、子育て世帯生活支援特別給付金事業費の皆増等により増加しました。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衛生費は新型コロナウイルスワクチン接種事業の増等により増加しました。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総務費は特別定額給付金事業費の皆減等により減少しました。</a:t>
          </a:r>
        </a:p>
        <a:p>
          <a:r>
            <a:rPr kumimoji="1" lang="ja-JP" altLang="en-US" sz="1100">
              <a:latin typeface="ＭＳ Ｐゴシック" panose="020B0600070205080204" pitchFamily="50" charset="-128"/>
              <a:ea typeface="ＭＳ Ｐゴシック" panose="020B0600070205080204" pitchFamily="50" charset="-128"/>
            </a:rPr>
            <a:t>商工費はプレミアム付Ｋマネー発行事業費、岐阜県新型コロナウイルス感染症拡大防止協力金負担金、可児御嵩インターチェンジ工業団地開発事業特別会計繰出金の減等等により減少しました。</a:t>
          </a:r>
        </a:p>
        <a:p>
          <a:r>
            <a:rPr kumimoji="1" lang="ja-JP" altLang="en-US" sz="1100">
              <a:latin typeface="ＭＳ Ｐゴシック" panose="020B0600070205080204" pitchFamily="50" charset="-128"/>
              <a:ea typeface="ＭＳ Ｐゴシック" panose="020B0600070205080204" pitchFamily="50" charset="-128"/>
            </a:rPr>
            <a:t>教育費は文化創造センター大規模改修事業費の皆減、小中学校ＩＣＴ環境整備事業費の減等により減少しました。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全体として類似団体平均並み、もしくは類似団体平均を下回る数値で推移しているため、今後も経費の抑制に努め、財政の健全化に努めます。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実質収支額については、継続的に黒字を確保しています。</a:t>
          </a:r>
        </a:p>
        <a:p>
          <a:r>
            <a:rPr kumimoji="1" lang="ja-JP" altLang="en-US" sz="1400">
              <a:latin typeface="ＭＳ ゴシック" pitchFamily="49" charset="-128"/>
              <a:ea typeface="ＭＳ ゴシック" pitchFamily="49" charset="-128"/>
            </a:rPr>
            <a:t>実質単年度収支については、令和元年度以降、財政調整基金を取り崩すことなく積立てられていることにより、黒字が続いています。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のいずれも黒字を維持しており、健全な財政状況を維持しています。介護保険特別会計などの特別会計は一般会計からの繰入金で黒字を維持しており、今後も黒字を維持するよう、収入の確保及び歳出の縮減に努めます。</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公共下水道事業特別会計及び特定環境保全公共下水道事業特別会計は、平成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年度から下水道事業会計に移行しました。なお、平成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年度の数値には、下水道事業会計の数値が含まれています。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8"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37449265</v>
      </c>
      <c r="BO4" s="411"/>
      <c r="BP4" s="411"/>
      <c r="BQ4" s="411"/>
      <c r="BR4" s="411"/>
      <c r="BS4" s="411"/>
      <c r="BT4" s="411"/>
      <c r="BU4" s="412"/>
      <c r="BV4" s="410">
        <v>47436865</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11.3</v>
      </c>
      <c r="CU4" s="417"/>
      <c r="CV4" s="417"/>
      <c r="CW4" s="417"/>
      <c r="CX4" s="417"/>
      <c r="CY4" s="417"/>
      <c r="CZ4" s="417"/>
      <c r="DA4" s="418"/>
      <c r="DB4" s="416">
        <v>7.6</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34704966</v>
      </c>
      <c r="BO5" s="448"/>
      <c r="BP5" s="448"/>
      <c r="BQ5" s="448"/>
      <c r="BR5" s="448"/>
      <c r="BS5" s="448"/>
      <c r="BT5" s="448"/>
      <c r="BU5" s="449"/>
      <c r="BV5" s="447">
        <v>45390341</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89.2</v>
      </c>
      <c r="CU5" s="445"/>
      <c r="CV5" s="445"/>
      <c r="CW5" s="445"/>
      <c r="CX5" s="445"/>
      <c r="CY5" s="445"/>
      <c r="CZ5" s="445"/>
      <c r="DA5" s="446"/>
      <c r="DB5" s="444">
        <v>91.3</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2744299</v>
      </c>
      <c r="BO6" s="448"/>
      <c r="BP6" s="448"/>
      <c r="BQ6" s="448"/>
      <c r="BR6" s="448"/>
      <c r="BS6" s="448"/>
      <c r="BT6" s="448"/>
      <c r="BU6" s="449"/>
      <c r="BV6" s="447">
        <v>2046524</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91.5</v>
      </c>
      <c r="CU6" s="485"/>
      <c r="CV6" s="485"/>
      <c r="CW6" s="485"/>
      <c r="CX6" s="485"/>
      <c r="CY6" s="485"/>
      <c r="CZ6" s="485"/>
      <c r="DA6" s="486"/>
      <c r="DB6" s="484">
        <v>95.4</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370243</v>
      </c>
      <c r="BO7" s="448"/>
      <c r="BP7" s="448"/>
      <c r="BQ7" s="448"/>
      <c r="BR7" s="448"/>
      <c r="BS7" s="448"/>
      <c r="BT7" s="448"/>
      <c r="BU7" s="449"/>
      <c r="BV7" s="447">
        <v>532222</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20944000</v>
      </c>
      <c r="CU7" s="448"/>
      <c r="CV7" s="448"/>
      <c r="CW7" s="448"/>
      <c r="CX7" s="448"/>
      <c r="CY7" s="448"/>
      <c r="CZ7" s="448"/>
      <c r="DA7" s="449"/>
      <c r="DB7" s="447">
        <v>19821940</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94</v>
      </c>
      <c r="AV8" s="480"/>
      <c r="AW8" s="480"/>
      <c r="AX8" s="480"/>
      <c r="AY8" s="481" t="s">
        <v>108</v>
      </c>
      <c r="AZ8" s="482"/>
      <c r="BA8" s="482"/>
      <c r="BB8" s="482"/>
      <c r="BC8" s="482"/>
      <c r="BD8" s="482"/>
      <c r="BE8" s="482"/>
      <c r="BF8" s="482"/>
      <c r="BG8" s="482"/>
      <c r="BH8" s="482"/>
      <c r="BI8" s="482"/>
      <c r="BJ8" s="482"/>
      <c r="BK8" s="482"/>
      <c r="BL8" s="482"/>
      <c r="BM8" s="483"/>
      <c r="BN8" s="447">
        <v>2374056</v>
      </c>
      <c r="BO8" s="448"/>
      <c r="BP8" s="448"/>
      <c r="BQ8" s="448"/>
      <c r="BR8" s="448"/>
      <c r="BS8" s="448"/>
      <c r="BT8" s="448"/>
      <c r="BU8" s="449"/>
      <c r="BV8" s="447">
        <v>1514302</v>
      </c>
      <c r="BW8" s="448"/>
      <c r="BX8" s="448"/>
      <c r="BY8" s="448"/>
      <c r="BZ8" s="448"/>
      <c r="CA8" s="448"/>
      <c r="CB8" s="448"/>
      <c r="CC8" s="449"/>
      <c r="CD8" s="450" t="s">
        <v>109</v>
      </c>
      <c r="CE8" s="451"/>
      <c r="CF8" s="451"/>
      <c r="CG8" s="451"/>
      <c r="CH8" s="451"/>
      <c r="CI8" s="451"/>
      <c r="CJ8" s="451"/>
      <c r="CK8" s="451"/>
      <c r="CL8" s="451"/>
      <c r="CM8" s="451"/>
      <c r="CN8" s="451"/>
      <c r="CO8" s="451"/>
      <c r="CP8" s="451"/>
      <c r="CQ8" s="451"/>
      <c r="CR8" s="451"/>
      <c r="CS8" s="452"/>
      <c r="CT8" s="487">
        <v>0.87</v>
      </c>
      <c r="CU8" s="488"/>
      <c r="CV8" s="488"/>
      <c r="CW8" s="488"/>
      <c r="CX8" s="488"/>
      <c r="CY8" s="488"/>
      <c r="CZ8" s="488"/>
      <c r="DA8" s="489"/>
      <c r="DB8" s="487">
        <v>0.89</v>
      </c>
      <c r="DC8" s="488"/>
      <c r="DD8" s="488"/>
      <c r="DE8" s="488"/>
      <c r="DF8" s="488"/>
      <c r="DG8" s="488"/>
      <c r="DH8" s="488"/>
      <c r="DI8" s="489"/>
    </row>
    <row r="9" spans="1:119" ht="18.75" customHeight="1" thickBot="1" x14ac:dyDescent="0.2">
      <c r="A9" s="178"/>
      <c r="B9" s="441" t="s">
        <v>110</v>
      </c>
      <c r="C9" s="442"/>
      <c r="D9" s="442"/>
      <c r="E9" s="442"/>
      <c r="F9" s="442"/>
      <c r="G9" s="442"/>
      <c r="H9" s="442"/>
      <c r="I9" s="442"/>
      <c r="J9" s="442"/>
      <c r="K9" s="490"/>
      <c r="L9" s="491" t="s">
        <v>111</v>
      </c>
      <c r="M9" s="492"/>
      <c r="N9" s="492"/>
      <c r="O9" s="492"/>
      <c r="P9" s="492"/>
      <c r="Q9" s="493"/>
      <c r="R9" s="494">
        <v>99968</v>
      </c>
      <c r="S9" s="495"/>
      <c r="T9" s="495"/>
      <c r="U9" s="495"/>
      <c r="V9" s="496"/>
      <c r="W9" s="404" t="s">
        <v>112</v>
      </c>
      <c r="X9" s="405"/>
      <c r="Y9" s="405"/>
      <c r="Z9" s="405"/>
      <c r="AA9" s="405"/>
      <c r="AB9" s="405"/>
      <c r="AC9" s="405"/>
      <c r="AD9" s="405"/>
      <c r="AE9" s="405"/>
      <c r="AF9" s="405"/>
      <c r="AG9" s="405"/>
      <c r="AH9" s="405"/>
      <c r="AI9" s="405"/>
      <c r="AJ9" s="405"/>
      <c r="AK9" s="405"/>
      <c r="AL9" s="406"/>
      <c r="AM9" s="476" t="s">
        <v>113</v>
      </c>
      <c r="AN9" s="477"/>
      <c r="AO9" s="477"/>
      <c r="AP9" s="477"/>
      <c r="AQ9" s="477"/>
      <c r="AR9" s="477"/>
      <c r="AS9" s="477"/>
      <c r="AT9" s="478"/>
      <c r="AU9" s="479" t="s">
        <v>114</v>
      </c>
      <c r="AV9" s="480"/>
      <c r="AW9" s="480"/>
      <c r="AX9" s="480"/>
      <c r="AY9" s="481" t="s">
        <v>115</v>
      </c>
      <c r="AZ9" s="482"/>
      <c r="BA9" s="482"/>
      <c r="BB9" s="482"/>
      <c r="BC9" s="482"/>
      <c r="BD9" s="482"/>
      <c r="BE9" s="482"/>
      <c r="BF9" s="482"/>
      <c r="BG9" s="482"/>
      <c r="BH9" s="482"/>
      <c r="BI9" s="482"/>
      <c r="BJ9" s="482"/>
      <c r="BK9" s="482"/>
      <c r="BL9" s="482"/>
      <c r="BM9" s="483"/>
      <c r="BN9" s="447">
        <v>859754</v>
      </c>
      <c r="BO9" s="448"/>
      <c r="BP9" s="448"/>
      <c r="BQ9" s="448"/>
      <c r="BR9" s="448"/>
      <c r="BS9" s="448"/>
      <c r="BT9" s="448"/>
      <c r="BU9" s="449"/>
      <c r="BV9" s="447">
        <v>-116348</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9.6999999999999993</v>
      </c>
      <c r="CU9" s="445"/>
      <c r="CV9" s="445"/>
      <c r="CW9" s="445"/>
      <c r="CX9" s="445"/>
      <c r="CY9" s="445"/>
      <c r="CZ9" s="445"/>
      <c r="DA9" s="446"/>
      <c r="DB9" s="444">
        <v>9.1</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117</v>
      </c>
      <c r="M10" s="477"/>
      <c r="N10" s="477"/>
      <c r="O10" s="477"/>
      <c r="P10" s="477"/>
      <c r="Q10" s="478"/>
      <c r="R10" s="498">
        <v>98695</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469442</v>
      </c>
      <c r="BO10" s="448"/>
      <c r="BP10" s="448"/>
      <c r="BQ10" s="448"/>
      <c r="BR10" s="448"/>
      <c r="BS10" s="448"/>
      <c r="BT10" s="448"/>
      <c r="BU10" s="449"/>
      <c r="BV10" s="447">
        <v>464243</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125</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129</v>
      </c>
      <c r="DC11" s="488"/>
      <c r="DD11" s="488"/>
      <c r="DE11" s="488"/>
      <c r="DF11" s="488"/>
      <c r="DG11" s="488"/>
      <c r="DH11" s="488"/>
      <c r="DI11" s="489"/>
    </row>
    <row r="12" spans="1:119" ht="18.75" customHeight="1" x14ac:dyDescent="0.15">
      <c r="A12" s="178"/>
      <c r="B12" s="507" t="s">
        <v>130</v>
      </c>
      <c r="C12" s="508"/>
      <c r="D12" s="508"/>
      <c r="E12" s="508"/>
      <c r="F12" s="508"/>
      <c r="G12" s="508"/>
      <c r="H12" s="508"/>
      <c r="I12" s="508"/>
      <c r="J12" s="508"/>
      <c r="K12" s="509"/>
      <c r="L12" s="516" t="s">
        <v>131</v>
      </c>
      <c r="M12" s="517"/>
      <c r="N12" s="517"/>
      <c r="O12" s="517"/>
      <c r="P12" s="517"/>
      <c r="Q12" s="518"/>
      <c r="R12" s="519">
        <v>100765</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125</v>
      </c>
      <c r="AV12" s="480"/>
      <c r="AW12" s="480"/>
      <c r="AX12" s="480"/>
      <c r="AY12" s="481" t="s">
        <v>135</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137</v>
      </c>
      <c r="CU12" s="488"/>
      <c r="CV12" s="488"/>
      <c r="CW12" s="488"/>
      <c r="CX12" s="488"/>
      <c r="CY12" s="488"/>
      <c r="CZ12" s="488"/>
      <c r="DA12" s="489"/>
      <c r="DB12" s="487" t="s">
        <v>137</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138</v>
      </c>
      <c r="N13" s="539"/>
      <c r="O13" s="539"/>
      <c r="P13" s="539"/>
      <c r="Q13" s="540"/>
      <c r="R13" s="531">
        <v>92977</v>
      </c>
      <c r="S13" s="532"/>
      <c r="T13" s="532"/>
      <c r="U13" s="532"/>
      <c r="V13" s="533"/>
      <c r="W13" s="463" t="s">
        <v>139</v>
      </c>
      <c r="X13" s="464"/>
      <c r="Y13" s="464"/>
      <c r="Z13" s="464"/>
      <c r="AA13" s="464"/>
      <c r="AB13" s="454"/>
      <c r="AC13" s="498">
        <v>525</v>
      </c>
      <c r="AD13" s="499"/>
      <c r="AE13" s="499"/>
      <c r="AF13" s="499"/>
      <c r="AG13" s="541"/>
      <c r="AH13" s="498">
        <v>674</v>
      </c>
      <c r="AI13" s="499"/>
      <c r="AJ13" s="499"/>
      <c r="AK13" s="499"/>
      <c r="AL13" s="500"/>
      <c r="AM13" s="476" t="s">
        <v>140</v>
      </c>
      <c r="AN13" s="477"/>
      <c r="AO13" s="477"/>
      <c r="AP13" s="477"/>
      <c r="AQ13" s="477"/>
      <c r="AR13" s="477"/>
      <c r="AS13" s="477"/>
      <c r="AT13" s="478"/>
      <c r="AU13" s="479" t="s">
        <v>141</v>
      </c>
      <c r="AV13" s="480"/>
      <c r="AW13" s="480"/>
      <c r="AX13" s="480"/>
      <c r="AY13" s="481" t="s">
        <v>142</v>
      </c>
      <c r="AZ13" s="482"/>
      <c r="BA13" s="482"/>
      <c r="BB13" s="482"/>
      <c r="BC13" s="482"/>
      <c r="BD13" s="482"/>
      <c r="BE13" s="482"/>
      <c r="BF13" s="482"/>
      <c r="BG13" s="482"/>
      <c r="BH13" s="482"/>
      <c r="BI13" s="482"/>
      <c r="BJ13" s="482"/>
      <c r="BK13" s="482"/>
      <c r="BL13" s="482"/>
      <c r="BM13" s="483"/>
      <c r="BN13" s="447">
        <v>1329196</v>
      </c>
      <c r="BO13" s="448"/>
      <c r="BP13" s="448"/>
      <c r="BQ13" s="448"/>
      <c r="BR13" s="448"/>
      <c r="BS13" s="448"/>
      <c r="BT13" s="448"/>
      <c r="BU13" s="449"/>
      <c r="BV13" s="447">
        <v>347895</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0.6</v>
      </c>
      <c r="CU13" s="445"/>
      <c r="CV13" s="445"/>
      <c r="CW13" s="445"/>
      <c r="CX13" s="445"/>
      <c r="CY13" s="445"/>
      <c r="CZ13" s="445"/>
      <c r="DA13" s="446"/>
      <c r="DB13" s="444">
        <v>0.6</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144</v>
      </c>
      <c r="M14" s="529"/>
      <c r="N14" s="529"/>
      <c r="O14" s="529"/>
      <c r="P14" s="529"/>
      <c r="Q14" s="530"/>
      <c r="R14" s="531">
        <v>101557</v>
      </c>
      <c r="S14" s="532"/>
      <c r="T14" s="532"/>
      <c r="U14" s="532"/>
      <c r="V14" s="533"/>
      <c r="W14" s="437"/>
      <c r="X14" s="438"/>
      <c r="Y14" s="438"/>
      <c r="Z14" s="438"/>
      <c r="AA14" s="438"/>
      <c r="AB14" s="427"/>
      <c r="AC14" s="534">
        <v>1.2</v>
      </c>
      <c r="AD14" s="535"/>
      <c r="AE14" s="535"/>
      <c r="AF14" s="535"/>
      <c r="AG14" s="536"/>
      <c r="AH14" s="534">
        <v>1.4</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t="s">
        <v>128</v>
      </c>
      <c r="CU14" s="546"/>
      <c r="CV14" s="546"/>
      <c r="CW14" s="546"/>
      <c r="CX14" s="546"/>
      <c r="CY14" s="546"/>
      <c r="CZ14" s="546"/>
      <c r="DA14" s="547"/>
      <c r="DB14" s="545" t="s">
        <v>137</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146</v>
      </c>
      <c r="N15" s="539"/>
      <c r="O15" s="539"/>
      <c r="P15" s="539"/>
      <c r="Q15" s="540"/>
      <c r="R15" s="531">
        <v>93716</v>
      </c>
      <c r="S15" s="532"/>
      <c r="T15" s="532"/>
      <c r="U15" s="532"/>
      <c r="V15" s="533"/>
      <c r="W15" s="463" t="s">
        <v>147</v>
      </c>
      <c r="X15" s="464"/>
      <c r="Y15" s="464"/>
      <c r="Z15" s="464"/>
      <c r="AA15" s="464"/>
      <c r="AB15" s="454"/>
      <c r="AC15" s="498">
        <v>16136</v>
      </c>
      <c r="AD15" s="499"/>
      <c r="AE15" s="499"/>
      <c r="AF15" s="499"/>
      <c r="AG15" s="541"/>
      <c r="AH15" s="498">
        <v>17474</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12839698</v>
      </c>
      <c r="BO15" s="411"/>
      <c r="BP15" s="411"/>
      <c r="BQ15" s="411"/>
      <c r="BR15" s="411"/>
      <c r="BS15" s="411"/>
      <c r="BT15" s="411"/>
      <c r="BU15" s="412"/>
      <c r="BV15" s="410">
        <v>13573297</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37.5</v>
      </c>
      <c r="AD16" s="535"/>
      <c r="AE16" s="535"/>
      <c r="AF16" s="535"/>
      <c r="AG16" s="536"/>
      <c r="AH16" s="534">
        <v>37.299999999999997</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15637956</v>
      </c>
      <c r="BO16" s="448"/>
      <c r="BP16" s="448"/>
      <c r="BQ16" s="448"/>
      <c r="BR16" s="448"/>
      <c r="BS16" s="448"/>
      <c r="BT16" s="448"/>
      <c r="BU16" s="449"/>
      <c r="BV16" s="447">
        <v>15158636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63" t="s">
        <v>155</v>
      </c>
      <c r="X17" s="464"/>
      <c r="Y17" s="464"/>
      <c r="Z17" s="464"/>
      <c r="AA17" s="464"/>
      <c r="AB17" s="454"/>
      <c r="AC17" s="498">
        <v>26331</v>
      </c>
      <c r="AD17" s="499"/>
      <c r="AE17" s="499"/>
      <c r="AF17" s="499"/>
      <c r="AG17" s="541"/>
      <c r="AH17" s="498">
        <v>28681</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16259845</v>
      </c>
      <c r="BO17" s="448"/>
      <c r="BP17" s="448"/>
      <c r="BQ17" s="448"/>
      <c r="BR17" s="448"/>
      <c r="BS17" s="448"/>
      <c r="BT17" s="448"/>
      <c r="BU17" s="449"/>
      <c r="BV17" s="447">
        <v>17254050</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157</v>
      </c>
      <c r="C18" s="490"/>
      <c r="D18" s="490"/>
      <c r="E18" s="570"/>
      <c r="F18" s="570"/>
      <c r="G18" s="570"/>
      <c r="H18" s="570"/>
      <c r="I18" s="570"/>
      <c r="J18" s="570"/>
      <c r="K18" s="570"/>
      <c r="L18" s="571">
        <v>87.57</v>
      </c>
      <c r="M18" s="571"/>
      <c r="N18" s="571"/>
      <c r="O18" s="571"/>
      <c r="P18" s="571"/>
      <c r="Q18" s="571"/>
      <c r="R18" s="572"/>
      <c r="S18" s="572"/>
      <c r="T18" s="572"/>
      <c r="U18" s="572"/>
      <c r="V18" s="573"/>
      <c r="W18" s="465"/>
      <c r="X18" s="466"/>
      <c r="Y18" s="466"/>
      <c r="Z18" s="466"/>
      <c r="AA18" s="466"/>
      <c r="AB18" s="457"/>
      <c r="AC18" s="574">
        <v>61.2</v>
      </c>
      <c r="AD18" s="575"/>
      <c r="AE18" s="575"/>
      <c r="AF18" s="575"/>
      <c r="AG18" s="576"/>
      <c r="AH18" s="574">
        <v>61.2</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18039341</v>
      </c>
      <c r="BO18" s="448"/>
      <c r="BP18" s="448"/>
      <c r="BQ18" s="448"/>
      <c r="BR18" s="448"/>
      <c r="BS18" s="448"/>
      <c r="BT18" s="448"/>
      <c r="BU18" s="449"/>
      <c r="BV18" s="447">
        <v>17770340</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159</v>
      </c>
      <c r="C19" s="490"/>
      <c r="D19" s="490"/>
      <c r="E19" s="570"/>
      <c r="F19" s="570"/>
      <c r="G19" s="570"/>
      <c r="H19" s="570"/>
      <c r="I19" s="570"/>
      <c r="J19" s="570"/>
      <c r="K19" s="570"/>
      <c r="L19" s="578">
        <v>1142</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25224034</v>
      </c>
      <c r="BO19" s="448"/>
      <c r="BP19" s="448"/>
      <c r="BQ19" s="448"/>
      <c r="BR19" s="448"/>
      <c r="BS19" s="448"/>
      <c r="BT19" s="448"/>
      <c r="BU19" s="449"/>
      <c r="BV19" s="447">
        <v>25753512</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161</v>
      </c>
      <c r="C20" s="490"/>
      <c r="D20" s="490"/>
      <c r="E20" s="570"/>
      <c r="F20" s="570"/>
      <c r="G20" s="570"/>
      <c r="H20" s="570"/>
      <c r="I20" s="570"/>
      <c r="J20" s="570"/>
      <c r="K20" s="570"/>
      <c r="L20" s="578">
        <v>39996</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613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21989169</v>
      </c>
      <c r="BO22" s="411"/>
      <c r="BP22" s="411"/>
      <c r="BQ22" s="411"/>
      <c r="BR22" s="411"/>
      <c r="BS22" s="411"/>
      <c r="BT22" s="411"/>
      <c r="BU22" s="412"/>
      <c r="BV22" s="410">
        <v>23050866</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14503363</v>
      </c>
      <c r="BO23" s="448"/>
      <c r="BP23" s="448"/>
      <c r="BQ23" s="448"/>
      <c r="BR23" s="448"/>
      <c r="BS23" s="448"/>
      <c r="BT23" s="448"/>
      <c r="BU23" s="449"/>
      <c r="BV23" s="447">
        <v>14433396</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170</v>
      </c>
      <c r="F24" s="477"/>
      <c r="G24" s="477"/>
      <c r="H24" s="477"/>
      <c r="I24" s="477"/>
      <c r="J24" s="477"/>
      <c r="K24" s="478"/>
      <c r="L24" s="498">
        <v>1</v>
      </c>
      <c r="M24" s="499"/>
      <c r="N24" s="499"/>
      <c r="O24" s="499"/>
      <c r="P24" s="541"/>
      <c r="Q24" s="498">
        <v>9200</v>
      </c>
      <c r="R24" s="499"/>
      <c r="S24" s="499"/>
      <c r="T24" s="499"/>
      <c r="U24" s="499"/>
      <c r="V24" s="541"/>
      <c r="W24" s="593"/>
      <c r="X24" s="594"/>
      <c r="Y24" s="595"/>
      <c r="Z24" s="497" t="s">
        <v>171</v>
      </c>
      <c r="AA24" s="477"/>
      <c r="AB24" s="477"/>
      <c r="AC24" s="477"/>
      <c r="AD24" s="477"/>
      <c r="AE24" s="477"/>
      <c r="AF24" s="477"/>
      <c r="AG24" s="478"/>
      <c r="AH24" s="498">
        <v>464</v>
      </c>
      <c r="AI24" s="499"/>
      <c r="AJ24" s="499"/>
      <c r="AK24" s="499"/>
      <c r="AL24" s="541"/>
      <c r="AM24" s="498">
        <v>1375296</v>
      </c>
      <c r="AN24" s="499"/>
      <c r="AO24" s="499"/>
      <c r="AP24" s="499"/>
      <c r="AQ24" s="499"/>
      <c r="AR24" s="541"/>
      <c r="AS24" s="498">
        <v>2964</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13008589</v>
      </c>
      <c r="BO24" s="448"/>
      <c r="BP24" s="448"/>
      <c r="BQ24" s="448"/>
      <c r="BR24" s="448"/>
      <c r="BS24" s="448"/>
      <c r="BT24" s="448"/>
      <c r="BU24" s="449"/>
      <c r="BV24" s="447">
        <v>13592380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173</v>
      </c>
      <c r="F25" s="477"/>
      <c r="G25" s="477"/>
      <c r="H25" s="477"/>
      <c r="I25" s="477"/>
      <c r="J25" s="477"/>
      <c r="K25" s="478"/>
      <c r="L25" s="498">
        <v>1</v>
      </c>
      <c r="M25" s="499"/>
      <c r="N25" s="499"/>
      <c r="O25" s="499"/>
      <c r="P25" s="541"/>
      <c r="Q25" s="498">
        <v>7800</v>
      </c>
      <c r="R25" s="499"/>
      <c r="S25" s="499"/>
      <c r="T25" s="499"/>
      <c r="U25" s="499"/>
      <c r="V25" s="541"/>
      <c r="W25" s="593"/>
      <c r="X25" s="594"/>
      <c r="Y25" s="595"/>
      <c r="Z25" s="497" t="s">
        <v>174</v>
      </c>
      <c r="AA25" s="477"/>
      <c r="AB25" s="477"/>
      <c r="AC25" s="477"/>
      <c r="AD25" s="477"/>
      <c r="AE25" s="477"/>
      <c r="AF25" s="477"/>
      <c r="AG25" s="478"/>
      <c r="AH25" s="498" t="s">
        <v>175</v>
      </c>
      <c r="AI25" s="499"/>
      <c r="AJ25" s="499"/>
      <c r="AK25" s="499"/>
      <c r="AL25" s="541"/>
      <c r="AM25" s="498" t="s">
        <v>137</v>
      </c>
      <c r="AN25" s="499"/>
      <c r="AO25" s="499"/>
      <c r="AP25" s="499"/>
      <c r="AQ25" s="499"/>
      <c r="AR25" s="541"/>
      <c r="AS25" s="498" t="s">
        <v>175</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4847621</v>
      </c>
      <c r="BO25" s="411"/>
      <c r="BP25" s="411"/>
      <c r="BQ25" s="411"/>
      <c r="BR25" s="411"/>
      <c r="BS25" s="411"/>
      <c r="BT25" s="411"/>
      <c r="BU25" s="412"/>
      <c r="BV25" s="410">
        <v>6192545</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177</v>
      </c>
      <c r="F26" s="477"/>
      <c r="G26" s="477"/>
      <c r="H26" s="477"/>
      <c r="I26" s="477"/>
      <c r="J26" s="477"/>
      <c r="K26" s="478"/>
      <c r="L26" s="498">
        <v>1</v>
      </c>
      <c r="M26" s="499"/>
      <c r="N26" s="499"/>
      <c r="O26" s="499"/>
      <c r="P26" s="541"/>
      <c r="Q26" s="498">
        <v>6440</v>
      </c>
      <c r="R26" s="499"/>
      <c r="S26" s="499"/>
      <c r="T26" s="499"/>
      <c r="U26" s="499"/>
      <c r="V26" s="541"/>
      <c r="W26" s="593"/>
      <c r="X26" s="594"/>
      <c r="Y26" s="595"/>
      <c r="Z26" s="497" t="s">
        <v>178</v>
      </c>
      <c r="AA26" s="599"/>
      <c r="AB26" s="599"/>
      <c r="AC26" s="599"/>
      <c r="AD26" s="599"/>
      <c r="AE26" s="599"/>
      <c r="AF26" s="599"/>
      <c r="AG26" s="600"/>
      <c r="AH26" s="498">
        <v>7</v>
      </c>
      <c r="AI26" s="499"/>
      <c r="AJ26" s="499"/>
      <c r="AK26" s="499"/>
      <c r="AL26" s="541"/>
      <c r="AM26" s="498">
        <v>18088</v>
      </c>
      <c r="AN26" s="499"/>
      <c r="AO26" s="499"/>
      <c r="AP26" s="499"/>
      <c r="AQ26" s="499"/>
      <c r="AR26" s="541"/>
      <c r="AS26" s="498">
        <v>2584</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137</v>
      </c>
      <c r="BO26" s="448"/>
      <c r="BP26" s="448"/>
      <c r="BQ26" s="448"/>
      <c r="BR26" s="448"/>
      <c r="BS26" s="448"/>
      <c r="BT26" s="448"/>
      <c r="BU26" s="449"/>
      <c r="BV26" s="447" t="s">
        <v>137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180</v>
      </c>
      <c r="F27" s="477"/>
      <c r="G27" s="477"/>
      <c r="H27" s="477"/>
      <c r="I27" s="477"/>
      <c r="J27" s="477"/>
      <c r="K27" s="478"/>
      <c r="L27" s="498">
        <v>1</v>
      </c>
      <c r="M27" s="499"/>
      <c r="N27" s="499"/>
      <c r="O27" s="499"/>
      <c r="P27" s="541"/>
      <c r="Q27" s="498">
        <v>4800</v>
      </c>
      <c r="R27" s="499"/>
      <c r="S27" s="499"/>
      <c r="T27" s="499"/>
      <c r="U27" s="499"/>
      <c r="V27" s="541"/>
      <c r="W27" s="593"/>
      <c r="X27" s="594"/>
      <c r="Y27" s="595"/>
      <c r="Z27" s="497" t="s">
        <v>181</v>
      </c>
      <c r="AA27" s="477"/>
      <c r="AB27" s="477"/>
      <c r="AC27" s="477"/>
      <c r="AD27" s="477"/>
      <c r="AE27" s="477"/>
      <c r="AF27" s="477"/>
      <c r="AG27" s="478"/>
      <c r="AH27" s="498">
        <v>14</v>
      </c>
      <c r="AI27" s="499"/>
      <c r="AJ27" s="499"/>
      <c r="AK27" s="499"/>
      <c r="AL27" s="541"/>
      <c r="AM27" s="498">
        <v>48738</v>
      </c>
      <c r="AN27" s="499"/>
      <c r="AO27" s="499"/>
      <c r="AP27" s="499"/>
      <c r="AQ27" s="499"/>
      <c r="AR27" s="541"/>
      <c r="AS27" s="498">
        <v>3481</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v>882880</v>
      </c>
      <c r="BO27" s="567"/>
      <c r="BP27" s="567"/>
      <c r="BQ27" s="567"/>
      <c r="BR27" s="567"/>
      <c r="BS27" s="567"/>
      <c r="BT27" s="567"/>
      <c r="BU27" s="568"/>
      <c r="BV27" s="566">
        <v>882770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183</v>
      </c>
      <c r="F28" s="477"/>
      <c r="G28" s="477"/>
      <c r="H28" s="477"/>
      <c r="I28" s="477"/>
      <c r="J28" s="477"/>
      <c r="K28" s="478"/>
      <c r="L28" s="498">
        <v>1</v>
      </c>
      <c r="M28" s="499"/>
      <c r="N28" s="499"/>
      <c r="O28" s="499"/>
      <c r="P28" s="541"/>
      <c r="Q28" s="498">
        <v>4250</v>
      </c>
      <c r="R28" s="499"/>
      <c r="S28" s="499"/>
      <c r="T28" s="499"/>
      <c r="U28" s="499"/>
      <c r="V28" s="541"/>
      <c r="W28" s="593"/>
      <c r="X28" s="594"/>
      <c r="Y28" s="595"/>
      <c r="Z28" s="497" t="s">
        <v>184</v>
      </c>
      <c r="AA28" s="477"/>
      <c r="AB28" s="477"/>
      <c r="AC28" s="477"/>
      <c r="AD28" s="477"/>
      <c r="AE28" s="477"/>
      <c r="AF28" s="477"/>
      <c r="AG28" s="478"/>
      <c r="AH28" s="498" t="s">
        <v>137</v>
      </c>
      <c r="AI28" s="499"/>
      <c r="AJ28" s="499"/>
      <c r="AK28" s="499"/>
      <c r="AL28" s="541"/>
      <c r="AM28" s="498" t="s">
        <v>175</v>
      </c>
      <c r="AN28" s="499"/>
      <c r="AO28" s="499"/>
      <c r="AP28" s="499"/>
      <c r="AQ28" s="499"/>
      <c r="AR28" s="541"/>
      <c r="AS28" s="498" t="s">
        <v>137</v>
      </c>
      <c r="AT28" s="499"/>
      <c r="AU28" s="499"/>
      <c r="AV28" s="499"/>
      <c r="AW28" s="499"/>
      <c r="AX28" s="500"/>
      <c r="AY28" s="601" t="s">
        <v>185</v>
      </c>
      <c r="AZ28" s="602"/>
      <c r="BA28" s="602"/>
      <c r="BB28" s="603"/>
      <c r="BC28" s="407" t="s">
        <v>48</v>
      </c>
      <c r="BD28" s="408"/>
      <c r="BE28" s="408"/>
      <c r="BF28" s="408"/>
      <c r="BG28" s="408"/>
      <c r="BH28" s="408"/>
      <c r="BI28" s="408"/>
      <c r="BJ28" s="408"/>
      <c r="BK28" s="408"/>
      <c r="BL28" s="408"/>
      <c r="BM28" s="409"/>
      <c r="BN28" s="410">
        <v>6967659</v>
      </c>
      <c r="BO28" s="411"/>
      <c r="BP28" s="411"/>
      <c r="BQ28" s="411"/>
      <c r="BR28" s="411"/>
      <c r="BS28" s="411"/>
      <c r="BT28" s="411"/>
      <c r="BU28" s="412"/>
      <c r="BV28" s="410">
        <v>6498217</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186</v>
      </c>
      <c r="F29" s="477"/>
      <c r="G29" s="477"/>
      <c r="H29" s="477"/>
      <c r="I29" s="477"/>
      <c r="J29" s="477"/>
      <c r="K29" s="478"/>
      <c r="L29" s="498">
        <v>20</v>
      </c>
      <c r="M29" s="499"/>
      <c r="N29" s="499"/>
      <c r="O29" s="499"/>
      <c r="P29" s="541"/>
      <c r="Q29" s="498">
        <v>4000</v>
      </c>
      <c r="R29" s="499"/>
      <c r="S29" s="499"/>
      <c r="T29" s="499"/>
      <c r="U29" s="499"/>
      <c r="V29" s="541"/>
      <c r="W29" s="596"/>
      <c r="X29" s="597"/>
      <c r="Y29" s="598"/>
      <c r="Z29" s="497" t="s">
        <v>187</v>
      </c>
      <c r="AA29" s="477"/>
      <c r="AB29" s="477"/>
      <c r="AC29" s="477"/>
      <c r="AD29" s="477"/>
      <c r="AE29" s="477"/>
      <c r="AF29" s="477"/>
      <c r="AG29" s="478"/>
      <c r="AH29" s="498">
        <v>478</v>
      </c>
      <c r="AI29" s="499"/>
      <c r="AJ29" s="499"/>
      <c r="AK29" s="499"/>
      <c r="AL29" s="541"/>
      <c r="AM29" s="498">
        <v>1424034</v>
      </c>
      <c r="AN29" s="499"/>
      <c r="AO29" s="499"/>
      <c r="AP29" s="499"/>
      <c r="AQ29" s="499"/>
      <c r="AR29" s="541"/>
      <c r="AS29" s="498">
        <v>2979</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218434</v>
      </c>
      <c r="BO29" s="448"/>
      <c r="BP29" s="448"/>
      <c r="BQ29" s="448"/>
      <c r="BR29" s="448"/>
      <c r="BS29" s="448"/>
      <c r="BT29" s="448"/>
      <c r="BU29" s="449"/>
      <c r="BV29" s="447">
        <v>217529</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97.1</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7930375</v>
      </c>
      <c r="BO30" s="567"/>
      <c r="BP30" s="567"/>
      <c r="BQ30" s="567"/>
      <c r="BR30" s="567"/>
      <c r="BS30" s="567"/>
      <c r="BT30" s="567"/>
      <c r="BU30" s="568"/>
      <c r="BV30" s="566">
        <v>6980916</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196</v>
      </c>
      <c r="V33" s="471"/>
      <c r="W33" s="436" t="s">
        <v>197</v>
      </c>
      <c r="X33" s="436"/>
      <c r="Y33" s="436"/>
      <c r="Z33" s="436"/>
      <c r="AA33" s="436"/>
      <c r="AB33" s="436"/>
      <c r="AC33" s="436"/>
      <c r="AD33" s="436"/>
      <c r="AE33" s="436"/>
      <c r="AF33" s="436"/>
      <c r="AG33" s="436"/>
      <c r="AH33" s="436"/>
      <c r="AI33" s="436"/>
      <c r="AJ33" s="436"/>
      <c r="AK33" s="436"/>
      <c r="AL33" s="203"/>
      <c r="AM33" s="471" t="s">
        <v>196</v>
      </c>
      <c r="AN33" s="471"/>
      <c r="AO33" s="436" t="s">
        <v>198</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202</v>
      </c>
      <c r="CP33" s="471"/>
      <c r="CQ33" s="436" t="s">
        <v>203</v>
      </c>
      <c r="CR33" s="436"/>
      <c r="CS33" s="436"/>
      <c r="CT33" s="436"/>
      <c r="CU33" s="436"/>
      <c r="CV33" s="436"/>
      <c r="CW33" s="436"/>
      <c r="CX33" s="436"/>
      <c r="CY33" s="436"/>
      <c r="CZ33" s="436"/>
      <c r="DA33" s="436"/>
      <c r="DB33" s="436"/>
      <c r="DC33" s="436"/>
      <c r="DD33" s="436"/>
      <c r="DE33" s="436"/>
      <c r="DF33" s="203"/>
      <c r="DG33" s="636" t="s">
        <v>204</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4</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8</v>
      </c>
      <c r="AN34" s="637"/>
      <c r="AO34" s="638" t="str">
        <f>IF('各会計、関係団体の財政状況及び健全化判断比率'!B32="","",'各会計、関係団体の財政状況及び健全化判断比率'!B32)</f>
        <v>水道事業会計</v>
      </c>
      <c r="AP34" s="638"/>
      <c r="AQ34" s="638"/>
      <c r="AR34" s="638"/>
      <c r="AS34" s="638"/>
      <c r="AT34" s="638"/>
      <c r="AU34" s="638"/>
      <c r="AV34" s="638"/>
      <c r="AW34" s="638"/>
      <c r="AX34" s="638"/>
      <c r="AY34" s="638"/>
      <c r="AZ34" s="638"/>
      <c r="BA34" s="638"/>
      <c r="BB34" s="638"/>
      <c r="BC34" s="638"/>
      <c r="BD34" s="178"/>
      <c r="BE34" s="637">
        <f>IF(BG34="","",MAX(C34:D43,U34:V43,AM34:AN43)+1)</f>
        <v>10</v>
      </c>
      <c r="BF34" s="637"/>
      <c r="BG34" s="638" t="str">
        <f>IF('各会計、関係団体の財政状況及び健全化判断比率'!B34="","",'各会計、関係団体の財政状況及び健全化判断比率'!B34)</f>
        <v>農業集落排水事業特別会計</v>
      </c>
      <c r="BH34" s="638"/>
      <c r="BI34" s="638"/>
      <c r="BJ34" s="638"/>
      <c r="BK34" s="638"/>
      <c r="BL34" s="638"/>
      <c r="BM34" s="638"/>
      <c r="BN34" s="638"/>
      <c r="BO34" s="638"/>
      <c r="BP34" s="638"/>
      <c r="BQ34" s="638"/>
      <c r="BR34" s="638"/>
      <c r="BS34" s="638"/>
      <c r="BT34" s="638"/>
      <c r="BU34" s="638"/>
      <c r="BV34" s="178"/>
      <c r="BW34" s="637">
        <f>IF(BY34="","",MAX(C34:D43,U34:V43,AM34:AN43,BE34:BF43)+1)</f>
        <v>12</v>
      </c>
      <c r="BX34" s="637"/>
      <c r="BY34" s="638" t="str">
        <f>IF('各会計、関係団体の財政状況及び健全化判断比率'!B68="","",'各会計、関係団体の財政状況及び健全化判断比率'!B68)</f>
        <v>可茂衛生施設利用組合</v>
      </c>
      <c r="BZ34" s="638"/>
      <c r="CA34" s="638"/>
      <c r="CB34" s="638"/>
      <c r="CC34" s="638"/>
      <c r="CD34" s="638"/>
      <c r="CE34" s="638"/>
      <c r="CF34" s="638"/>
      <c r="CG34" s="638"/>
      <c r="CH34" s="638"/>
      <c r="CI34" s="638"/>
      <c r="CJ34" s="638"/>
      <c r="CK34" s="638"/>
      <c r="CL34" s="638"/>
      <c r="CM34" s="638"/>
      <c r="CN34" s="178"/>
      <c r="CO34" s="637">
        <f>IF(CQ34="","",MAX(C34:D43,U34:V43,AM34:AN43,BE34:BF43,BW34:BX43)+1)</f>
        <v>21</v>
      </c>
      <c r="CP34" s="637"/>
      <c r="CQ34" s="638" t="str">
        <f>IF('各会計、関係団体の財政状況及び健全化判断比率'!BS7="","",'各会計、関係団体の財政状況及び健全化判断比率'!BS7)</f>
        <v>可児市体育連盟</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自家用工業用水道事業特別会計</v>
      </c>
      <c r="F35" s="638"/>
      <c r="G35" s="638"/>
      <c r="H35" s="638"/>
      <c r="I35" s="638"/>
      <c r="J35" s="638"/>
      <c r="K35" s="638"/>
      <c r="L35" s="638"/>
      <c r="M35" s="638"/>
      <c r="N35" s="638"/>
      <c r="O35" s="638"/>
      <c r="P35" s="638"/>
      <c r="Q35" s="638"/>
      <c r="R35" s="638"/>
      <c r="S35" s="638"/>
      <c r="T35" s="178"/>
      <c r="U35" s="637">
        <f>IF(W35="","",U34+1)</f>
        <v>5</v>
      </c>
      <c r="V35" s="637"/>
      <c r="W35" s="638" t="str">
        <f>IF('各会計、関係団体の財政状況及び健全化判断比率'!B29="","",'各会計、関係団体の財政状況及び健全化判断比率'!B29)</f>
        <v>後期高齢者医療特別会計</v>
      </c>
      <c r="X35" s="638"/>
      <c r="Y35" s="638"/>
      <c r="Z35" s="638"/>
      <c r="AA35" s="638"/>
      <c r="AB35" s="638"/>
      <c r="AC35" s="638"/>
      <c r="AD35" s="638"/>
      <c r="AE35" s="638"/>
      <c r="AF35" s="638"/>
      <c r="AG35" s="638"/>
      <c r="AH35" s="638"/>
      <c r="AI35" s="638"/>
      <c r="AJ35" s="638"/>
      <c r="AK35" s="638"/>
      <c r="AL35" s="178"/>
      <c r="AM35" s="637">
        <f t="shared" ref="AM35:AM43" si="0">IF(AO35="","",AM34+1)</f>
        <v>9</v>
      </c>
      <c r="AN35" s="637"/>
      <c r="AO35" s="638" t="str">
        <f>IF('各会計、関係団体の財政状況及び健全化判断比率'!B33="","",'各会計、関係団体の財政状況及び健全化判断比率'!B33)</f>
        <v>下水道事業会計</v>
      </c>
      <c r="AP35" s="638"/>
      <c r="AQ35" s="638"/>
      <c r="AR35" s="638"/>
      <c r="AS35" s="638"/>
      <c r="AT35" s="638"/>
      <c r="AU35" s="638"/>
      <c r="AV35" s="638"/>
      <c r="AW35" s="638"/>
      <c r="AX35" s="638"/>
      <c r="AY35" s="638"/>
      <c r="AZ35" s="638"/>
      <c r="BA35" s="638"/>
      <c r="BB35" s="638"/>
      <c r="BC35" s="638"/>
      <c r="BD35" s="178"/>
      <c r="BE35" s="637">
        <f t="shared" ref="BE35:BE43" si="1">IF(BG35="","",BE34+1)</f>
        <v>11</v>
      </c>
      <c r="BF35" s="637"/>
      <c r="BG35" s="638" t="str">
        <f>IF('各会計、関係団体の財政状況及び健全化判断比率'!B35="","",'各会計、関係団体の財政状況及び健全化判断比率'!B35)</f>
        <v>可児御嵩インターチェンジ工業団地開発事業特別会計</v>
      </c>
      <c r="BH35" s="638"/>
      <c r="BI35" s="638"/>
      <c r="BJ35" s="638"/>
      <c r="BK35" s="638"/>
      <c r="BL35" s="638"/>
      <c r="BM35" s="638"/>
      <c r="BN35" s="638"/>
      <c r="BO35" s="638"/>
      <c r="BP35" s="638"/>
      <c r="BQ35" s="638"/>
      <c r="BR35" s="638"/>
      <c r="BS35" s="638"/>
      <c r="BT35" s="638"/>
      <c r="BU35" s="638"/>
      <c r="BV35" s="178"/>
      <c r="BW35" s="637">
        <f t="shared" ref="BW35:BW43" si="2">IF(BY35="","",BW34+1)</f>
        <v>13</v>
      </c>
      <c r="BX35" s="637"/>
      <c r="BY35" s="638" t="str">
        <f>IF('各会計、関係団体の財政状況及び健全化判断比率'!B69="","",'各会計、関係団体の財政状況及び健全化判断比率'!B69)</f>
        <v>可児川防災等ため池組合</v>
      </c>
      <c r="BZ35" s="638"/>
      <c r="CA35" s="638"/>
      <c r="CB35" s="638"/>
      <c r="CC35" s="638"/>
      <c r="CD35" s="638"/>
      <c r="CE35" s="638"/>
      <c r="CF35" s="638"/>
      <c r="CG35" s="638"/>
      <c r="CH35" s="638"/>
      <c r="CI35" s="638"/>
      <c r="CJ35" s="638"/>
      <c r="CK35" s="638"/>
      <c r="CL35" s="638"/>
      <c r="CM35" s="638"/>
      <c r="CN35" s="178"/>
      <c r="CO35" s="637">
        <f t="shared" ref="CO35:CO43" si="3">IF(CQ35="","",CO34+1)</f>
        <v>22</v>
      </c>
      <c r="CP35" s="637"/>
      <c r="CQ35" s="638" t="str">
        <f>IF('各会計、関係団体の財政状況及び健全化判断比率'!BS8="","",'各会計、関係団体の財政状況及び健全化判断比率'!BS8)</f>
        <v>可児市文化芸術振興財団</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f>IF(E36="","",C35+1)</f>
        <v>3</v>
      </c>
      <c r="D36" s="637"/>
      <c r="E36" s="638" t="str">
        <f>IF('各会計、関係団体の財政状況及び健全化判断比率'!B9="","",'各会計、関係団体の財政状況及び健全化判断比率'!B9)</f>
        <v>可児駅東土地区画整理事業特別会計</v>
      </c>
      <c r="F36" s="638"/>
      <c r="G36" s="638"/>
      <c r="H36" s="638"/>
      <c r="I36" s="638"/>
      <c r="J36" s="638"/>
      <c r="K36" s="638"/>
      <c r="L36" s="638"/>
      <c r="M36" s="638"/>
      <c r="N36" s="638"/>
      <c r="O36" s="638"/>
      <c r="P36" s="638"/>
      <c r="Q36" s="638"/>
      <c r="R36" s="638"/>
      <c r="S36" s="638"/>
      <c r="T36" s="178"/>
      <c r="U36" s="637">
        <f t="shared" ref="U36:U43" si="4">IF(W36="","",U35+1)</f>
        <v>6</v>
      </c>
      <c r="V36" s="637"/>
      <c r="W36" s="638" t="str">
        <f>IF('各会計、関係団体の財政状況及び健全化判断比率'!B30="","",'各会計、関係団体の財政状況及び健全化判断比率'!B30)</f>
        <v>介護保険特別会計（保険事業勘定）</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14</v>
      </c>
      <c r="BX36" s="637"/>
      <c r="BY36" s="638" t="str">
        <f>IF('各会計、関係団体の財政状況及び健全化判断比率'!B70="","",'各会計、関係団体の財政状況及び健全化判断比率'!B70)</f>
        <v>可児市・御嵩町中学校組合</v>
      </c>
      <c r="BZ36" s="638"/>
      <c r="CA36" s="638"/>
      <c r="CB36" s="638"/>
      <c r="CC36" s="638"/>
      <c r="CD36" s="638"/>
      <c r="CE36" s="638"/>
      <c r="CF36" s="638"/>
      <c r="CG36" s="638"/>
      <c r="CH36" s="638"/>
      <c r="CI36" s="638"/>
      <c r="CJ36" s="638"/>
      <c r="CK36" s="638"/>
      <c r="CL36" s="638"/>
      <c r="CM36" s="638"/>
      <c r="CN36" s="178"/>
      <c r="CO36" s="637">
        <f t="shared" si="3"/>
        <v>23</v>
      </c>
      <c r="CP36" s="637"/>
      <c r="CQ36" s="638" t="str">
        <f>IF('各会計、関係団体の財政状況及び健全化判断比率'!BS9="","",'各会計、関係団体の財政状況及び健全化判断比率'!BS9)</f>
        <v>可児市土地開発公社</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〇</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7</v>
      </c>
      <c r="V37" s="637"/>
      <c r="W37" s="638" t="str">
        <f>IF('各会計、関係団体の財政状況及び健全化判断比率'!B31="","",'各会計、関係団体の財政状況及び健全化判断比率'!B31)</f>
        <v>介護保険特別会計（介護サービス事業勘定）</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15</v>
      </c>
      <c r="BX37" s="637"/>
      <c r="BY37" s="638" t="str">
        <f>IF('各会計、関係団体の財政状況及び健全化判断比率'!B71="","",'各会計、関係団体の財政状況及び健全化判断比率'!B71)</f>
        <v>岐阜県市町村会館組合</v>
      </c>
      <c r="BZ37" s="638"/>
      <c r="CA37" s="638"/>
      <c r="CB37" s="638"/>
      <c r="CC37" s="638"/>
      <c r="CD37" s="638"/>
      <c r="CE37" s="638"/>
      <c r="CF37" s="638"/>
      <c r="CG37" s="638"/>
      <c r="CH37" s="638"/>
      <c r="CI37" s="638"/>
      <c r="CJ37" s="638"/>
      <c r="CK37" s="638"/>
      <c r="CL37" s="638"/>
      <c r="CM37" s="638"/>
      <c r="CN37" s="178"/>
      <c r="CO37" s="637">
        <f t="shared" si="3"/>
        <v>24</v>
      </c>
      <c r="CP37" s="637"/>
      <c r="CQ37" s="638" t="str">
        <f>IF('各会計、関係団体の財政状況及び健全化判断比率'!BS10="","",'各会計、関係団体の財政状況及び健全化判断比率'!BS10)</f>
        <v>可児道の駅</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16</v>
      </c>
      <c r="BX38" s="637"/>
      <c r="BY38" s="638" t="str">
        <f>IF('各会計、関係団体の財政状況及び健全化判断比率'!B72="","",'各会計、関係団体の財政状況及び健全化判断比率'!B72)</f>
        <v>岐阜県市町村職員退職手当組合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17</v>
      </c>
      <c r="BX39" s="637"/>
      <c r="BY39" s="638" t="str">
        <f>IF('各会計、関係団体の財政状況及び健全化判断比率'!B73="","",'各会計、関係団体の財政状況及び健全化判断比率'!B73)</f>
        <v>可茂消防事務組合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18</v>
      </c>
      <c r="BX40" s="637"/>
      <c r="BY40" s="638" t="str">
        <f>IF('各会計、関係団体の財政状況及び健全化判断比率'!B74="","",'各会計、関係団体の財政状況及び健全化判断比率'!B74)</f>
        <v>後期高齢者医療連合（一般会計分）</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19</v>
      </c>
      <c r="BX41" s="637"/>
      <c r="BY41" s="638" t="str">
        <f>IF('各会計、関係団体の財政状況及び健全化判断比率'!B75="","",'各会計、関係団体の財政状況及び健全化判断比率'!B75)</f>
        <v>後期高齢者医療連合（特別会計分）</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20</v>
      </c>
      <c r="BX42" s="637"/>
      <c r="BY42" s="638" t="str">
        <f>IF('各会計、関係団体の財政状況及び健全化判断比率'!B76="","",'各会計、関係団体の財政状況及び健全化判断比率'!B76)</f>
        <v>可茂公設地方卸売市場組合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40" t="s">
        <v>206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614</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6" t="s">
        <v>575</v>
      </c>
      <c r="D34" s="1216"/>
      <c r="E34" s="1217"/>
      <c r="F34" s="32">
        <v>11.14</v>
      </c>
      <c r="G34" s="33">
        <v>11.57</v>
      </c>
      <c r="H34" s="33">
        <v>12.02</v>
      </c>
      <c r="I34" s="33">
        <v>12.4</v>
      </c>
      <c r="J34" s="34">
        <v>13.76</v>
      </c>
      <c r="K34" s="22"/>
      <c r="L34" s="22"/>
      <c r="M34" s="22"/>
      <c r="N34" s="22"/>
      <c r="O34" s="22"/>
      <c r="P34" s="22"/>
    </row>
    <row r="35" spans="1:16" ht="39" customHeight="1" x14ac:dyDescent="0.15">
      <c r="A35" s="22"/>
      <c r="B35" s="35"/>
      <c r="C35" s="1210" t="s">
        <v>576</v>
      </c>
      <c r="D35" s="1211"/>
      <c r="E35" s="1212"/>
      <c r="F35" s="36">
        <v>4.7</v>
      </c>
      <c r="G35" s="37">
        <v>6.26</v>
      </c>
      <c r="H35" s="37">
        <v>8.17</v>
      </c>
      <c r="I35" s="37">
        <v>7.37</v>
      </c>
      <c r="J35" s="38">
        <v>11.08</v>
      </c>
      <c r="K35" s="22"/>
      <c r="L35" s="22"/>
      <c r="M35" s="22"/>
      <c r="N35" s="22"/>
      <c r="O35" s="22"/>
      <c r="P35" s="22"/>
    </row>
    <row r="36" spans="1:16" ht="39" customHeight="1" x14ac:dyDescent="0.15">
      <c r="A36" s="22"/>
      <c r="B36" s="35"/>
      <c r="C36" s="1210" t="s">
        <v>577</v>
      </c>
      <c r="D36" s="1211"/>
      <c r="E36" s="1212"/>
      <c r="F36" s="36">
        <v>0.9</v>
      </c>
      <c r="G36" s="37">
        <v>0.93</v>
      </c>
      <c r="H36" s="37">
        <v>1.53</v>
      </c>
      <c r="I36" s="37">
        <v>2.0299999999999998</v>
      </c>
      <c r="J36" s="38">
        <v>2.38</v>
      </c>
      <c r="K36" s="22"/>
      <c r="L36" s="22"/>
      <c r="M36" s="22"/>
      <c r="N36" s="22"/>
      <c r="O36" s="22"/>
      <c r="P36" s="22"/>
    </row>
    <row r="37" spans="1:16" ht="39" customHeight="1" x14ac:dyDescent="0.15">
      <c r="A37" s="22"/>
      <c r="B37" s="35"/>
      <c r="C37" s="1210" t="s">
        <v>578</v>
      </c>
      <c r="D37" s="1211"/>
      <c r="E37" s="1212"/>
      <c r="F37" s="36">
        <v>1.5</v>
      </c>
      <c r="G37" s="37">
        <v>0.69</v>
      </c>
      <c r="H37" s="37">
        <v>0.55000000000000004</v>
      </c>
      <c r="I37" s="37">
        <v>1.05</v>
      </c>
      <c r="J37" s="38">
        <v>1.07</v>
      </c>
      <c r="K37" s="22"/>
      <c r="L37" s="22"/>
      <c r="M37" s="22"/>
      <c r="N37" s="22"/>
      <c r="O37" s="22"/>
      <c r="P37" s="22"/>
    </row>
    <row r="38" spans="1:16" ht="39" customHeight="1" x14ac:dyDescent="0.15">
      <c r="A38" s="22"/>
      <c r="B38" s="35"/>
      <c r="C38" s="1210" t="s">
        <v>579</v>
      </c>
      <c r="D38" s="1211"/>
      <c r="E38" s="1212"/>
      <c r="F38" s="36" t="s">
        <v>527</v>
      </c>
      <c r="G38" s="37" t="s">
        <v>527</v>
      </c>
      <c r="H38" s="37" t="s">
        <v>527</v>
      </c>
      <c r="I38" s="37" t="s">
        <v>527</v>
      </c>
      <c r="J38" s="38">
        <v>0.89</v>
      </c>
      <c r="K38" s="22"/>
      <c r="L38" s="22"/>
      <c r="M38" s="22"/>
      <c r="N38" s="22"/>
      <c r="O38" s="22"/>
      <c r="P38" s="22"/>
    </row>
    <row r="39" spans="1:16" ht="39" customHeight="1" x14ac:dyDescent="0.15">
      <c r="A39" s="22"/>
      <c r="B39" s="35"/>
      <c r="C39" s="1210" t="s">
        <v>580</v>
      </c>
      <c r="D39" s="1211"/>
      <c r="E39" s="1212"/>
      <c r="F39" s="36">
        <v>0.22</v>
      </c>
      <c r="G39" s="37">
        <v>0.22</v>
      </c>
      <c r="H39" s="37">
        <v>0.24</v>
      </c>
      <c r="I39" s="37">
        <v>0.24</v>
      </c>
      <c r="J39" s="38">
        <v>0.22</v>
      </c>
      <c r="K39" s="22"/>
      <c r="L39" s="22"/>
      <c r="M39" s="22"/>
      <c r="N39" s="22"/>
      <c r="O39" s="22"/>
      <c r="P39" s="22"/>
    </row>
    <row r="40" spans="1:16" ht="39" customHeight="1" x14ac:dyDescent="0.15">
      <c r="A40" s="22"/>
      <c r="B40" s="35"/>
      <c r="C40" s="1210" t="s">
        <v>581</v>
      </c>
      <c r="D40" s="1211"/>
      <c r="E40" s="1212"/>
      <c r="F40" s="36">
        <v>0.17</v>
      </c>
      <c r="G40" s="37">
        <v>0.15</v>
      </c>
      <c r="H40" s="37">
        <v>0.15</v>
      </c>
      <c r="I40" s="37">
        <v>0.18</v>
      </c>
      <c r="J40" s="38">
        <v>0.12</v>
      </c>
      <c r="K40" s="22"/>
      <c r="L40" s="22"/>
      <c r="M40" s="22"/>
      <c r="N40" s="22"/>
      <c r="O40" s="22"/>
      <c r="P40" s="22"/>
    </row>
    <row r="41" spans="1:16" ht="39" customHeight="1" x14ac:dyDescent="0.15">
      <c r="A41" s="22"/>
      <c r="B41" s="35"/>
      <c r="C41" s="1210" t="s">
        <v>582</v>
      </c>
      <c r="D41" s="1211"/>
      <c r="E41" s="1212"/>
      <c r="F41" s="36">
        <v>0.12</v>
      </c>
      <c r="G41" s="37">
        <v>0.14000000000000001</v>
      </c>
      <c r="H41" s="37">
        <v>0.04</v>
      </c>
      <c r="I41" s="37">
        <v>7.0000000000000007E-2</v>
      </c>
      <c r="J41" s="38">
        <v>0.09</v>
      </c>
      <c r="K41" s="22"/>
      <c r="L41" s="22"/>
      <c r="M41" s="22"/>
      <c r="N41" s="22"/>
      <c r="O41" s="22"/>
      <c r="P41" s="22"/>
    </row>
    <row r="42" spans="1:16" ht="39" customHeight="1" x14ac:dyDescent="0.15">
      <c r="A42" s="22"/>
      <c r="B42" s="39"/>
      <c r="C42" s="1210" t="s">
        <v>583</v>
      </c>
      <c r="D42" s="1211"/>
      <c r="E42" s="1212"/>
      <c r="F42" s="36" t="s">
        <v>527</v>
      </c>
      <c r="G42" s="37" t="s">
        <v>527</v>
      </c>
      <c r="H42" s="37" t="s">
        <v>527</v>
      </c>
      <c r="I42" s="37" t="s">
        <v>527</v>
      </c>
      <c r="J42" s="38" t="s">
        <v>527</v>
      </c>
      <c r="K42" s="22"/>
      <c r="L42" s="22"/>
      <c r="M42" s="22"/>
      <c r="N42" s="22"/>
      <c r="O42" s="22"/>
      <c r="P42" s="22"/>
    </row>
    <row r="43" spans="1:16" ht="39" customHeight="1" thickBot="1" x14ac:dyDescent="0.2">
      <c r="A43" s="22"/>
      <c r="B43" s="40"/>
      <c r="C43" s="1213" t="s">
        <v>584</v>
      </c>
      <c r="D43" s="1214"/>
      <c r="E43" s="1215"/>
      <c r="F43" s="41">
        <v>4.25</v>
      </c>
      <c r="G43" s="42">
        <v>2.0099999999999998</v>
      </c>
      <c r="H43" s="42">
        <v>1.27</v>
      </c>
      <c r="I43" s="42">
        <v>1.36</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GobNztuZ22Uq1omuH2qBiMKF7QP6fGGa8yRPUml0vU0n9/juzzYdtljazkDF6wyiIfJmMFpQ5sK3nYPenf/xQ==" saltValue="AwtG5zXuemwqYkFzLdKi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1" zoomScaleSheetLayoutView="55" workbookViewId="0">
      <selection activeCell="K58" sqref="K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2144</v>
      </c>
      <c r="L45" s="60">
        <v>2291</v>
      </c>
      <c r="M45" s="60">
        <v>2355</v>
      </c>
      <c r="N45" s="60">
        <v>2356</v>
      </c>
      <c r="O45" s="61">
        <v>2451</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527</v>
      </c>
      <c r="L46" s="64" t="s">
        <v>527</v>
      </c>
      <c r="M46" s="64" t="s">
        <v>527</v>
      </c>
      <c r="N46" s="64" t="s">
        <v>527</v>
      </c>
      <c r="O46" s="65" t="s">
        <v>527</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527</v>
      </c>
      <c r="L47" s="64" t="s">
        <v>527</v>
      </c>
      <c r="M47" s="64" t="s">
        <v>527</v>
      </c>
      <c r="N47" s="64" t="s">
        <v>527</v>
      </c>
      <c r="O47" s="65" t="s">
        <v>527</v>
      </c>
      <c r="P47" s="48"/>
      <c r="Q47" s="48"/>
      <c r="R47" s="48"/>
      <c r="S47" s="48"/>
      <c r="T47" s="48"/>
      <c r="U47" s="48"/>
    </row>
    <row r="48" spans="1:21" ht="30.75" customHeight="1" x14ac:dyDescent="0.15">
      <c r="A48" s="48"/>
      <c r="B48" s="1220"/>
      <c r="C48" s="1221"/>
      <c r="D48" s="62"/>
      <c r="E48" s="1226" t="s">
        <v>15</v>
      </c>
      <c r="F48" s="1226"/>
      <c r="G48" s="1226"/>
      <c r="H48" s="1226"/>
      <c r="I48" s="1226"/>
      <c r="J48" s="1227"/>
      <c r="K48" s="63">
        <v>1705</v>
      </c>
      <c r="L48" s="64">
        <v>1654</v>
      </c>
      <c r="M48" s="64">
        <v>1659</v>
      </c>
      <c r="N48" s="64">
        <v>1596</v>
      </c>
      <c r="O48" s="65">
        <v>1523</v>
      </c>
      <c r="P48" s="48"/>
      <c r="Q48" s="48"/>
      <c r="R48" s="48"/>
      <c r="S48" s="48"/>
      <c r="T48" s="48"/>
      <c r="U48" s="48"/>
    </row>
    <row r="49" spans="1:21" ht="30.75" customHeight="1" x14ac:dyDescent="0.15">
      <c r="A49" s="48"/>
      <c r="B49" s="1220"/>
      <c r="C49" s="1221"/>
      <c r="D49" s="62"/>
      <c r="E49" s="1226" t="s">
        <v>16</v>
      </c>
      <c r="F49" s="1226"/>
      <c r="G49" s="1226"/>
      <c r="H49" s="1226"/>
      <c r="I49" s="1226"/>
      <c r="J49" s="1227"/>
      <c r="K49" s="63">
        <v>91</v>
      </c>
      <c r="L49" s="64">
        <v>59</v>
      </c>
      <c r="M49" s="64">
        <v>132</v>
      </c>
      <c r="N49" s="64">
        <v>175</v>
      </c>
      <c r="O49" s="65">
        <v>222</v>
      </c>
      <c r="P49" s="48"/>
      <c r="Q49" s="48"/>
      <c r="R49" s="48"/>
      <c r="S49" s="48"/>
      <c r="T49" s="48"/>
      <c r="U49" s="48"/>
    </row>
    <row r="50" spans="1:21" ht="30.75" customHeight="1" x14ac:dyDescent="0.15">
      <c r="A50" s="48"/>
      <c r="B50" s="1220"/>
      <c r="C50" s="1221"/>
      <c r="D50" s="62"/>
      <c r="E50" s="1226" t="s">
        <v>17</v>
      </c>
      <c r="F50" s="1226"/>
      <c r="G50" s="1226"/>
      <c r="H50" s="1226"/>
      <c r="I50" s="1226"/>
      <c r="J50" s="1227"/>
      <c r="K50" s="63">
        <v>94</v>
      </c>
      <c r="L50" s="64">
        <v>95</v>
      </c>
      <c r="M50" s="64">
        <v>95</v>
      </c>
      <c r="N50" s="64" t="s">
        <v>527</v>
      </c>
      <c r="O50" s="65" t="s">
        <v>527</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527</v>
      </c>
      <c r="L51" s="64" t="s">
        <v>527</v>
      </c>
      <c r="M51" s="64" t="s">
        <v>527</v>
      </c>
      <c r="N51" s="64" t="s">
        <v>527</v>
      </c>
      <c r="O51" s="65" t="s">
        <v>527</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3899</v>
      </c>
      <c r="L52" s="64">
        <v>4043</v>
      </c>
      <c r="M52" s="64">
        <v>4057</v>
      </c>
      <c r="N52" s="64">
        <v>4035</v>
      </c>
      <c r="O52" s="65">
        <v>4133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135</v>
      </c>
      <c r="L53" s="69">
        <v>56</v>
      </c>
      <c r="M53" s="69">
        <v>184</v>
      </c>
      <c r="N53" s="69">
        <v>92</v>
      </c>
      <c r="O53" s="70">
        <v>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34" t="s">
        <v>25</v>
      </c>
      <c r="C57" s="1235"/>
      <c r="D57" s="1238" t="s">
        <v>26</v>
      </c>
      <c r="E57" s="1239"/>
      <c r="F57" s="1239"/>
      <c r="G57" s="1239"/>
      <c r="H57" s="1239"/>
      <c r="I57" s="1239"/>
      <c r="J57" s="1240"/>
      <c r="K57" s="83" t="s">
        <v>612</v>
      </c>
      <c r="L57" s="84" t="s">
        <v>612</v>
      </c>
      <c r="M57" s="84" t="s">
        <v>612</v>
      </c>
      <c r="N57" s="84" t="s">
        <v>612</v>
      </c>
      <c r="O57" s="85" t="s">
        <v>612</v>
      </c>
    </row>
    <row r="58" spans="1:21" ht="31.5" customHeight="1" thickBot="1" x14ac:dyDescent="0.2">
      <c r="B58" s="1236"/>
      <c r="C58" s="1237"/>
      <c r="D58" s="1241" t="s">
        <v>27</v>
      </c>
      <c r="E58" s="1242"/>
      <c r="F58" s="1242"/>
      <c r="G58" s="1242"/>
      <c r="H58" s="1242"/>
      <c r="I58" s="1242"/>
      <c r="J58" s="1243"/>
      <c r="K58" s="86" t="s">
        <v>612</v>
      </c>
      <c r="L58" s="87" t="s">
        <v>612</v>
      </c>
      <c r="M58" s="87" t="s">
        <v>612</v>
      </c>
      <c r="N58" s="87" t="s">
        <v>612</v>
      </c>
      <c r="O58" s="88" t="s">
        <v>612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lKSuIph4fDwiBSVgViCgQsBpbTrXq0C8sMvaqcuyXgeuAM7ATfhTTPRDPYbeQf36fgtY6Kic0TwxO2SZ9ujHg==" saltValue="PHKRQ+iCzQ9dTvEBLdb1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44" t="s">
        <v>30</v>
      </c>
      <c r="C41" s="1245"/>
      <c r="D41" s="102"/>
      <c r="E41" s="1250" t="s">
        <v>31</v>
      </c>
      <c r="F41" s="1250"/>
      <c r="G41" s="1250"/>
      <c r="H41" s="1251"/>
      <c r="I41" s="358">
        <v>21319</v>
      </c>
      <c r="J41" s="359">
        <v>21826</v>
      </c>
      <c r="K41" s="359">
        <v>22149</v>
      </c>
      <c r="L41" s="359">
        <v>23051</v>
      </c>
      <c r="M41" s="360">
        <v>21989</v>
      </c>
    </row>
    <row r="42" spans="2:13" ht="27.75" customHeight="1" x14ac:dyDescent="0.15">
      <c r="B42" s="1246"/>
      <c r="C42" s="1247"/>
      <c r="D42" s="103"/>
      <c r="E42" s="1252" t="s">
        <v>32</v>
      </c>
      <c r="F42" s="1252"/>
      <c r="G42" s="1252"/>
      <c r="H42" s="1253"/>
      <c r="I42" s="361">
        <v>660</v>
      </c>
      <c r="J42" s="362">
        <v>609</v>
      </c>
      <c r="K42" s="362">
        <v>511</v>
      </c>
      <c r="L42" s="362">
        <v>546</v>
      </c>
      <c r="M42" s="363">
        <v>442</v>
      </c>
    </row>
    <row r="43" spans="2:13" ht="27.75" customHeight="1" x14ac:dyDescent="0.15">
      <c r="B43" s="1246"/>
      <c r="C43" s="1247"/>
      <c r="D43" s="103"/>
      <c r="E43" s="1252" t="s">
        <v>33</v>
      </c>
      <c r="F43" s="1252"/>
      <c r="G43" s="1252"/>
      <c r="H43" s="1253"/>
      <c r="I43" s="361">
        <v>13446</v>
      </c>
      <c r="J43" s="362">
        <v>12418</v>
      </c>
      <c r="K43" s="362">
        <v>11417</v>
      </c>
      <c r="L43" s="362">
        <v>10519</v>
      </c>
      <c r="M43" s="363">
        <v>9409</v>
      </c>
    </row>
    <row r="44" spans="2:13" ht="27.75" customHeight="1" x14ac:dyDescent="0.15">
      <c r="B44" s="1246"/>
      <c r="C44" s="1247"/>
      <c r="D44" s="103"/>
      <c r="E44" s="1252" t="s">
        <v>34</v>
      </c>
      <c r="F44" s="1252"/>
      <c r="G44" s="1252"/>
      <c r="H44" s="1253"/>
      <c r="I44" s="361">
        <v>406</v>
      </c>
      <c r="J44" s="362">
        <v>1288</v>
      </c>
      <c r="K44" s="362">
        <v>1419</v>
      </c>
      <c r="L44" s="362">
        <v>1520</v>
      </c>
      <c r="M44" s="363">
        <v>1519</v>
      </c>
    </row>
    <row r="45" spans="2:13" ht="27.75" customHeight="1" x14ac:dyDescent="0.15">
      <c r="B45" s="1246"/>
      <c r="C45" s="1247"/>
      <c r="D45" s="103"/>
      <c r="E45" s="1252" t="s">
        <v>35</v>
      </c>
      <c r="F45" s="1252"/>
      <c r="G45" s="1252"/>
      <c r="H45" s="1253"/>
      <c r="I45" s="361" t="s">
        <v>527</v>
      </c>
      <c r="J45" s="362" t="s">
        <v>527</v>
      </c>
      <c r="K45" s="362" t="s">
        <v>527</v>
      </c>
      <c r="L45" s="362" t="s">
        <v>527</v>
      </c>
      <c r="M45" s="363" t="s">
        <v>527</v>
      </c>
    </row>
    <row r="46" spans="2:13" ht="27.75" customHeight="1" x14ac:dyDescent="0.15">
      <c r="B46" s="1246"/>
      <c r="C46" s="1247"/>
      <c r="D46" s="104"/>
      <c r="E46" s="1252" t="s">
        <v>36</v>
      </c>
      <c r="F46" s="1252"/>
      <c r="G46" s="1252"/>
      <c r="H46" s="1253"/>
      <c r="I46" s="361" t="s">
        <v>527</v>
      </c>
      <c r="J46" s="362" t="s">
        <v>527</v>
      </c>
      <c r="K46" s="362" t="s">
        <v>527</v>
      </c>
      <c r="L46" s="362" t="s">
        <v>527</v>
      </c>
      <c r="M46" s="363" t="s">
        <v>527</v>
      </c>
    </row>
    <row r="47" spans="2:13" ht="27.75" customHeight="1" x14ac:dyDescent="0.15">
      <c r="B47" s="1246"/>
      <c r="C47" s="1247"/>
      <c r="D47" s="105"/>
      <c r="E47" s="1254" t="s">
        <v>37</v>
      </c>
      <c r="F47" s="1255"/>
      <c r="G47" s="1255"/>
      <c r="H47" s="1256"/>
      <c r="I47" s="361" t="s">
        <v>527</v>
      </c>
      <c r="J47" s="362" t="s">
        <v>527</v>
      </c>
      <c r="K47" s="362" t="s">
        <v>527</v>
      </c>
      <c r="L47" s="362" t="s">
        <v>527</v>
      </c>
      <c r="M47" s="363" t="s">
        <v>527</v>
      </c>
    </row>
    <row r="48" spans="2:13" ht="27.75" customHeight="1" x14ac:dyDescent="0.15">
      <c r="B48" s="1246"/>
      <c r="C48" s="1247"/>
      <c r="D48" s="103"/>
      <c r="E48" s="1252" t="s">
        <v>38</v>
      </c>
      <c r="F48" s="1252"/>
      <c r="G48" s="1252"/>
      <c r="H48" s="1253"/>
      <c r="I48" s="361" t="s">
        <v>527</v>
      </c>
      <c r="J48" s="362" t="s">
        <v>527</v>
      </c>
      <c r="K48" s="362" t="s">
        <v>527</v>
      </c>
      <c r="L48" s="362" t="s">
        <v>527</v>
      </c>
      <c r="M48" s="363" t="s">
        <v>527</v>
      </c>
    </row>
    <row r="49" spans="2:13" ht="27.75" customHeight="1" x14ac:dyDescent="0.15">
      <c r="B49" s="1248"/>
      <c r="C49" s="1249"/>
      <c r="D49" s="103"/>
      <c r="E49" s="1252" t="s">
        <v>39</v>
      </c>
      <c r="F49" s="1252"/>
      <c r="G49" s="1252"/>
      <c r="H49" s="1253"/>
      <c r="I49" s="361" t="s">
        <v>527</v>
      </c>
      <c r="J49" s="362" t="s">
        <v>527</v>
      </c>
      <c r="K49" s="362" t="s">
        <v>527</v>
      </c>
      <c r="L49" s="362" t="s">
        <v>527</v>
      </c>
      <c r="M49" s="363" t="s">
        <v>527</v>
      </c>
    </row>
    <row r="50" spans="2:13" ht="27.75" customHeight="1" x14ac:dyDescent="0.15">
      <c r="B50" s="1257" t="s">
        <v>40</v>
      </c>
      <c r="C50" s="1258"/>
      <c r="D50" s="106"/>
      <c r="E50" s="1252" t="s">
        <v>41</v>
      </c>
      <c r="F50" s="1252"/>
      <c r="G50" s="1252"/>
      <c r="H50" s="1253"/>
      <c r="I50" s="361">
        <v>15637</v>
      </c>
      <c r="J50" s="362">
        <v>15208</v>
      </c>
      <c r="K50" s="362">
        <v>15298</v>
      </c>
      <c r="L50" s="362">
        <v>16220</v>
      </c>
      <c r="M50" s="363">
        <v>17688</v>
      </c>
    </row>
    <row r="51" spans="2:13" ht="27.75" customHeight="1" x14ac:dyDescent="0.15">
      <c r="B51" s="1246"/>
      <c r="C51" s="1247"/>
      <c r="D51" s="103"/>
      <c r="E51" s="1252" t="s">
        <v>42</v>
      </c>
      <c r="F51" s="1252"/>
      <c r="G51" s="1252"/>
      <c r="H51" s="1253"/>
      <c r="I51" s="361">
        <v>9475</v>
      </c>
      <c r="J51" s="362">
        <v>9428</v>
      </c>
      <c r="K51" s="362">
        <v>9090</v>
      </c>
      <c r="L51" s="362">
        <v>8856</v>
      </c>
      <c r="M51" s="363">
        <v>7938</v>
      </c>
    </row>
    <row r="52" spans="2:13" ht="27.75" customHeight="1" x14ac:dyDescent="0.15">
      <c r="B52" s="1248"/>
      <c r="C52" s="1249"/>
      <c r="D52" s="103"/>
      <c r="E52" s="1252" t="s">
        <v>43</v>
      </c>
      <c r="F52" s="1252"/>
      <c r="G52" s="1252"/>
      <c r="H52" s="1253"/>
      <c r="I52" s="361">
        <v>33805</v>
      </c>
      <c r="J52" s="362">
        <v>33331</v>
      </c>
      <c r="K52" s="362">
        <v>32084</v>
      </c>
      <c r="L52" s="362">
        <v>32899</v>
      </c>
      <c r="M52" s="363">
        <v>34187</v>
      </c>
    </row>
    <row r="53" spans="2:13" ht="27.75" customHeight="1" thickBot="1" x14ac:dyDescent="0.2">
      <c r="B53" s="1259" t="s">
        <v>44</v>
      </c>
      <c r="C53" s="1260"/>
      <c r="D53" s="107"/>
      <c r="E53" s="1261" t="s">
        <v>45</v>
      </c>
      <c r="F53" s="1261"/>
      <c r="G53" s="1261"/>
      <c r="H53" s="1262"/>
      <c r="I53" s="364">
        <v>-23086</v>
      </c>
      <c r="J53" s="365">
        <v>-21826</v>
      </c>
      <c r="K53" s="365">
        <v>-20976</v>
      </c>
      <c r="L53" s="365">
        <v>-22340</v>
      </c>
      <c r="M53" s="366">
        <v>-26454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38fiRWAu+x5nkQxSjAY4WeWdCzpqXfjvj/se+1UWdATcFJeqqT4jyIBKbFQPcUweculAQu6EtYS/uq7qvlO1fA==" saltValue="Y7PrfzWFX5zfPPI+jRdh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71" t="s">
        <v>48</v>
      </c>
      <c r="D55" s="1271"/>
      <c r="E55" s="1272"/>
      <c r="F55" s="119">
        <v>6034</v>
      </c>
      <c r="G55" s="119">
        <v>6498</v>
      </c>
      <c r="H55" s="120">
        <v>6968</v>
      </c>
    </row>
    <row r="56" spans="2:8" ht="52.5" customHeight="1" x14ac:dyDescent="0.15">
      <c r="B56" s="121"/>
      <c r="C56" s="1273" t="s">
        <v>49</v>
      </c>
      <c r="D56" s="1273"/>
      <c r="E56" s="1274"/>
      <c r="F56" s="122">
        <v>217</v>
      </c>
      <c r="G56" s="122">
        <v>218</v>
      </c>
      <c r="H56" s="123">
        <v>218</v>
      </c>
    </row>
    <row r="57" spans="2:8" ht="53.25" customHeight="1" x14ac:dyDescent="0.15">
      <c r="B57" s="121"/>
      <c r="C57" s="1275" t="s">
        <v>50</v>
      </c>
      <c r="D57" s="1275"/>
      <c r="E57" s="1276"/>
      <c r="F57" s="124">
        <v>6527</v>
      </c>
      <c r="G57" s="124">
        <v>6981</v>
      </c>
      <c r="H57" s="125">
        <v>7930</v>
      </c>
    </row>
    <row r="58" spans="2:8" ht="45.75" customHeight="1" x14ac:dyDescent="0.15">
      <c r="B58" s="126"/>
      <c r="C58" s="1263" t="s">
        <v>607</v>
      </c>
      <c r="D58" s="1264"/>
      <c r="E58" s="1265"/>
      <c r="F58" s="127">
        <v>5287</v>
      </c>
      <c r="G58" s="127">
        <v>5297</v>
      </c>
      <c r="H58" s="128">
        <v>6236</v>
      </c>
    </row>
    <row r="59" spans="2:8" ht="45.75" customHeight="1" x14ac:dyDescent="0.15">
      <c r="B59" s="126"/>
      <c r="C59" s="1263" t="s">
        <v>608</v>
      </c>
      <c r="D59" s="1264"/>
      <c r="E59" s="1265"/>
      <c r="F59" s="127">
        <v>1214</v>
      </c>
      <c r="G59" s="127">
        <v>1649</v>
      </c>
      <c r="H59" s="128">
        <v>1656</v>
      </c>
    </row>
    <row r="60" spans="2:8" ht="45.75" customHeight="1" x14ac:dyDescent="0.15">
      <c r="B60" s="126"/>
      <c r="C60" s="1263" t="s">
        <v>610</v>
      </c>
      <c r="D60" s="1264"/>
      <c r="E60" s="1265"/>
      <c r="F60" s="127">
        <v>14</v>
      </c>
      <c r="G60" s="127">
        <v>15</v>
      </c>
      <c r="H60" s="128">
        <v>15</v>
      </c>
    </row>
    <row r="61" spans="2:8" ht="45.75" customHeight="1" x14ac:dyDescent="0.15">
      <c r="B61" s="126"/>
      <c r="C61" s="1263" t="s">
        <v>611</v>
      </c>
      <c r="D61" s="1264"/>
      <c r="E61" s="1265"/>
      <c r="F61" s="127">
        <v>1</v>
      </c>
      <c r="G61" s="127">
        <v>11</v>
      </c>
      <c r="H61" s="128">
        <v>14</v>
      </c>
    </row>
    <row r="62" spans="2:8" ht="45.75" customHeight="1" thickBot="1" x14ac:dyDescent="0.2">
      <c r="B62" s="129"/>
      <c r="C62" s="1266" t="s">
        <v>609</v>
      </c>
      <c r="D62" s="1267"/>
      <c r="E62" s="1268"/>
      <c r="F62" s="130">
        <v>10</v>
      </c>
      <c r="G62" s="130">
        <v>10</v>
      </c>
      <c r="H62" s="131">
        <v>10</v>
      </c>
    </row>
    <row r="63" spans="2:8" ht="52.5" customHeight="1" thickBot="1" x14ac:dyDescent="0.2">
      <c r="B63" s="132"/>
      <c r="C63" s="1269" t="s">
        <v>51</v>
      </c>
      <c r="D63" s="1269"/>
      <c r="E63" s="1270"/>
      <c r="F63" s="133">
        <v>12777</v>
      </c>
      <c r="G63" s="133">
        <v>13697</v>
      </c>
      <c r="H63" s="134">
        <v>15116</v>
      </c>
    </row>
    <row r="64" spans="2:8" x14ac:dyDescent="0.15"/>
  </sheetData>
  <sheetProtection algorithmName="SHA-512" hashValue="w8L2IvpifziXRAC1fjJNB557dmmxeD6jgnbM7dPeL733yYU3XamK+sd4eVK/7dO4CWgIFCoHHHH7Yepv1t0s1w==" saltValue="GqOUlm619uAmVPjS8T2I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election activeCell="AY38" sqref="AY38"/>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615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616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7" t="s">
        <v>617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618</v>
      </c>
    </row>
    <row r="50" spans="1:109" x14ac:dyDescent="0.15">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568</v>
      </c>
      <c r="BQ50" s="1290"/>
      <c r="BR50" s="1290"/>
      <c r="BS50" s="1290"/>
      <c r="BT50" s="1290"/>
      <c r="BU50" s="1290"/>
      <c r="BV50" s="1290"/>
      <c r="BW50" s="1290"/>
      <c r="BX50" s="1290" t="s">
        <v>569</v>
      </c>
      <c r="BY50" s="1290"/>
      <c r="BZ50" s="1290"/>
      <c r="CA50" s="1290"/>
      <c r="CB50" s="1290"/>
      <c r="CC50" s="1290"/>
      <c r="CD50" s="1290"/>
      <c r="CE50" s="1290"/>
      <c r="CF50" s="1290" t="s">
        <v>570</v>
      </c>
      <c r="CG50" s="1290"/>
      <c r="CH50" s="1290"/>
      <c r="CI50" s="1290"/>
      <c r="CJ50" s="1290"/>
      <c r="CK50" s="1290"/>
      <c r="CL50" s="1290"/>
      <c r="CM50" s="1290"/>
      <c r="CN50" s="1290" t="s">
        <v>571</v>
      </c>
      <c r="CO50" s="1290"/>
      <c r="CP50" s="1290"/>
      <c r="CQ50" s="1290"/>
      <c r="CR50" s="1290"/>
      <c r="CS50" s="1290"/>
      <c r="CT50" s="1290"/>
      <c r="CU50" s="1290"/>
      <c r="CV50" s="1290" t="s">
        <v>572</v>
      </c>
      <c r="CW50" s="1290"/>
      <c r="CX50" s="1290"/>
      <c r="CY50" s="1290"/>
      <c r="CZ50" s="1290"/>
      <c r="DA50" s="1290"/>
      <c r="DB50" s="1290"/>
      <c r="DC50" s="1290"/>
    </row>
    <row r="51" spans="1:109" ht="13.5" customHeight="1" x14ac:dyDescent="0.15">
      <c r="B51" s="376"/>
      <c r="G51" s="1297"/>
      <c r="H51" s="1297"/>
      <c r="I51" s="1295"/>
      <c r="J51" s="1295"/>
      <c r="K51" s="1292"/>
      <c r="L51" s="1292"/>
      <c r="M51" s="1292"/>
      <c r="N51" s="1292"/>
      <c r="AM51" s="385"/>
      <c r="AN51" s="1293" t="s">
        <v>619</v>
      </c>
      <c r="AO51" s="1293"/>
      <c r="AP51" s="1293"/>
      <c r="AQ51" s="1293"/>
      <c r="AR51" s="1293"/>
      <c r="AS51" s="1293"/>
      <c r="AT51" s="1293"/>
      <c r="AU51" s="1293"/>
      <c r="AV51" s="1293"/>
      <c r="AW51" s="1293"/>
      <c r="AX51" s="1293"/>
      <c r="AY51" s="1293"/>
      <c r="AZ51" s="1293"/>
      <c r="BA51" s="1293"/>
      <c r="BB51" s="1293" t="s">
        <v>620</v>
      </c>
      <c r="BC51" s="1293"/>
      <c r="BD51" s="1293"/>
      <c r="BE51" s="1293"/>
      <c r="BF51" s="1293"/>
      <c r="BG51" s="1293"/>
      <c r="BH51" s="1293"/>
      <c r="BI51" s="1293"/>
      <c r="BJ51" s="1293"/>
      <c r="BK51" s="1293"/>
      <c r="BL51" s="1293"/>
      <c r="BM51" s="1293"/>
      <c r="BN51" s="1293"/>
      <c r="BO51" s="1293"/>
      <c r="BP51" s="1294"/>
      <c r="BQ51" s="1291"/>
      <c r="BR51" s="1291"/>
      <c r="BS51" s="1291"/>
      <c r="BT51" s="1291"/>
      <c r="BU51" s="1291"/>
      <c r="BV51" s="1291"/>
      <c r="BW51" s="1291"/>
      <c r="BX51" s="1291"/>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x14ac:dyDescent="0.15">
      <c r="B52" s="376"/>
      <c r="G52" s="1297"/>
      <c r="H52" s="1297"/>
      <c r="I52" s="1295"/>
      <c r="J52" s="1295"/>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4"/>
      <c r="B53" s="376"/>
      <c r="G53" s="1297"/>
      <c r="H53" s="1297"/>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621</v>
      </c>
      <c r="BC53" s="1293"/>
      <c r="BD53" s="1293"/>
      <c r="BE53" s="1293"/>
      <c r="BF53" s="1293"/>
      <c r="BG53" s="1293"/>
      <c r="BH53" s="1293"/>
      <c r="BI53" s="1293"/>
      <c r="BJ53" s="1293"/>
      <c r="BK53" s="1293"/>
      <c r="BL53" s="1293"/>
      <c r="BM53" s="1293"/>
      <c r="BN53" s="1293"/>
      <c r="BO53" s="1293"/>
      <c r="BP53" s="1294"/>
      <c r="BQ53" s="1291"/>
      <c r="BR53" s="1291"/>
      <c r="BS53" s="1291"/>
      <c r="BT53" s="1291"/>
      <c r="BU53" s="1291"/>
      <c r="BV53" s="1291"/>
      <c r="BW53" s="1291"/>
      <c r="BX53" s="1291">
        <v>55.4</v>
      </c>
      <c r="BY53" s="1291"/>
      <c r="BZ53" s="1291"/>
      <c r="CA53" s="1291"/>
      <c r="CB53" s="1291"/>
      <c r="CC53" s="1291"/>
      <c r="CD53" s="1291"/>
      <c r="CE53" s="1291"/>
      <c r="CF53" s="1291">
        <v>56.6</v>
      </c>
      <c r="CG53" s="1291"/>
      <c r="CH53" s="1291"/>
      <c r="CI53" s="1291"/>
      <c r="CJ53" s="1291"/>
      <c r="CK53" s="1291"/>
      <c r="CL53" s="1291"/>
      <c r="CM53" s="1291"/>
      <c r="CN53" s="1291">
        <v>57.8</v>
      </c>
      <c r="CO53" s="1291"/>
      <c r="CP53" s="1291"/>
      <c r="CQ53" s="1291"/>
      <c r="CR53" s="1291"/>
      <c r="CS53" s="1291"/>
      <c r="CT53" s="1291"/>
      <c r="CU53" s="1291"/>
      <c r="CV53" s="1291">
        <v>59.2</v>
      </c>
      <c r="CW53" s="1291"/>
      <c r="CX53" s="1291"/>
      <c r="CY53" s="1291"/>
      <c r="CZ53" s="1291"/>
      <c r="DA53" s="1291"/>
      <c r="DB53" s="1291"/>
      <c r="DC53" s="1291"/>
    </row>
    <row r="54" spans="1:109" x14ac:dyDescent="0.15">
      <c r="A54" s="384"/>
      <c r="B54" s="376"/>
      <c r="G54" s="1297"/>
      <c r="H54" s="1297"/>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4"/>
      <c r="B55" s="376"/>
      <c r="G55" s="1286"/>
      <c r="H55" s="1286"/>
      <c r="I55" s="1286"/>
      <c r="J55" s="1286"/>
      <c r="K55" s="1292"/>
      <c r="L55" s="1292"/>
      <c r="M55" s="1292"/>
      <c r="N55" s="1292"/>
      <c r="AN55" s="1290" t="s">
        <v>622</v>
      </c>
      <c r="AO55" s="1290"/>
      <c r="AP55" s="1290"/>
      <c r="AQ55" s="1290"/>
      <c r="AR55" s="1290"/>
      <c r="AS55" s="1290"/>
      <c r="AT55" s="1290"/>
      <c r="AU55" s="1290"/>
      <c r="AV55" s="1290"/>
      <c r="AW55" s="1290"/>
      <c r="AX55" s="1290"/>
      <c r="AY55" s="1290"/>
      <c r="AZ55" s="1290"/>
      <c r="BA55" s="1290"/>
      <c r="BB55" s="1293" t="s">
        <v>620</v>
      </c>
      <c r="BC55" s="1293"/>
      <c r="BD55" s="1293"/>
      <c r="BE55" s="1293"/>
      <c r="BF55" s="1293"/>
      <c r="BG55" s="1293"/>
      <c r="BH55" s="1293"/>
      <c r="BI55" s="1293"/>
      <c r="BJ55" s="1293"/>
      <c r="BK55" s="1293"/>
      <c r="BL55" s="1293"/>
      <c r="BM55" s="1293"/>
      <c r="BN55" s="1293"/>
      <c r="BO55" s="1293"/>
      <c r="BP55" s="1294"/>
      <c r="BQ55" s="1291"/>
      <c r="BR55" s="1291"/>
      <c r="BS55" s="1291"/>
      <c r="BT55" s="1291"/>
      <c r="BU55" s="1291"/>
      <c r="BV55" s="1291"/>
      <c r="BW55" s="1291"/>
      <c r="BX55" s="1291">
        <v>25.3</v>
      </c>
      <c r="BY55" s="1291"/>
      <c r="BZ55" s="1291"/>
      <c r="CA55" s="1291"/>
      <c r="CB55" s="1291"/>
      <c r="CC55" s="1291"/>
      <c r="CD55" s="1291"/>
      <c r="CE55" s="1291"/>
      <c r="CF55" s="1291">
        <v>25.5</v>
      </c>
      <c r="CG55" s="1291"/>
      <c r="CH55" s="1291"/>
      <c r="CI55" s="1291"/>
      <c r="CJ55" s="1291"/>
      <c r="CK55" s="1291"/>
      <c r="CL55" s="1291"/>
      <c r="CM55" s="1291"/>
      <c r="CN55" s="1291">
        <v>25.1</v>
      </c>
      <c r="CO55" s="1291"/>
      <c r="CP55" s="1291"/>
      <c r="CQ55" s="1291"/>
      <c r="CR55" s="1291"/>
      <c r="CS55" s="1291"/>
      <c r="CT55" s="1291"/>
      <c r="CU55" s="1291"/>
      <c r="CV55" s="1291">
        <v>18</v>
      </c>
      <c r="CW55" s="1291"/>
      <c r="CX55" s="1291"/>
      <c r="CY55" s="1291"/>
      <c r="CZ55" s="1291"/>
      <c r="DA55" s="1291"/>
      <c r="DB55" s="1291"/>
      <c r="DC55" s="1291"/>
    </row>
    <row r="56" spans="1:109" x14ac:dyDescent="0.15">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x14ac:dyDescent="0.15">
      <c r="B57" s="388"/>
      <c r="G57" s="1286"/>
      <c r="H57" s="1286"/>
      <c r="I57" s="1296"/>
      <c r="J57" s="1296"/>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621</v>
      </c>
      <c r="BC57" s="1293"/>
      <c r="BD57" s="1293"/>
      <c r="BE57" s="1293"/>
      <c r="BF57" s="1293"/>
      <c r="BG57" s="1293"/>
      <c r="BH57" s="1293"/>
      <c r="BI57" s="1293"/>
      <c r="BJ57" s="1293"/>
      <c r="BK57" s="1293"/>
      <c r="BL57" s="1293"/>
      <c r="BM57" s="1293"/>
      <c r="BN57" s="1293"/>
      <c r="BO57" s="1293"/>
      <c r="BP57" s="1294"/>
      <c r="BQ57" s="1291"/>
      <c r="BR57" s="1291"/>
      <c r="BS57" s="1291"/>
      <c r="BT57" s="1291"/>
      <c r="BU57" s="1291"/>
      <c r="BV57" s="1291"/>
      <c r="BW57" s="1291"/>
      <c r="BX57" s="1291">
        <v>59.7</v>
      </c>
      <c r="BY57" s="1291"/>
      <c r="BZ57" s="1291"/>
      <c r="CA57" s="1291"/>
      <c r="CB57" s="1291"/>
      <c r="CC57" s="1291"/>
      <c r="CD57" s="1291"/>
      <c r="CE57" s="1291"/>
      <c r="CF57" s="1291">
        <v>60.9</v>
      </c>
      <c r="CG57" s="1291"/>
      <c r="CH57" s="1291"/>
      <c r="CI57" s="1291"/>
      <c r="CJ57" s="1291"/>
      <c r="CK57" s="1291"/>
      <c r="CL57" s="1291"/>
      <c r="CM57" s="1291"/>
      <c r="CN57" s="1291">
        <v>61</v>
      </c>
      <c r="CO57" s="1291"/>
      <c r="CP57" s="1291"/>
      <c r="CQ57" s="1291"/>
      <c r="CR57" s="1291"/>
      <c r="CS57" s="1291"/>
      <c r="CT57" s="1291"/>
      <c r="CU57" s="1291"/>
      <c r="CV57" s="1291">
        <v>62.4</v>
      </c>
      <c r="CW57" s="1291"/>
      <c r="CX57" s="1291"/>
      <c r="CY57" s="1291"/>
      <c r="CZ57" s="1291"/>
      <c r="DA57" s="1291"/>
      <c r="DB57" s="1291"/>
      <c r="DC57" s="1291"/>
      <c r="DD57" s="389"/>
      <c r="DE57" s="388"/>
    </row>
    <row r="58" spans="1:109" s="384" customFormat="1" x14ac:dyDescent="0.15">
      <c r="A58" s="370"/>
      <c r="B58" s="388"/>
      <c r="G58" s="1286"/>
      <c r="H58" s="1286"/>
      <c r="I58" s="1296"/>
      <c r="J58" s="1296"/>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623</v>
      </c>
    </row>
    <row r="64" spans="1:109" x14ac:dyDescent="0.15">
      <c r="B64" s="376"/>
      <c r="G64" s="383"/>
      <c r="I64" s="396"/>
      <c r="J64" s="396"/>
      <c r="K64" s="396"/>
      <c r="L64" s="396"/>
      <c r="M64" s="396"/>
      <c r="N64" s="397"/>
      <c r="AM64" s="383"/>
      <c r="AN64" s="383" t="s">
        <v>616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77" t="s">
        <v>624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618</v>
      </c>
    </row>
    <row r="72" spans="2:107" x14ac:dyDescent="0.15">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568</v>
      </c>
      <c r="BQ72" s="1290"/>
      <c r="BR72" s="1290"/>
      <c r="BS72" s="1290"/>
      <c r="BT72" s="1290"/>
      <c r="BU72" s="1290"/>
      <c r="BV72" s="1290"/>
      <c r="BW72" s="1290"/>
      <c r="BX72" s="1290" t="s">
        <v>569</v>
      </c>
      <c r="BY72" s="1290"/>
      <c r="BZ72" s="1290"/>
      <c r="CA72" s="1290"/>
      <c r="CB72" s="1290"/>
      <c r="CC72" s="1290"/>
      <c r="CD72" s="1290"/>
      <c r="CE72" s="1290"/>
      <c r="CF72" s="1290" t="s">
        <v>570</v>
      </c>
      <c r="CG72" s="1290"/>
      <c r="CH72" s="1290"/>
      <c r="CI72" s="1290"/>
      <c r="CJ72" s="1290"/>
      <c r="CK72" s="1290"/>
      <c r="CL72" s="1290"/>
      <c r="CM72" s="1290"/>
      <c r="CN72" s="1290" t="s">
        <v>571</v>
      </c>
      <c r="CO72" s="1290"/>
      <c r="CP72" s="1290"/>
      <c r="CQ72" s="1290"/>
      <c r="CR72" s="1290"/>
      <c r="CS72" s="1290"/>
      <c r="CT72" s="1290"/>
      <c r="CU72" s="1290"/>
      <c r="CV72" s="1290" t="s">
        <v>572</v>
      </c>
      <c r="CW72" s="1290"/>
      <c r="CX72" s="1290"/>
      <c r="CY72" s="1290"/>
      <c r="CZ72" s="1290"/>
      <c r="DA72" s="1290"/>
      <c r="DB72" s="1290"/>
      <c r="DC72" s="1290"/>
    </row>
    <row r="73" spans="2:107" x14ac:dyDescent="0.15">
      <c r="B73" s="376"/>
      <c r="G73" s="1297"/>
      <c r="H73" s="1297"/>
      <c r="I73" s="1297"/>
      <c r="J73" s="1297"/>
      <c r="K73" s="1298"/>
      <c r="L73" s="1298"/>
      <c r="M73" s="1298"/>
      <c r="N73" s="1298"/>
      <c r="AM73" s="385"/>
      <c r="AN73" s="1293" t="s">
        <v>619</v>
      </c>
      <c r="AO73" s="1293"/>
      <c r="AP73" s="1293"/>
      <c r="AQ73" s="1293"/>
      <c r="AR73" s="1293"/>
      <c r="AS73" s="1293"/>
      <c r="AT73" s="1293"/>
      <c r="AU73" s="1293"/>
      <c r="AV73" s="1293"/>
      <c r="AW73" s="1293"/>
      <c r="AX73" s="1293"/>
      <c r="AY73" s="1293"/>
      <c r="AZ73" s="1293"/>
      <c r="BA73" s="1293"/>
      <c r="BB73" s="1293" t="s">
        <v>620</v>
      </c>
      <c r="BC73" s="1293"/>
      <c r="BD73" s="1293"/>
      <c r="BE73" s="1293"/>
      <c r="BF73" s="1293"/>
      <c r="BG73" s="1293"/>
      <c r="BH73" s="1293"/>
      <c r="BI73" s="1293"/>
      <c r="BJ73" s="1293"/>
      <c r="BK73" s="1293"/>
      <c r="BL73" s="1293"/>
      <c r="BM73" s="1293"/>
      <c r="BN73" s="1293"/>
      <c r="BO73" s="1293"/>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x14ac:dyDescent="0.15">
      <c r="B74" s="376"/>
      <c r="G74" s="1297"/>
      <c r="H74" s="1297"/>
      <c r="I74" s="1297"/>
      <c r="J74" s="1297"/>
      <c r="K74" s="1298"/>
      <c r="L74" s="1298"/>
      <c r="M74" s="1298"/>
      <c r="N74" s="1298"/>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6"/>
      <c r="G75" s="1297"/>
      <c r="H75" s="1297"/>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625</v>
      </c>
      <c r="BC75" s="1293"/>
      <c r="BD75" s="1293"/>
      <c r="BE75" s="1293"/>
      <c r="BF75" s="1293"/>
      <c r="BG75" s="1293"/>
      <c r="BH75" s="1293"/>
      <c r="BI75" s="1293"/>
      <c r="BJ75" s="1293"/>
      <c r="BK75" s="1293"/>
      <c r="BL75" s="1293"/>
      <c r="BM75" s="1293"/>
      <c r="BN75" s="1293"/>
      <c r="BO75" s="1293"/>
      <c r="BP75" s="1291">
        <v>0.1</v>
      </c>
      <c r="BQ75" s="1291"/>
      <c r="BR75" s="1291"/>
      <c r="BS75" s="1291"/>
      <c r="BT75" s="1291"/>
      <c r="BU75" s="1291"/>
      <c r="BV75" s="1291"/>
      <c r="BW75" s="1291"/>
      <c r="BX75" s="1291">
        <v>0.4</v>
      </c>
      <c r="BY75" s="1291"/>
      <c r="BZ75" s="1291"/>
      <c r="CA75" s="1291"/>
      <c r="CB75" s="1291"/>
      <c r="CC75" s="1291"/>
      <c r="CD75" s="1291"/>
      <c r="CE75" s="1291"/>
      <c r="CF75" s="1291">
        <v>0.7</v>
      </c>
      <c r="CG75" s="1291"/>
      <c r="CH75" s="1291"/>
      <c r="CI75" s="1291"/>
      <c r="CJ75" s="1291"/>
      <c r="CK75" s="1291"/>
      <c r="CL75" s="1291"/>
      <c r="CM75" s="1291"/>
      <c r="CN75" s="1291">
        <v>0.6</v>
      </c>
      <c r="CO75" s="1291"/>
      <c r="CP75" s="1291"/>
      <c r="CQ75" s="1291"/>
      <c r="CR75" s="1291"/>
      <c r="CS75" s="1291"/>
      <c r="CT75" s="1291"/>
      <c r="CU75" s="1291"/>
      <c r="CV75" s="1291">
        <v>0.6</v>
      </c>
      <c r="CW75" s="1291"/>
      <c r="CX75" s="1291"/>
      <c r="CY75" s="1291"/>
      <c r="CZ75" s="1291"/>
      <c r="DA75" s="1291"/>
      <c r="DB75" s="1291"/>
      <c r="DC75" s="1291"/>
    </row>
    <row r="76" spans="2:107" x14ac:dyDescent="0.15">
      <c r="B76" s="376"/>
      <c r="G76" s="1297"/>
      <c r="H76" s="1297"/>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6"/>
      <c r="G77" s="1286"/>
      <c r="H77" s="1286"/>
      <c r="I77" s="1286"/>
      <c r="J77" s="1286"/>
      <c r="K77" s="1298"/>
      <c r="L77" s="1298"/>
      <c r="M77" s="1298"/>
      <c r="N77" s="1298"/>
      <c r="AN77" s="1290" t="s">
        <v>622</v>
      </c>
      <c r="AO77" s="1290"/>
      <c r="AP77" s="1290"/>
      <c r="AQ77" s="1290"/>
      <c r="AR77" s="1290"/>
      <c r="AS77" s="1290"/>
      <c r="AT77" s="1290"/>
      <c r="AU77" s="1290"/>
      <c r="AV77" s="1290"/>
      <c r="AW77" s="1290"/>
      <c r="AX77" s="1290"/>
      <c r="AY77" s="1290"/>
      <c r="AZ77" s="1290"/>
      <c r="BA77" s="1290"/>
      <c r="BB77" s="1293" t="s">
        <v>620</v>
      </c>
      <c r="BC77" s="1293"/>
      <c r="BD77" s="1293"/>
      <c r="BE77" s="1293"/>
      <c r="BF77" s="1293"/>
      <c r="BG77" s="1293"/>
      <c r="BH77" s="1293"/>
      <c r="BI77" s="1293"/>
      <c r="BJ77" s="1293"/>
      <c r="BK77" s="1293"/>
      <c r="BL77" s="1293"/>
      <c r="BM77" s="1293"/>
      <c r="BN77" s="1293"/>
      <c r="BO77" s="1293"/>
      <c r="BP77" s="1291">
        <v>31.3</v>
      </c>
      <c r="BQ77" s="1291"/>
      <c r="BR77" s="1291"/>
      <c r="BS77" s="1291"/>
      <c r="BT77" s="1291"/>
      <c r="BU77" s="1291"/>
      <c r="BV77" s="1291"/>
      <c r="BW77" s="1291"/>
      <c r="BX77" s="1291">
        <v>25.3</v>
      </c>
      <c r="BY77" s="1291"/>
      <c r="BZ77" s="1291"/>
      <c r="CA77" s="1291"/>
      <c r="CB77" s="1291"/>
      <c r="CC77" s="1291"/>
      <c r="CD77" s="1291"/>
      <c r="CE77" s="1291"/>
      <c r="CF77" s="1291">
        <v>25.5</v>
      </c>
      <c r="CG77" s="1291"/>
      <c r="CH77" s="1291"/>
      <c r="CI77" s="1291"/>
      <c r="CJ77" s="1291"/>
      <c r="CK77" s="1291"/>
      <c r="CL77" s="1291"/>
      <c r="CM77" s="1291"/>
      <c r="CN77" s="1291">
        <v>25.1</v>
      </c>
      <c r="CO77" s="1291"/>
      <c r="CP77" s="1291"/>
      <c r="CQ77" s="1291"/>
      <c r="CR77" s="1291"/>
      <c r="CS77" s="1291"/>
      <c r="CT77" s="1291"/>
      <c r="CU77" s="1291"/>
      <c r="CV77" s="1291">
        <v>18</v>
      </c>
      <c r="CW77" s="1291"/>
      <c r="CX77" s="1291"/>
      <c r="CY77" s="1291"/>
      <c r="CZ77" s="1291"/>
      <c r="DA77" s="1291"/>
      <c r="DB77" s="1291"/>
      <c r="DC77" s="1291"/>
    </row>
    <row r="78" spans="2:107" x14ac:dyDescent="0.15">
      <c r="B78" s="376"/>
      <c r="G78" s="1286"/>
      <c r="H78" s="1286"/>
      <c r="I78" s="1286"/>
      <c r="J78" s="1286"/>
      <c r="K78" s="1298"/>
      <c r="L78" s="1298"/>
      <c r="M78" s="1298"/>
      <c r="N78" s="1298"/>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6"/>
      <c r="G79" s="1286"/>
      <c r="H79" s="1286"/>
      <c r="I79" s="1296"/>
      <c r="J79" s="1296"/>
      <c r="K79" s="1299"/>
      <c r="L79" s="1299"/>
      <c r="M79" s="1299"/>
      <c r="N79" s="1299"/>
      <c r="AN79" s="1290"/>
      <c r="AO79" s="1290"/>
      <c r="AP79" s="1290"/>
      <c r="AQ79" s="1290"/>
      <c r="AR79" s="1290"/>
      <c r="AS79" s="1290"/>
      <c r="AT79" s="1290"/>
      <c r="AU79" s="1290"/>
      <c r="AV79" s="1290"/>
      <c r="AW79" s="1290"/>
      <c r="AX79" s="1290"/>
      <c r="AY79" s="1290"/>
      <c r="AZ79" s="1290"/>
      <c r="BA79" s="1290"/>
      <c r="BB79" s="1293" t="s">
        <v>625</v>
      </c>
      <c r="BC79" s="1293"/>
      <c r="BD79" s="1293"/>
      <c r="BE79" s="1293"/>
      <c r="BF79" s="1293"/>
      <c r="BG79" s="1293"/>
      <c r="BH79" s="1293"/>
      <c r="BI79" s="1293"/>
      <c r="BJ79" s="1293"/>
      <c r="BK79" s="1293"/>
      <c r="BL79" s="1293"/>
      <c r="BM79" s="1293"/>
      <c r="BN79" s="1293"/>
      <c r="BO79" s="1293"/>
      <c r="BP79" s="1291">
        <v>7.2</v>
      </c>
      <c r="BQ79" s="1291"/>
      <c r="BR79" s="1291"/>
      <c r="BS79" s="1291"/>
      <c r="BT79" s="1291"/>
      <c r="BU79" s="1291"/>
      <c r="BV79" s="1291"/>
      <c r="BW79" s="1291"/>
      <c r="BX79" s="1291">
        <v>6.9</v>
      </c>
      <c r="BY79" s="1291"/>
      <c r="BZ79" s="1291"/>
      <c r="CA79" s="1291"/>
      <c r="CB79" s="1291"/>
      <c r="CC79" s="1291"/>
      <c r="CD79" s="1291"/>
      <c r="CE79" s="1291"/>
      <c r="CF79" s="1291">
        <v>6.6</v>
      </c>
      <c r="CG79" s="1291"/>
      <c r="CH79" s="1291"/>
      <c r="CI79" s="1291"/>
      <c r="CJ79" s="1291"/>
      <c r="CK79" s="1291"/>
      <c r="CL79" s="1291"/>
      <c r="CM79" s="1291"/>
      <c r="CN79" s="1291">
        <v>6.4</v>
      </c>
      <c r="CO79" s="1291"/>
      <c r="CP79" s="1291"/>
      <c r="CQ79" s="1291"/>
      <c r="CR79" s="1291"/>
      <c r="CS79" s="1291"/>
      <c r="CT79" s="1291"/>
      <c r="CU79" s="1291"/>
      <c r="CV79" s="1291">
        <v>6.6</v>
      </c>
      <c r="CW79" s="1291"/>
      <c r="CX79" s="1291"/>
      <c r="CY79" s="1291"/>
      <c r="CZ79" s="1291"/>
      <c r="DA79" s="1291"/>
      <c r="DB79" s="1291"/>
      <c r="DC79" s="1291"/>
    </row>
    <row r="80" spans="2:107" x14ac:dyDescent="0.15">
      <c r="B80" s="376"/>
      <c r="G80" s="1286"/>
      <c r="H80" s="1286"/>
      <c r="I80" s="1296"/>
      <c r="J80" s="1296"/>
      <c r="K80" s="1299"/>
      <c r="L80" s="1299"/>
      <c r="M80" s="1299"/>
      <c r="N80" s="1299"/>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FffqMyA9uCmaLDjdS28F++DTunPSwxmj117jyn93ewpY3Ds1IB2f5uG7Jv7tVuTqIe7nScOn/goQfkB5/w7C7g==" saltValue="4zeH59NFA4mZsfzNyeF4r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Y38" sqref="AY38"/>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515</v>
      </c>
    </row>
  </sheetData>
  <sheetProtection algorithmName="SHA-512" hashValue="iDSo0mwIPSc0cnryiCvOvYKse7LrUML7dObO5LTgU+t7ClDEDfJm8KsPuFUCJ6fqKVPDgfdj4Bs6g13MV7XWFg==" saltValue="2Zl+sAqJ699Qt9hiNtRL6A=="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8" zoomScaleNormal="100" zoomScaleSheetLayoutView="55" workbookViewId="0">
      <selection activeCell="AY38" sqref="AY38"/>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515</v>
      </c>
    </row>
  </sheetData>
  <sheetProtection algorithmName="SHA-512" hashValue="FiQ0uZYDTFZj91cLNQLr2f0GpRw4HE045bssPFdHLYFQ0bZjfn1LTG1p/uu4sb5rqFryrJL/jtge5ZYUNKktHA==" saltValue="A/bc0Y7+zEXp2K4qD4710w=="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565</v>
      </c>
      <c r="G2" s="148"/>
      <c r="H2" s="149"/>
    </row>
    <row r="3" spans="1:8" x14ac:dyDescent="0.15">
      <c r="A3" s="145" t="s">
        <v>558</v>
      </c>
      <c r="B3" s="150"/>
      <c r="C3" s="151"/>
      <c r="D3" s="152">
        <v>60380</v>
      </c>
      <c r="E3" s="153"/>
      <c r="F3" s="154">
        <v>54110</v>
      </c>
      <c r="G3" s="155"/>
      <c r="H3" s="156"/>
    </row>
    <row r="4" spans="1:8" x14ac:dyDescent="0.15">
      <c r="A4" s="157"/>
      <c r="B4" s="158"/>
      <c r="C4" s="159"/>
      <c r="D4" s="160">
        <v>42152</v>
      </c>
      <c r="E4" s="161"/>
      <c r="F4" s="162">
        <v>30620</v>
      </c>
      <c r="G4" s="163"/>
      <c r="H4" s="164"/>
    </row>
    <row r="5" spans="1:8" x14ac:dyDescent="0.15">
      <c r="A5" s="145" t="s">
        <v>560</v>
      </c>
      <c r="B5" s="150"/>
      <c r="C5" s="151"/>
      <c r="D5" s="152">
        <v>29372</v>
      </c>
      <c r="E5" s="153"/>
      <c r="F5" s="154">
        <v>54684</v>
      </c>
      <c r="G5" s="155"/>
      <c r="H5" s="156"/>
    </row>
    <row r="6" spans="1:8" x14ac:dyDescent="0.15">
      <c r="A6" s="157"/>
      <c r="B6" s="158"/>
      <c r="C6" s="159"/>
      <c r="D6" s="160">
        <v>17991</v>
      </c>
      <c r="E6" s="161"/>
      <c r="F6" s="162">
        <v>32829</v>
      </c>
      <c r="G6" s="163"/>
      <c r="H6" s="164"/>
    </row>
    <row r="7" spans="1:8" x14ac:dyDescent="0.15">
      <c r="A7" s="145" t="s">
        <v>561</v>
      </c>
      <c r="B7" s="150"/>
      <c r="C7" s="151"/>
      <c r="D7" s="152">
        <v>53897</v>
      </c>
      <c r="E7" s="153"/>
      <c r="F7" s="154">
        <v>62383</v>
      </c>
      <c r="G7" s="155"/>
      <c r="H7" s="156"/>
    </row>
    <row r="8" spans="1:8" x14ac:dyDescent="0.15">
      <c r="A8" s="157"/>
      <c r="B8" s="158"/>
      <c r="C8" s="159"/>
      <c r="D8" s="160">
        <v>41636</v>
      </c>
      <c r="E8" s="161"/>
      <c r="F8" s="162">
        <v>35325</v>
      </c>
      <c r="G8" s="163"/>
      <c r="H8" s="164"/>
    </row>
    <row r="9" spans="1:8" x14ac:dyDescent="0.15">
      <c r="A9" s="145" t="s">
        <v>562</v>
      </c>
      <c r="B9" s="150"/>
      <c r="C9" s="151"/>
      <c r="D9" s="152">
        <v>34098</v>
      </c>
      <c r="E9" s="153"/>
      <c r="F9" s="154">
        <v>63812</v>
      </c>
      <c r="G9" s="155"/>
      <c r="H9" s="156"/>
    </row>
    <row r="10" spans="1:8" x14ac:dyDescent="0.15">
      <c r="A10" s="157"/>
      <c r="B10" s="158"/>
      <c r="C10" s="159"/>
      <c r="D10" s="160">
        <v>25402</v>
      </c>
      <c r="E10" s="161"/>
      <c r="F10" s="162">
        <v>33848</v>
      </c>
      <c r="G10" s="163"/>
      <c r="H10" s="164"/>
    </row>
    <row r="11" spans="1:8" x14ac:dyDescent="0.15">
      <c r="A11" s="145" t="s">
        <v>563</v>
      </c>
      <c r="B11" s="150"/>
      <c r="C11" s="151"/>
      <c r="D11" s="152">
        <v>24982</v>
      </c>
      <c r="E11" s="153"/>
      <c r="F11" s="154">
        <v>54225</v>
      </c>
      <c r="G11" s="155"/>
      <c r="H11" s="156"/>
    </row>
    <row r="12" spans="1:8" x14ac:dyDescent="0.15">
      <c r="A12" s="157"/>
      <c r="B12" s="158"/>
      <c r="C12" s="165"/>
      <c r="D12" s="160">
        <v>14115</v>
      </c>
      <c r="E12" s="161"/>
      <c r="F12" s="162">
        <v>27337</v>
      </c>
      <c r="G12" s="163"/>
      <c r="H12" s="164"/>
    </row>
    <row r="13" spans="1:8" x14ac:dyDescent="0.15">
      <c r="A13" s="145"/>
      <c r="B13" s="150"/>
      <c r="C13" s="166"/>
      <c r="D13" s="167">
        <v>40546</v>
      </c>
      <c r="E13" s="168"/>
      <c r="F13" s="169">
        <v>57843</v>
      </c>
      <c r="G13" s="170"/>
      <c r="H13" s="156"/>
    </row>
    <row r="14" spans="1:8" x14ac:dyDescent="0.15">
      <c r="A14" s="157"/>
      <c r="B14" s="158"/>
      <c r="C14" s="159"/>
      <c r="D14" s="160">
        <v>28259</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v>
      </c>
      <c r="C19" s="171">
        <f>ROUND(VALUE(SUBSTITUTE(実質収支比率等に係る経年分析!G$48,"▲","-")),2)</f>
        <v>6.51</v>
      </c>
      <c r="D19" s="171">
        <f>ROUND(VALUE(SUBSTITUTE(実質収支比率等に係る経年分析!H$48,"▲","-")),2)</f>
        <v>8.4600000000000009</v>
      </c>
      <c r="E19" s="171">
        <f>ROUND(VALUE(SUBSTITUTE(実質収支比率等に係る経年分析!I$48,"▲","-")),2)</f>
        <v>7.64</v>
      </c>
      <c r="F19" s="171">
        <f>ROUND(VALUE(SUBSTITUTE(実質収支比率等に係る経年分析!J$48,"▲","-")),2)</f>
        <v>11.34</v>
      </c>
    </row>
    <row r="20" spans="1:11" x14ac:dyDescent="0.15">
      <c r="A20" s="171" t="s">
        <v>55</v>
      </c>
      <c r="B20" s="171">
        <f>ROUND(VALUE(SUBSTITUTE(実質収支比率等に係る経年分析!F$47,"▲","-")),2)</f>
        <v>34.78</v>
      </c>
      <c r="C20" s="171">
        <f>ROUND(VALUE(SUBSTITUTE(実質収支比率等に係る経年分析!G$47,"▲","-")),2)</f>
        <v>30.3</v>
      </c>
      <c r="D20" s="171">
        <f>ROUND(VALUE(SUBSTITUTE(実質収支比率等に係る経年分析!H$47,"▲","-")),2)</f>
        <v>31.31</v>
      </c>
      <c r="E20" s="171">
        <f>ROUND(VALUE(SUBSTITUTE(実質収支比率等に係る経年分析!I$47,"▲","-")),2)</f>
        <v>32.78</v>
      </c>
      <c r="F20" s="171">
        <f>ROUND(VALUE(SUBSTITUTE(実質収支比率等に係る経年分析!J$47,"▲","-")),2)</f>
        <v>33.270000000000003</v>
      </c>
    </row>
    <row r="21" spans="1:11" x14ac:dyDescent="0.15">
      <c r="A21" s="171" t="s">
        <v>56</v>
      </c>
      <c r="B21" s="171">
        <f>IF(ISNUMBER(VALUE(SUBSTITUTE(実質収支比率等に係る経年分析!F$49,"▲","-"))),ROUND(VALUE(SUBSTITUTE(実質収支比率等に係る経年分析!F$49,"▲","-")),2),NA())</f>
        <v>-1.7</v>
      </c>
      <c r="C21" s="171">
        <f>IF(ISNUMBER(VALUE(SUBSTITUTE(実質収支比率等に係る経年分析!G$49,"▲","-"))),ROUND(VALUE(SUBSTITUTE(実質収支比率等に係る経年分析!G$49,"▲","-")),2),NA())</f>
        <v>-3.06</v>
      </c>
      <c r="D21" s="171">
        <f>IF(ISNUMBER(VALUE(SUBSTITUTE(実質収支比率等に係る経年分析!H$49,"▲","-"))),ROUND(VALUE(SUBSTITUTE(実質収支比率等に係る経年分析!H$49,"▲","-")),2),NA())</f>
        <v>3.44</v>
      </c>
      <c r="E21" s="171">
        <f>IF(ISNUMBER(VALUE(SUBSTITUTE(実質収支比率等に係る経年分析!I$49,"▲","-"))),ROUND(VALUE(SUBSTITUTE(実質収支比率等に係る経年分析!I$49,"▲","-")),2),NA())</f>
        <v>1.76</v>
      </c>
      <c r="F21" s="171">
        <f>IF(ISNUMBER(VALUE(SUBSTITUTE(実質収支比率等に係る経年分析!J$49,"▲","-"))),ROUND(VALUE(SUBSTITUTE(実質収支比率等に係る経年分析!J$49,"▲","-")),2),NA())</f>
        <v>6.35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4.25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2.0099999999999998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1.27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1.36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0.14000000000000001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0.09</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0.12</v>
      </c>
    </row>
    <row r="31" spans="1:11" x14ac:dyDescent="0.15">
      <c r="A31" s="172" t="str">
        <f>IF(連結実質赤字比率に係る赤字・黒字の構成分析!C$39="",NA(),連結実質赤字比率に係る赤字・黒字の構成分析!C$39)</f>
        <v>自家用工業用水道事業特別会計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0.22</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0.89</v>
      </c>
    </row>
    <row r="33" spans="1:16" x14ac:dyDescent="0.15">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0.55000000000000004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1.07</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2.0299999999999998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8.17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11.08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11.57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13.76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3899</v>
      </c>
      <c r="E42" s="173"/>
      <c r="F42" s="173"/>
      <c r="G42" s="173">
        <f>'実質公債費比率（分子）の構造'!L$52</f>
        <v>4043</v>
      </c>
      <c r="H42" s="173"/>
      <c r="I42" s="173"/>
      <c r="J42" s="173">
        <f>'実質公債費比率（分子）の構造'!M$52</f>
        <v>4057</v>
      </c>
      <c r="K42" s="173"/>
      <c r="L42" s="173"/>
      <c r="M42" s="173">
        <f>'実質公債費比率（分子）の構造'!N$52</f>
        <v>4035</v>
      </c>
      <c r="N42" s="173"/>
      <c r="O42" s="173"/>
      <c r="P42" s="173">
        <f>'実質公債費比率（分子）の構造'!O$52</f>
        <v>4133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94</v>
      </c>
      <c r="C44" s="173"/>
      <c r="D44" s="173"/>
      <c r="E44" s="173">
        <f>'実質公債費比率（分子）の構造'!L$50</f>
        <v>95</v>
      </c>
      <c r="F44" s="173"/>
      <c r="G44" s="173"/>
      <c r="H44" s="173">
        <f>'実質公債費比率（分子）の構造'!M$50</f>
        <v>95</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91</v>
      </c>
      <c r="C45" s="173"/>
      <c r="D45" s="173"/>
      <c r="E45" s="173">
        <f>'実質公債費比率（分子）の構造'!L$49</f>
        <v>59</v>
      </c>
      <c r="F45" s="173"/>
      <c r="G45" s="173"/>
      <c r="H45" s="173">
        <f>'実質公債費比率（分子）の構造'!M$49</f>
        <v>132</v>
      </c>
      <c r="I45" s="173"/>
      <c r="J45" s="173"/>
      <c r="K45" s="173">
        <f>'実質公債費比率（分子）の構造'!N$49</f>
        <v>175</v>
      </c>
      <c r="L45" s="173"/>
      <c r="M45" s="173"/>
      <c r="N45" s="173">
        <f>'実質公債費比率（分子）の構造'!O$49</f>
        <v>222</v>
      </c>
      <c r="O45" s="173"/>
      <c r="P45" s="173"/>
    </row>
    <row r="46" spans="1:16" x14ac:dyDescent="0.15">
      <c r="A46" s="173" t="s">
        <v>67</v>
      </c>
      <c r="B46" s="173">
        <f>'実質公債費比率（分子）の構造'!K$48</f>
        <v>1705</v>
      </c>
      <c r="C46" s="173"/>
      <c r="D46" s="173"/>
      <c r="E46" s="173">
        <f>'実質公債費比率（分子）の構造'!L$48</f>
        <v>1654</v>
      </c>
      <c r="F46" s="173"/>
      <c r="G46" s="173"/>
      <c r="H46" s="173">
        <f>'実質公債費比率（分子）の構造'!M$48</f>
        <v>1659</v>
      </c>
      <c r="I46" s="173"/>
      <c r="J46" s="173"/>
      <c r="K46" s="173">
        <f>'実質公債費比率（分子）の構造'!N$48</f>
        <v>1596</v>
      </c>
      <c r="L46" s="173"/>
      <c r="M46" s="173"/>
      <c r="N46" s="173">
        <f>'実質公債費比率（分子）の構造'!O$48</f>
        <v>1523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2144</v>
      </c>
      <c r="C49" s="173"/>
      <c r="D49" s="173"/>
      <c r="E49" s="173">
        <f>'実質公債費比率（分子）の構造'!L$45</f>
        <v>2291</v>
      </c>
      <c r="F49" s="173"/>
      <c r="G49" s="173"/>
      <c r="H49" s="173">
        <f>'実質公債費比率（分子）の構造'!M$45</f>
        <v>2355</v>
      </c>
      <c r="I49" s="173"/>
      <c r="J49" s="173"/>
      <c r="K49" s="173">
        <f>'実質公債費比率（分子）の構造'!N$45</f>
        <v>2356</v>
      </c>
      <c r="L49" s="173"/>
      <c r="M49" s="173"/>
      <c r="N49" s="173">
        <f>'実質公債費比率（分子）の構造'!O$45</f>
        <v>2451</v>
      </c>
      <c r="O49" s="173"/>
      <c r="P49" s="173"/>
    </row>
    <row r="50" spans="1:16" x14ac:dyDescent="0.15">
      <c r="A50" s="173" t="s">
        <v>71</v>
      </c>
      <c r="B50" s="173" t="e">
        <f>NA()</f>
        <v>#N/A</v>
      </c>
      <c r="C50" s="173">
        <f>IF(ISNUMBER('実質公債費比率（分子）の構造'!K$53),'実質公債費比率（分子）の構造'!K$53,NA())</f>
        <v>135</v>
      </c>
      <c r="D50" s="173" t="e">
        <f>NA()</f>
        <v>#N/A</v>
      </c>
      <c r="E50" s="173" t="e">
        <f>NA()</f>
        <v>#N/A</v>
      </c>
      <c r="F50" s="173">
        <f>IF(ISNUMBER('実質公債費比率（分子）の構造'!L$53),'実質公債費比率（分子）の構造'!L$53,NA())</f>
        <v>56</v>
      </c>
      <c r="G50" s="173" t="e">
        <f>NA()</f>
        <v>#N/A</v>
      </c>
      <c r="H50" s="173" t="e">
        <f>NA()</f>
        <v>#N/A</v>
      </c>
      <c r="I50" s="173">
        <f>IF(ISNUMBER('実質公債費比率（分子）の構造'!M$53),'実質公債費比率（分子）の構造'!M$53,NA())</f>
        <v>184</v>
      </c>
      <c r="J50" s="173" t="e">
        <f>NA()</f>
        <v>#N/A</v>
      </c>
      <c r="K50" s="173" t="e">
        <f>NA()</f>
        <v>#N/A</v>
      </c>
      <c r="L50" s="173">
        <f>IF(ISNUMBER('実質公債費比率（分子）の構造'!N$53),'実質公債費比率（分子）の構造'!N$53,NA())</f>
        <v>92</v>
      </c>
      <c r="M50" s="173" t="e">
        <f>NA()</f>
        <v>#N/A</v>
      </c>
      <c r="N50" s="173" t="e">
        <f>NA()</f>
        <v>#N/A</v>
      </c>
      <c r="O50" s="173">
        <f>IF(ISNUMBER('実質公債費比率（分子）の構造'!O$53),'実質公債費比率（分子）の構造'!O$53,NA())</f>
        <v>63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33805</v>
      </c>
      <c r="E56" s="172"/>
      <c r="F56" s="172"/>
      <c r="G56" s="172">
        <f>'将来負担比率（分子）の構造'!J$52</f>
        <v>33331</v>
      </c>
      <c r="H56" s="172"/>
      <c r="I56" s="172"/>
      <c r="J56" s="172">
        <f>'将来負担比率（分子）の構造'!K$52</f>
        <v>32084</v>
      </c>
      <c r="K56" s="172"/>
      <c r="L56" s="172"/>
      <c r="M56" s="172">
        <f>'将来負担比率（分子）の構造'!L$52</f>
        <v>32899</v>
      </c>
      <c r="N56" s="172"/>
      <c r="O56" s="172"/>
      <c r="P56" s="172">
        <f>'将来負担比率（分子）の構造'!M$52</f>
        <v>34187</v>
      </c>
    </row>
    <row r="57" spans="1:16" x14ac:dyDescent="0.15">
      <c r="A57" s="172" t="s">
        <v>42</v>
      </c>
      <c r="B57" s="172"/>
      <c r="C57" s="172"/>
      <c r="D57" s="172">
        <f>'将来負担比率（分子）の構造'!I$51</f>
        <v>9475</v>
      </c>
      <c r="E57" s="172"/>
      <c r="F57" s="172"/>
      <c r="G57" s="172">
        <f>'将来負担比率（分子）の構造'!J$51</f>
        <v>9428</v>
      </c>
      <c r="H57" s="172"/>
      <c r="I57" s="172"/>
      <c r="J57" s="172">
        <f>'将来負担比率（分子）の構造'!K$51</f>
        <v>9090</v>
      </c>
      <c r="K57" s="172"/>
      <c r="L57" s="172"/>
      <c r="M57" s="172">
        <f>'将来負担比率（分子）の構造'!L$51</f>
        <v>8856</v>
      </c>
      <c r="N57" s="172"/>
      <c r="O57" s="172"/>
      <c r="P57" s="172">
        <f>'将来負担比率（分子）の構造'!M$51</f>
        <v>7938</v>
      </c>
    </row>
    <row r="58" spans="1:16" x14ac:dyDescent="0.15">
      <c r="A58" s="172" t="s">
        <v>41</v>
      </c>
      <c r="B58" s="172"/>
      <c r="C58" s="172"/>
      <c r="D58" s="172">
        <f>'将来負担比率（分子）の構造'!I$50</f>
        <v>15637</v>
      </c>
      <c r="E58" s="172"/>
      <c r="F58" s="172"/>
      <c r="G58" s="172">
        <f>'将来負担比率（分子）の構造'!J$50</f>
        <v>15208</v>
      </c>
      <c r="H58" s="172"/>
      <c r="I58" s="172"/>
      <c r="J58" s="172">
        <f>'将来負担比率（分子）の構造'!K$50</f>
        <v>15298</v>
      </c>
      <c r="K58" s="172"/>
      <c r="L58" s="172"/>
      <c r="M58" s="172">
        <f>'将来負担比率（分子）の構造'!L$50</f>
        <v>16220</v>
      </c>
      <c r="N58" s="172"/>
      <c r="O58" s="172"/>
      <c r="P58" s="172">
        <f>'将来負担比率（分子）の構造'!M$50</f>
        <v>17688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15">
      <c r="A63" s="172" t="s">
        <v>34</v>
      </c>
      <c r="B63" s="172">
        <f>'将来負担比率（分子）の構造'!I$44</f>
        <v>406</v>
      </c>
      <c r="C63" s="172"/>
      <c r="D63" s="172"/>
      <c r="E63" s="172">
        <f>'将来負担比率（分子）の構造'!J$44</f>
        <v>1288</v>
      </c>
      <c r="F63" s="172"/>
      <c r="G63" s="172"/>
      <c r="H63" s="172">
        <f>'将来負担比率（分子）の構造'!K$44</f>
        <v>1419</v>
      </c>
      <c r="I63" s="172"/>
      <c r="J63" s="172"/>
      <c r="K63" s="172">
        <f>'将来負担比率（分子）の構造'!L$44</f>
        <v>1520</v>
      </c>
      <c r="L63" s="172"/>
      <c r="M63" s="172"/>
      <c r="N63" s="172">
        <f>'将来負担比率（分子）の構造'!M$44</f>
        <v>1519</v>
      </c>
      <c r="O63" s="172"/>
      <c r="P63" s="172"/>
    </row>
    <row r="64" spans="1:16" x14ac:dyDescent="0.15">
      <c r="A64" s="172" t="s">
        <v>33</v>
      </c>
      <c r="B64" s="172">
        <f>'将来負担比率（分子）の構造'!I$43</f>
        <v>13446</v>
      </c>
      <c r="C64" s="172"/>
      <c r="D64" s="172"/>
      <c r="E64" s="172">
        <f>'将来負担比率（分子）の構造'!J$43</f>
        <v>12418</v>
      </c>
      <c r="F64" s="172"/>
      <c r="G64" s="172"/>
      <c r="H64" s="172">
        <f>'将来負担比率（分子）の構造'!K$43</f>
        <v>11417</v>
      </c>
      <c r="I64" s="172"/>
      <c r="J64" s="172"/>
      <c r="K64" s="172">
        <f>'将来負担比率（分子）の構造'!L$43</f>
        <v>10519</v>
      </c>
      <c r="L64" s="172"/>
      <c r="M64" s="172"/>
      <c r="N64" s="172">
        <f>'将来負担比率（分子）の構造'!M$43</f>
        <v>9409</v>
      </c>
      <c r="O64" s="172"/>
      <c r="P64" s="172"/>
    </row>
    <row r="65" spans="1:16" x14ac:dyDescent="0.15">
      <c r="A65" s="172" t="s">
        <v>32</v>
      </c>
      <c r="B65" s="172">
        <f>'将来負担比率（分子）の構造'!I$42</f>
        <v>660</v>
      </c>
      <c r="C65" s="172"/>
      <c r="D65" s="172"/>
      <c r="E65" s="172">
        <f>'将来負担比率（分子）の構造'!J$42</f>
        <v>609</v>
      </c>
      <c r="F65" s="172"/>
      <c r="G65" s="172"/>
      <c r="H65" s="172">
        <f>'将来負担比率（分子）の構造'!K$42</f>
        <v>511</v>
      </c>
      <c r="I65" s="172"/>
      <c r="J65" s="172"/>
      <c r="K65" s="172">
        <f>'将来負担比率（分子）の構造'!L$42</f>
        <v>546</v>
      </c>
      <c r="L65" s="172"/>
      <c r="M65" s="172"/>
      <c r="N65" s="172">
        <f>'将来負担比率（分子）の構造'!M$42</f>
        <v>442</v>
      </c>
      <c r="O65" s="172"/>
      <c r="P65" s="172"/>
    </row>
    <row r="66" spans="1:16" x14ac:dyDescent="0.15">
      <c r="A66" s="172" t="s">
        <v>31</v>
      </c>
      <c r="B66" s="172">
        <f>'将来負担比率（分子）の構造'!I$41</f>
        <v>21319</v>
      </c>
      <c r="C66" s="172"/>
      <c r="D66" s="172"/>
      <c r="E66" s="172">
        <f>'将来負担比率（分子）の構造'!J$41</f>
        <v>21826</v>
      </c>
      <c r="F66" s="172"/>
      <c r="G66" s="172"/>
      <c r="H66" s="172">
        <f>'将来負担比率（分子）の構造'!K$41</f>
        <v>22149</v>
      </c>
      <c r="I66" s="172"/>
      <c r="J66" s="172"/>
      <c r="K66" s="172">
        <f>'将来負担比率（分子）の構造'!L$41</f>
        <v>23051</v>
      </c>
      <c r="L66" s="172"/>
      <c r="M66" s="172"/>
      <c r="N66" s="172">
        <f>'将来負担比率（分子）の構造'!M$41</f>
        <v>21989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6034</v>
      </c>
      <c r="C72" s="176">
        <f>基金残高に係る経年分析!G55</f>
        <v>6498</v>
      </c>
      <c r="D72" s="176">
        <f>基金残高に係る経年分析!H55</f>
        <v>6968</v>
      </c>
    </row>
    <row r="73" spans="1:16" x14ac:dyDescent="0.15">
      <c r="A73" s="175" t="s">
        <v>78</v>
      </c>
      <c r="B73" s="176">
        <f>基金残高に係る経年分析!F56</f>
        <v>217</v>
      </c>
      <c r="C73" s="176">
        <f>基金残高に係る経年分析!G56</f>
        <v>218</v>
      </c>
      <c r="D73" s="176">
        <f>基金残高に係る経年分析!H56</f>
        <v>218</v>
      </c>
    </row>
    <row r="74" spans="1:16" x14ac:dyDescent="0.15">
      <c r="A74" s="175" t="s">
        <v>79</v>
      </c>
      <c r="B74" s="176">
        <f>基金残高に係る経年分析!F57</f>
        <v>6527</v>
      </c>
      <c r="C74" s="176">
        <f>基金残高に係る経年分析!G57</f>
        <v>6981</v>
      </c>
      <c r="D74" s="176">
        <f>基金残高に係る経年分析!H57</f>
        <v>7930</v>
      </c>
    </row>
  </sheetData>
  <sheetProtection algorithmName="SHA-512" hashValue="1v21jBUjTyD9lyJg5Na8xDtKm1brfZgtWYMGPW4UpUtCli4g/4VV1/5OWefIhsF/gyA1Q6FqnefQBHkDigy1bg==" saltValue="+NyARN903wiVbrzOQdJg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213</v>
      </c>
      <c r="DI1" s="643"/>
      <c r="DJ1" s="643"/>
      <c r="DK1" s="643"/>
      <c r="DL1" s="643"/>
      <c r="DM1" s="643"/>
      <c r="DN1" s="644"/>
      <c r="DO1" s="212"/>
      <c r="DP1" s="642" t="s">
        <v>214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219</v>
      </c>
      <c r="S4" s="646"/>
      <c r="T4" s="646"/>
      <c r="U4" s="646"/>
      <c r="V4" s="646"/>
      <c r="W4" s="646"/>
      <c r="X4" s="646"/>
      <c r="Y4" s="647"/>
      <c r="Z4" s="645" t="s">
        <v>220</v>
      </c>
      <c r="AA4" s="646"/>
      <c r="AB4" s="646"/>
      <c r="AC4" s="647"/>
      <c r="AD4" s="645" t="s">
        <v>221</v>
      </c>
      <c r="AE4" s="646"/>
      <c r="AF4" s="646"/>
      <c r="AG4" s="646"/>
      <c r="AH4" s="646"/>
      <c r="AI4" s="646"/>
      <c r="AJ4" s="646"/>
      <c r="AK4" s="647"/>
      <c r="AL4" s="645" t="s">
        <v>220</v>
      </c>
      <c r="AM4" s="646"/>
      <c r="AN4" s="646"/>
      <c r="AO4" s="647"/>
      <c r="AP4" s="651" t="s">
        <v>222</v>
      </c>
      <c r="AQ4" s="651"/>
      <c r="AR4" s="651"/>
      <c r="AS4" s="651"/>
      <c r="AT4" s="651"/>
      <c r="AU4" s="651"/>
      <c r="AV4" s="651"/>
      <c r="AW4" s="651"/>
      <c r="AX4" s="651"/>
      <c r="AY4" s="651"/>
      <c r="AZ4" s="651"/>
      <c r="BA4" s="651"/>
      <c r="BB4" s="651"/>
      <c r="BC4" s="651"/>
      <c r="BD4" s="651"/>
      <c r="BE4" s="651"/>
      <c r="BF4" s="651"/>
      <c r="BG4" s="651" t="s">
        <v>223</v>
      </c>
      <c r="BH4" s="651"/>
      <c r="BI4" s="651"/>
      <c r="BJ4" s="651"/>
      <c r="BK4" s="651"/>
      <c r="BL4" s="651"/>
      <c r="BM4" s="651"/>
      <c r="BN4" s="651"/>
      <c r="BO4" s="651" t="s">
        <v>220</v>
      </c>
      <c r="BP4" s="651"/>
      <c r="BQ4" s="651"/>
      <c r="BR4" s="651"/>
      <c r="BS4" s="651" t="s">
        <v>224</v>
      </c>
      <c r="BT4" s="651"/>
      <c r="BU4" s="651"/>
      <c r="BV4" s="651"/>
      <c r="BW4" s="651"/>
      <c r="BX4" s="651"/>
      <c r="BY4" s="651"/>
      <c r="BZ4" s="651"/>
      <c r="CA4" s="651"/>
      <c r="CB4" s="651"/>
      <c r="CD4" s="648" t="s">
        <v>225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15">
      <c r="B5" s="652" t="s">
        <v>226</v>
      </c>
      <c r="C5" s="653"/>
      <c r="D5" s="653"/>
      <c r="E5" s="653"/>
      <c r="F5" s="653"/>
      <c r="G5" s="653"/>
      <c r="H5" s="653"/>
      <c r="I5" s="653"/>
      <c r="J5" s="653"/>
      <c r="K5" s="653"/>
      <c r="L5" s="653"/>
      <c r="M5" s="653"/>
      <c r="N5" s="653"/>
      <c r="O5" s="653"/>
      <c r="P5" s="653"/>
      <c r="Q5" s="654"/>
      <c r="R5" s="655">
        <v>14338971</v>
      </c>
      <c r="S5" s="656"/>
      <c r="T5" s="656"/>
      <c r="U5" s="656"/>
      <c r="V5" s="656"/>
      <c r="W5" s="656"/>
      <c r="X5" s="656"/>
      <c r="Y5" s="657"/>
      <c r="Z5" s="658">
        <v>38.299999999999997</v>
      </c>
      <c r="AA5" s="658"/>
      <c r="AB5" s="658"/>
      <c r="AC5" s="658"/>
      <c r="AD5" s="659">
        <v>13208933</v>
      </c>
      <c r="AE5" s="659"/>
      <c r="AF5" s="659"/>
      <c r="AG5" s="659"/>
      <c r="AH5" s="659"/>
      <c r="AI5" s="659"/>
      <c r="AJ5" s="659"/>
      <c r="AK5" s="659"/>
      <c r="AL5" s="660">
        <v>67</v>
      </c>
      <c r="AM5" s="661"/>
      <c r="AN5" s="661"/>
      <c r="AO5" s="662"/>
      <c r="AP5" s="652" t="s">
        <v>227</v>
      </c>
      <c r="AQ5" s="653"/>
      <c r="AR5" s="653"/>
      <c r="AS5" s="653"/>
      <c r="AT5" s="653"/>
      <c r="AU5" s="653"/>
      <c r="AV5" s="653"/>
      <c r="AW5" s="653"/>
      <c r="AX5" s="653"/>
      <c r="AY5" s="653"/>
      <c r="AZ5" s="653"/>
      <c r="BA5" s="653"/>
      <c r="BB5" s="653"/>
      <c r="BC5" s="653"/>
      <c r="BD5" s="653"/>
      <c r="BE5" s="653"/>
      <c r="BF5" s="654"/>
      <c r="BG5" s="666">
        <v>13208933</v>
      </c>
      <c r="BH5" s="667"/>
      <c r="BI5" s="667"/>
      <c r="BJ5" s="667"/>
      <c r="BK5" s="667"/>
      <c r="BL5" s="667"/>
      <c r="BM5" s="667"/>
      <c r="BN5" s="668"/>
      <c r="BO5" s="669">
        <v>92.1</v>
      </c>
      <c r="BP5" s="669"/>
      <c r="BQ5" s="669"/>
      <c r="BR5" s="669"/>
      <c r="BS5" s="670" t="s">
        <v>228</v>
      </c>
      <c r="BT5" s="670"/>
      <c r="BU5" s="670"/>
      <c r="BV5" s="670"/>
      <c r="BW5" s="670"/>
      <c r="BX5" s="670"/>
      <c r="BY5" s="670"/>
      <c r="BZ5" s="670"/>
      <c r="CA5" s="670"/>
      <c r="CB5" s="674"/>
      <c r="CD5" s="648" t="s">
        <v>222</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220</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x14ac:dyDescent="0.15">
      <c r="B6" s="663" t="s">
        <v>232</v>
      </c>
      <c r="C6" s="664"/>
      <c r="D6" s="664"/>
      <c r="E6" s="664"/>
      <c r="F6" s="664"/>
      <c r="G6" s="664"/>
      <c r="H6" s="664"/>
      <c r="I6" s="664"/>
      <c r="J6" s="664"/>
      <c r="K6" s="664"/>
      <c r="L6" s="664"/>
      <c r="M6" s="664"/>
      <c r="N6" s="664"/>
      <c r="O6" s="664"/>
      <c r="P6" s="664"/>
      <c r="Q6" s="665"/>
      <c r="R6" s="666">
        <v>306811</v>
      </c>
      <c r="S6" s="667"/>
      <c r="T6" s="667"/>
      <c r="U6" s="667"/>
      <c r="V6" s="667"/>
      <c r="W6" s="667"/>
      <c r="X6" s="667"/>
      <c r="Y6" s="668"/>
      <c r="Z6" s="669">
        <v>0.8</v>
      </c>
      <c r="AA6" s="669"/>
      <c r="AB6" s="669"/>
      <c r="AC6" s="669"/>
      <c r="AD6" s="670">
        <v>306811</v>
      </c>
      <c r="AE6" s="670"/>
      <c r="AF6" s="670"/>
      <c r="AG6" s="670"/>
      <c r="AH6" s="670"/>
      <c r="AI6" s="670"/>
      <c r="AJ6" s="670"/>
      <c r="AK6" s="670"/>
      <c r="AL6" s="671">
        <v>1.6</v>
      </c>
      <c r="AM6" s="672"/>
      <c r="AN6" s="672"/>
      <c r="AO6" s="673"/>
      <c r="AP6" s="663" t="s">
        <v>233</v>
      </c>
      <c r="AQ6" s="664"/>
      <c r="AR6" s="664"/>
      <c r="AS6" s="664"/>
      <c r="AT6" s="664"/>
      <c r="AU6" s="664"/>
      <c r="AV6" s="664"/>
      <c r="AW6" s="664"/>
      <c r="AX6" s="664"/>
      <c r="AY6" s="664"/>
      <c r="AZ6" s="664"/>
      <c r="BA6" s="664"/>
      <c r="BB6" s="664"/>
      <c r="BC6" s="664"/>
      <c r="BD6" s="664"/>
      <c r="BE6" s="664"/>
      <c r="BF6" s="665"/>
      <c r="BG6" s="666">
        <v>13208933</v>
      </c>
      <c r="BH6" s="667"/>
      <c r="BI6" s="667"/>
      <c r="BJ6" s="667"/>
      <c r="BK6" s="667"/>
      <c r="BL6" s="667"/>
      <c r="BM6" s="667"/>
      <c r="BN6" s="668"/>
      <c r="BO6" s="669">
        <v>92.1</v>
      </c>
      <c r="BP6" s="669"/>
      <c r="BQ6" s="669"/>
      <c r="BR6" s="669"/>
      <c r="BS6" s="670" t="s">
        <v>228</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242830</v>
      </c>
      <c r="CS6" s="667"/>
      <c r="CT6" s="667"/>
      <c r="CU6" s="667"/>
      <c r="CV6" s="667"/>
      <c r="CW6" s="667"/>
      <c r="CX6" s="667"/>
      <c r="CY6" s="668"/>
      <c r="CZ6" s="660">
        <v>0.7</v>
      </c>
      <c r="DA6" s="661"/>
      <c r="DB6" s="661"/>
      <c r="DC6" s="680"/>
      <c r="DD6" s="675" t="s">
        <v>228</v>
      </c>
      <c r="DE6" s="667"/>
      <c r="DF6" s="667"/>
      <c r="DG6" s="667"/>
      <c r="DH6" s="667"/>
      <c r="DI6" s="667"/>
      <c r="DJ6" s="667"/>
      <c r="DK6" s="667"/>
      <c r="DL6" s="667"/>
      <c r="DM6" s="667"/>
      <c r="DN6" s="667"/>
      <c r="DO6" s="667"/>
      <c r="DP6" s="668"/>
      <c r="DQ6" s="675">
        <v>242830</v>
      </c>
      <c r="DR6" s="667"/>
      <c r="DS6" s="667"/>
      <c r="DT6" s="667"/>
      <c r="DU6" s="667"/>
      <c r="DV6" s="667"/>
      <c r="DW6" s="667"/>
      <c r="DX6" s="667"/>
      <c r="DY6" s="667"/>
      <c r="DZ6" s="667"/>
      <c r="EA6" s="667"/>
      <c r="EB6" s="667"/>
      <c r="EC6" s="676"/>
    </row>
    <row r="7" spans="2:143" ht="11.25" customHeight="1" x14ac:dyDescent="0.15">
      <c r="B7" s="663" t="s">
        <v>235</v>
      </c>
      <c r="C7" s="664"/>
      <c r="D7" s="664"/>
      <c r="E7" s="664"/>
      <c r="F7" s="664"/>
      <c r="G7" s="664"/>
      <c r="H7" s="664"/>
      <c r="I7" s="664"/>
      <c r="J7" s="664"/>
      <c r="K7" s="664"/>
      <c r="L7" s="664"/>
      <c r="M7" s="664"/>
      <c r="N7" s="664"/>
      <c r="O7" s="664"/>
      <c r="P7" s="664"/>
      <c r="Q7" s="665"/>
      <c r="R7" s="666">
        <v>10573</v>
      </c>
      <c r="S7" s="667"/>
      <c r="T7" s="667"/>
      <c r="U7" s="667"/>
      <c r="V7" s="667"/>
      <c r="W7" s="667"/>
      <c r="X7" s="667"/>
      <c r="Y7" s="668"/>
      <c r="Z7" s="669">
        <v>0</v>
      </c>
      <c r="AA7" s="669"/>
      <c r="AB7" s="669"/>
      <c r="AC7" s="669"/>
      <c r="AD7" s="670">
        <v>10573</v>
      </c>
      <c r="AE7" s="670"/>
      <c r="AF7" s="670"/>
      <c r="AG7" s="670"/>
      <c r="AH7" s="670"/>
      <c r="AI7" s="670"/>
      <c r="AJ7" s="670"/>
      <c r="AK7" s="670"/>
      <c r="AL7" s="671">
        <v>0.1</v>
      </c>
      <c r="AM7" s="672"/>
      <c r="AN7" s="672"/>
      <c r="AO7" s="673"/>
      <c r="AP7" s="663" t="s">
        <v>236</v>
      </c>
      <c r="AQ7" s="664"/>
      <c r="AR7" s="664"/>
      <c r="AS7" s="664"/>
      <c r="AT7" s="664"/>
      <c r="AU7" s="664"/>
      <c r="AV7" s="664"/>
      <c r="AW7" s="664"/>
      <c r="AX7" s="664"/>
      <c r="AY7" s="664"/>
      <c r="AZ7" s="664"/>
      <c r="BA7" s="664"/>
      <c r="BB7" s="664"/>
      <c r="BC7" s="664"/>
      <c r="BD7" s="664"/>
      <c r="BE7" s="664"/>
      <c r="BF7" s="665"/>
      <c r="BG7" s="666">
        <v>6040597</v>
      </c>
      <c r="BH7" s="667"/>
      <c r="BI7" s="667"/>
      <c r="BJ7" s="667"/>
      <c r="BK7" s="667"/>
      <c r="BL7" s="667"/>
      <c r="BM7" s="667"/>
      <c r="BN7" s="668"/>
      <c r="BO7" s="669">
        <v>42.1</v>
      </c>
      <c r="BP7" s="669"/>
      <c r="BQ7" s="669"/>
      <c r="BR7" s="669"/>
      <c r="BS7" s="670" t="s">
        <v>175</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4830082</v>
      </c>
      <c r="CS7" s="667"/>
      <c r="CT7" s="667"/>
      <c r="CU7" s="667"/>
      <c r="CV7" s="667"/>
      <c r="CW7" s="667"/>
      <c r="CX7" s="667"/>
      <c r="CY7" s="668"/>
      <c r="CZ7" s="669">
        <v>13.9</v>
      </c>
      <c r="DA7" s="669"/>
      <c r="DB7" s="669"/>
      <c r="DC7" s="669"/>
      <c r="DD7" s="675">
        <v>210561</v>
      </c>
      <c r="DE7" s="667"/>
      <c r="DF7" s="667"/>
      <c r="DG7" s="667"/>
      <c r="DH7" s="667"/>
      <c r="DI7" s="667"/>
      <c r="DJ7" s="667"/>
      <c r="DK7" s="667"/>
      <c r="DL7" s="667"/>
      <c r="DM7" s="667"/>
      <c r="DN7" s="667"/>
      <c r="DO7" s="667"/>
      <c r="DP7" s="668"/>
      <c r="DQ7" s="675">
        <v>4173913</v>
      </c>
      <c r="DR7" s="667"/>
      <c r="DS7" s="667"/>
      <c r="DT7" s="667"/>
      <c r="DU7" s="667"/>
      <c r="DV7" s="667"/>
      <c r="DW7" s="667"/>
      <c r="DX7" s="667"/>
      <c r="DY7" s="667"/>
      <c r="DZ7" s="667"/>
      <c r="EA7" s="667"/>
      <c r="EB7" s="667"/>
      <c r="EC7" s="676"/>
    </row>
    <row r="8" spans="2:143" ht="11.25" customHeight="1" x14ac:dyDescent="0.15">
      <c r="B8" s="663" t="s">
        <v>238</v>
      </c>
      <c r="C8" s="664"/>
      <c r="D8" s="664"/>
      <c r="E8" s="664"/>
      <c r="F8" s="664"/>
      <c r="G8" s="664"/>
      <c r="H8" s="664"/>
      <c r="I8" s="664"/>
      <c r="J8" s="664"/>
      <c r="K8" s="664"/>
      <c r="L8" s="664"/>
      <c r="M8" s="664"/>
      <c r="N8" s="664"/>
      <c r="O8" s="664"/>
      <c r="P8" s="664"/>
      <c r="Q8" s="665"/>
      <c r="R8" s="666">
        <v>88646</v>
      </c>
      <c r="S8" s="667"/>
      <c r="T8" s="667"/>
      <c r="U8" s="667"/>
      <c r="V8" s="667"/>
      <c r="W8" s="667"/>
      <c r="X8" s="667"/>
      <c r="Y8" s="668"/>
      <c r="Z8" s="669">
        <v>0.2</v>
      </c>
      <c r="AA8" s="669"/>
      <c r="AB8" s="669"/>
      <c r="AC8" s="669"/>
      <c r="AD8" s="670">
        <v>88646</v>
      </c>
      <c r="AE8" s="670"/>
      <c r="AF8" s="670"/>
      <c r="AG8" s="670"/>
      <c r="AH8" s="670"/>
      <c r="AI8" s="670"/>
      <c r="AJ8" s="670"/>
      <c r="AK8" s="670"/>
      <c r="AL8" s="671">
        <v>0.4</v>
      </c>
      <c r="AM8" s="672"/>
      <c r="AN8" s="672"/>
      <c r="AO8" s="673"/>
      <c r="AP8" s="663" t="s">
        <v>239</v>
      </c>
      <c r="AQ8" s="664"/>
      <c r="AR8" s="664"/>
      <c r="AS8" s="664"/>
      <c r="AT8" s="664"/>
      <c r="AU8" s="664"/>
      <c r="AV8" s="664"/>
      <c r="AW8" s="664"/>
      <c r="AX8" s="664"/>
      <c r="AY8" s="664"/>
      <c r="AZ8" s="664"/>
      <c r="BA8" s="664"/>
      <c r="BB8" s="664"/>
      <c r="BC8" s="664"/>
      <c r="BD8" s="664"/>
      <c r="BE8" s="664"/>
      <c r="BF8" s="665"/>
      <c r="BG8" s="666">
        <v>191142</v>
      </c>
      <c r="BH8" s="667"/>
      <c r="BI8" s="667"/>
      <c r="BJ8" s="667"/>
      <c r="BK8" s="667"/>
      <c r="BL8" s="667"/>
      <c r="BM8" s="667"/>
      <c r="BN8" s="668"/>
      <c r="BO8" s="669">
        <v>1.3</v>
      </c>
      <c r="BP8" s="669"/>
      <c r="BQ8" s="669"/>
      <c r="BR8" s="669"/>
      <c r="BS8" s="670" t="s">
        <v>228</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13385801</v>
      </c>
      <c r="CS8" s="667"/>
      <c r="CT8" s="667"/>
      <c r="CU8" s="667"/>
      <c r="CV8" s="667"/>
      <c r="CW8" s="667"/>
      <c r="CX8" s="667"/>
      <c r="CY8" s="668"/>
      <c r="CZ8" s="669">
        <v>38.6</v>
      </c>
      <c r="DA8" s="669"/>
      <c r="DB8" s="669"/>
      <c r="DC8" s="669"/>
      <c r="DD8" s="675">
        <v>25739</v>
      </c>
      <c r="DE8" s="667"/>
      <c r="DF8" s="667"/>
      <c r="DG8" s="667"/>
      <c r="DH8" s="667"/>
      <c r="DI8" s="667"/>
      <c r="DJ8" s="667"/>
      <c r="DK8" s="667"/>
      <c r="DL8" s="667"/>
      <c r="DM8" s="667"/>
      <c r="DN8" s="667"/>
      <c r="DO8" s="667"/>
      <c r="DP8" s="668"/>
      <c r="DQ8" s="675">
        <v>5716284</v>
      </c>
      <c r="DR8" s="667"/>
      <c r="DS8" s="667"/>
      <c r="DT8" s="667"/>
      <c r="DU8" s="667"/>
      <c r="DV8" s="667"/>
      <c r="DW8" s="667"/>
      <c r="DX8" s="667"/>
      <c r="DY8" s="667"/>
      <c r="DZ8" s="667"/>
      <c r="EA8" s="667"/>
      <c r="EB8" s="667"/>
      <c r="EC8" s="676"/>
    </row>
    <row r="9" spans="2:143" ht="11.25" customHeight="1" x14ac:dyDescent="0.15">
      <c r="B9" s="663" t="s">
        <v>241</v>
      </c>
      <c r="C9" s="664"/>
      <c r="D9" s="664"/>
      <c r="E9" s="664"/>
      <c r="F9" s="664"/>
      <c r="G9" s="664"/>
      <c r="H9" s="664"/>
      <c r="I9" s="664"/>
      <c r="J9" s="664"/>
      <c r="K9" s="664"/>
      <c r="L9" s="664"/>
      <c r="M9" s="664"/>
      <c r="N9" s="664"/>
      <c r="O9" s="664"/>
      <c r="P9" s="664"/>
      <c r="Q9" s="665"/>
      <c r="R9" s="666">
        <v>100416</v>
      </c>
      <c r="S9" s="667"/>
      <c r="T9" s="667"/>
      <c r="U9" s="667"/>
      <c r="V9" s="667"/>
      <c r="W9" s="667"/>
      <c r="X9" s="667"/>
      <c r="Y9" s="668"/>
      <c r="Z9" s="669">
        <v>0.3</v>
      </c>
      <c r="AA9" s="669"/>
      <c r="AB9" s="669"/>
      <c r="AC9" s="669"/>
      <c r="AD9" s="670">
        <v>100416</v>
      </c>
      <c r="AE9" s="670"/>
      <c r="AF9" s="670"/>
      <c r="AG9" s="670"/>
      <c r="AH9" s="670"/>
      <c r="AI9" s="670"/>
      <c r="AJ9" s="670"/>
      <c r="AK9" s="670"/>
      <c r="AL9" s="671">
        <v>0.5</v>
      </c>
      <c r="AM9" s="672"/>
      <c r="AN9" s="672"/>
      <c r="AO9" s="673"/>
      <c r="AP9" s="663" t="s">
        <v>242</v>
      </c>
      <c r="AQ9" s="664"/>
      <c r="AR9" s="664"/>
      <c r="AS9" s="664"/>
      <c r="AT9" s="664"/>
      <c r="AU9" s="664"/>
      <c r="AV9" s="664"/>
      <c r="AW9" s="664"/>
      <c r="AX9" s="664"/>
      <c r="AY9" s="664"/>
      <c r="AZ9" s="664"/>
      <c r="BA9" s="664"/>
      <c r="BB9" s="664"/>
      <c r="BC9" s="664"/>
      <c r="BD9" s="664"/>
      <c r="BE9" s="664"/>
      <c r="BF9" s="665"/>
      <c r="BG9" s="666">
        <v>5205413</v>
      </c>
      <c r="BH9" s="667"/>
      <c r="BI9" s="667"/>
      <c r="BJ9" s="667"/>
      <c r="BK9" s="667"/>
      <c r="BL9" s="667"/>
      <c r="BM9" s="667"/>
      <c r="BN9" s="668"/>
      <c r="BO9" s="669">
        <v>36.299999999999997</v>
      </c>
      <c r="BP9" s="669"/>
      <c r="BQ9" s="669"/>
      <c r="BR9" s="669"/>
      <c r="BS9" s="670" t="s">
        <v>228</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3144349</v>
      </c>
      <c r="CS9" s="667"/>
      <c r="CT9" s="667"/>
      <c r="CU9" s="667"/>
      <c r="CV9" s="667"/>
      <c r="CW9" s="667"/>
      <c r="CX9" s="667"/>
      <c r="CY9" s="668"/>
      <c r="CZ9" s="669">
        <v>9.1</v>
      </c>
      <c r="DA9" s="669"/>
      <c r="DB9" s="669"/>
      <c r="DC9" s="669"/>
      <c r="DD9" s="675">
        <v>56622</v>
      </c>
      <c r="DE9" s="667"/>
      <c r="DF9" s="667"/>
      <c r="DG9" s="667"/>
      <c r="DH9" s="667"/>
      <c r="DI9" s="667"/>
      <c r="DJ9" s="667"/>
      <c r="DK9" s="667"/>
      <c r="DL9" s="667"/>
      <c r="DM9" s="667"/>
      <c r="DN9" s="667"/>
      <c r="DO9" s="667"/>
      <c r="DP9" s="668"/>
      <c r="DQ9" s="675">
        <v>2042577</v>
      </c>
      <c r="DR9" s="667"/>
      <c r="DS9" s="667"/>
      <c r="DT9" s="667"/>
      <c r="DU9" s="667"/>
      <c r="DV9" s="667"/>
      <c r="DW9" s="667"/>
      <c r="DX9" s="667"/>
      <c r="DY9" s="667"/>
      <c r="DZ9" s="667"/>
      <c r="EA9" s="667"/>
      <c r="EB9" s="667"/>
      <c r="EC9" s="676"/>
    </row>
    <row r="10" spans="2:143" ht="11.25" customHeight="1" x14ac:dyDescent="0.15">
      <c r="B10" s="663" t="s">
        <v>244</v>
      </c>
      <c r="C10" s="664"/>
      <c r="D10" s="664"/>
      <c r="E10" s="664"/>
      <c r="F10" s="664"/>
      <c r="G10" s="664"/>
      <c r="H10" s="664"/>
      <c r="I10" s="664"/>
      <c r="J10" s="664"/>
      <c r="K10" s="664"/>
      <c r="L10" s="664"/>
      <c r="M10" s="664"/>
      <c r="N10" s="664"/>
      <c r="O10" s="664"/>
      <c r="P10" s="664"/>
      <c r="Q10" s="665"/>
      <c r="R10" s="666" t="s">
        <v>228</v>
      </c>
      <c r="S10" s="667"/>
      <c r="T10" s="667"/>
      <c r="U10" s="667"/>
      <c r="V10" s="667"/>
      <c r="W10" s="667"/>
      <c r="X10" s="667"/>
      <c r="Y10" s="668"/>
      <c r="Z10" s="669" t="s">
        <v>175</v>
      </c>
      <c r="AA10" s="669"/>
      <c r="AB10" s="669"/>
      <c r="AC10" s="669"/>
      <c r="AD10" s="670" t="s">
        <v>228</v>
      </c>
      <c r="AE10" s="670"/>
      <c r="AF10" s="670"/>
      <c r="AG10" s="670"/>
      <c r="AH10" s="670"/>
      <c r="AI10" s="670"/>
      <c r="AJ10" s="670"/>
      <c r="AK10" s="670"/>
      <c r="AL10" s="671" t="s">
        <v>175</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262075</v>
      </c>
      <c r="BH10" s="667"/>
      <c r="BI10" s="667"/>
      <c r="BJ10" s="667"/>
      <c r="BK10" s="667"/>
      <c r="BL10" s="667"/>
      <c r="BM10" s="667"/>
      <c r="BN10" s="668"/>
      <c r="BO10" s="669">
        <v>1.8</v>
      </c>
      <c r="BP10" s="669"/>
      <c r="BQ10" s="669"/>
      <c r="BR10" s="669"/>
      <c r="BS10" s="670" t="s">
        <v>228</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21107</v>
      </c>
      <c r="CS10" s="667"/>
      <c r="CT10" s="667"/>
      <c r="CU10" s="667"/>
      <c r="CV10" s="667"/>
      <c r="CW10" s="667"/>
      <c r="CX10" s="667"/>
      <c r="CY10" s="668"/>
      <c r="CZ10" s="669">
        <v>0.1</v>
      </c>
      <c r="DA10" s="669"/>
      <c r="DB10" s="669"/>
      <c r="DC10" s="669"/>
      <c r="DD10" s="675">
        <v>3628</v>
      </c>
      <c r="DE10" s="667"/>
      <c r="DF10" s="667"/>
      <c r="DG10" s="667"/>
      <c r="DH10" s="667"/>
      <c r="DI10" s="667"/>
      <c r="DJ10" s="667"/>
      <c r="DK10" s="667"/>
      <c r="DL10" s="667"/>
      <c r="DM10" s="667"/>
      <c r="DN10" s="667"/>
      <c r="DO10" s="667"/>
      <c r="DP10" s="668"/>
      <c r="DQ10" s="675">
        <v>14954</v>
      </c>
      <c r="DR10" s="667"/>
      <c r="DS10" s="667"/>
      <c r="DT10" s="667"/>
      <c r="DU10" s="667"/>
      <c r="DV10" s="667"/>
      <c r="DW10" s="667"/>
      <c r="DX10" s="667"/>
      <c r="DY10" s="667"/>
      <c r="DZ10" s="667"/>
      <c r="EA10" s="667"/>
      <c r="EB10" s="667"/>
      <c r="EC10" s="676"/>
    </row>
    <row r="11" spans="2:143" ht="11.25" customHeight="1" x14ac:dyDescent="0.15">
      <c r="B11" s="663" t="s">
        <v>247</v>
      </c>
      <c r="C11" s="664"/>
      <c r="D11" s="664"/>
      <c r="E11" s="664"/>
      <c r="F11" s="664"/>
      <c r="G11" s="664"/>
      <c r="H11" s="664"/>
      <c r="I11" s="664"/>
      <c r="J11" s="664"/>
      <c r="K11" s="664"/>
      <c r="L11" s="664"/>
      <c r="M11" s="664"/>
      <c r="N11" s="664"/>
      <c r="O11" s="664"/>
      <c r="P11" s="664"/>
      <c r="Q11" s="665"/>
      <c r="R11" s="666">
        <v>2343943</v>
      </c>
      <c r="S11" s="667"/>
      <c r="T11" s="667"/>
      <c r="U11" s="667"/>
      <c r="V11" s="667"/>
      <c r="W11" s="667"/>
      <c r="X11" s="667"/>
      <c r="Y11" s="668"/>
      <c r="Z11" s="671">
        <v>6.3</v>
      </c>
      <c r="AA11" s="672"/>
      <c r="AB11" s="672"/>
      <c r="AC11" s="684"/>
      <c r="AD11" s="675">
        <v>2343943</v>
      </c>
      <c r="AE11" s="667"/>
      <c r="AF11" s="667"/>
      <c r="AG11" s="667"/>
      <c r="AH11" s="667"/>
      <c r="AI11" s="667"/>
      <c r="AJ11" s="667"/>
      <c r="AK11" s="668"/>
      <c r="AL11" s="671">
        <v>11.9</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381967</v>
      </c>
      <c r="BH11" s="667"/>
      <c r="BI11" s="667"/>
      <c r="BJ11" s="667"/>
      <c r="BK11" s="667"/>
      <c r="BL11" s="667"/>
      <c r="BM11" s="667"/>
      <c r="BN11" s="668"/>
      <c r="BO11" s="669">
        <v>2.7</v>
      </c>
      <c r="BP11" s="669"/>
      <c r="BQ11" s="669"/>
      <c r="BR11" s="669"/>
      <c r="BS11" s="670" t="s">
        <v>228</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477025</v>
      </c>
      <c r="CS11" s="667"/>
      <c r="CT11" s="667"/>
      <c r="CU11" s="667"/>
      <c r="CV11" s="667"/>
      <c r="CW11" s="667"/>
      <c r="CX11" s="667"/>
      <c r="CY11" s="668"/>
      <c r="CZ11" s="669">
        <v>1.4</v>
      </c>
      <c r="DA11" s="669"/>
      <c r="DB11" s="669"/>
      <c r="DC11" s="669"/>
      <c r="DD11" s="675">
        <v>156272</v>
      </c>
      <c r="DE11" s="667"/>
      <c r="DF11" s="667"/>
      <c r="DG11" s="667"/>
      <c r="DH11" s="667"/>
      <c r="DI11" s="667"/>
      <c r="DJ11" s="667"/>
      <c r="DK11" s="667"/>
      <c r="DL11" s="667"/>
      <c r="DM11" s="667"/>
      <c r="DN11" s="667"/>
      <c r="DO11" s="667"/>
      <c r="DP11" s="668"/>
      <c r="DQ11" s="675">
        <v>313212</v>
      </c>
      <c r="DR11" s="667"/>
      <c r="DS11" s="667"/>
      <c r="DT11" s="667"/>
      <c r="DU11" s="667"/>
      <c r="DV11" s="667"/>
      <c r="DW11" s="667"/>
      <c r="DX11" s="667"/>
      <c r="DY11" s="667"/>
      <c r="DZ11" s="667"/>
      <c r="EA11" s="667"/>
      <c r="EB11" s="667"/>
      <c r="EC11" s="676"/>
    </row>
    <row r="12" spans="2:143" ht="11.25" customHeight="1" x14ac:dyDescent="0.15">
      <c r="B12" s="663" t="s">
        <v>250</v>
      </c>
      <c r="C12" s="664"/>
      <c r="D12" s="664"/>
      <c r="E12" s="664"/>
      <c r="F12" s="664"/>
      <c r="G12" s="664"/>
      <c r="H12" s="664"/>
      <c r="I12" s="664"/>
      <c r="J12" s="664"/>
      <c r="K12" s="664"/>
      <c r="L12" s="664"/>
      <c r="M12" s="664"/>
      <c r="N12" s="664"/>
      <c r="O12" s="664"/>
      <c r="P12" s="664"/>
      <c r="Q12" s="665"/>
      <c r="R12" s="666">
        <v>180764</v>
      </c>
      <c r="S12" s="667"/>
      <c r="T12" s="667"/>
      <c r="U12" s="667"/>
      <c r="V12" s="667"/>
      <c r="W12" s="667"/>
      <c r="X12" s="667"/>
      <c r="Y12" s="668"/>
      <c r="Z12" s="669">
        <v>0.5</v>
      </c>
      <c r="AA12" s="669"/>
      <c r="AB12" s="669"/>
      <c r="AC12" s="669"/>
      <c r="AD12" s="670">
        <v>180764</v>
      </c>
      <c r="AE12" s="670"/>
      <c r="AF12" s="670"/>
      <c r="AG12" s="670"/>
      <c r="AH12" s="670"/>
      <c r="AI12" s="670"/>
      <c r="AJ12" s="670"/>
      <c r="AK12" s="670"/>
      <c r="AL12" s="671">
        <v>0.9</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6259819</v>
      </c>
      <c r="BH12" s="667"/>
      <c r="BI12" s="667"/>
      <c r="BJ12" s="667"/>
      <c r="BK12" s="667"/>
      <c r="BL12" s="667"/>
      <c r="BM12" s="667"/>
      <c r="BN12" s="668"/>
      <c r="BO12" s="669">
        <v>43.7</v>
      </c>
      <c r="BP12" s="669"/>
      <c r="BQ12" s="669"/>
      <c r="BR12" s="669"/>
      <c r="BS12" s="670" t="s">
        <v>175</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1138868</v>
      </c>
      <c r="CS12" s="667"/>
      <c r="CT12" s="667"/>
      <c r="CU12" s="667"/>
      <c r="CV12" s="667"/>
      <c r="CW12" s="667"/>
      <c r="CX12" s="667"/>
      <c r="CY12" s="668"/>
      <c r="CZ12" s="669">
        <v>3.3</v>
      </c>
      <c r="DA12" s="669"/>
      <c r="DB12" s="669"/>
      <c r="DC12" s="669"/>
      <c r="DD12" s="675">
        <v>7050</v>
      </c>
      <c r="DE12" s="667"/>
      <c r="DF12" s="667"/>
      <c r="DG12" s="667"/>
      <c r="DH12" s="667"/>
      <c r="DI12" s="667"/>
      <c r="DJ12" s="667"/>
      <c r="DK12" s="667"/>
      <c r="DL12" s="667"/>
      <c r="DM12" s="667"/>
      <c r="DN12" s="667"/>
      <c r="DO12" s="667"/>
      <c r="DP12" s="668"/>
      <c r="DQ12" s="675">
        <v>804529</v>
      </c>
      <c r="DR12" s="667"/>
      <c r="DS12" s="667"/>
      <c r="DT12" s="667"/>
      <c r="DU12" s="667"/>
      <c r="DV12" s="667"/>
      <c r="DW12" s="667"/>
      <c r="DX12" s="667"/>
      <c r="DY12" s="667"/>
      <c r="DZ12" s="667"/>
      <c r="EA12" s="667"/>
      <c r="EB12" s="667"/>
      <c r="EC12" s="676"/>
    </row>
    <row r="13" spans="2:143" ht="11.25" customHeight="1" x14ac:dyDescent="0.15">
      <c r="B13" s="663" t="s">
        <v>253</v>
      </c>
      <c r="C13" s="664"/>
      <c r="D13" s="664"/>
      <c r="E13" s="664"/>
      <c r="F13" s="664"/>
      <c r="G13" s="664"/>
      <c r="H13" s="664"/>
      <c r="I13" s="664"/>
      <c r="J13" s="664"/>
      <c r="K13" s="664"/>
      <c r="L13" s="664"/>
      <c r="M13" s="664"/>
      <c r="N13" s="664"/>
      <c r="O13" s="664"/>
      <c r="P13" s="664"/>
      <c r="Q13" s="665"/>
      <c r="R13" s="666" t="s">
        <v>228</v>
      </c>
      <c r="S13" s="667"/>
      <c r="T13" s="667"/>
      <c r="U13" s="667"/>
      <c r="V13" s="667"/>
      <c r="W13" s="667"/>
      <c r="X13" s="667"/>
      <c r="Y13" s="668"/>
      <c r="Z13" s="669" t="s">
        <v>228</v>
      </c>
      <c r="AA13" s="669"/>
      <c r="AB13" s="669"/>
      <c r="AC13" s="669"/>
      <c r="AD13" s="670" t="s">
        <v>137</v>
      </c>
      <c r="AE13" s="670"/>
      <c r="AF13" s="670"/>
      <c r="AG13" s="670"/>
      <c r="AH13" s="670"/>
      <c r="AI13" s="670"/>
      <c r="AJ13" s="670"/>
      <c r="AK13" s="670"/>
      <c r="AL13" s="671" t="s">
        <v>228</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6258389</v>
      </c>
      <c r="BH13" s="667"/>
      <c r="BI13" s="667"/>
      <c r="BJ13" s="667"/>
      <c r="BK13" s="667"/>
      <c r="BL13" s="667"/>
      <c r="BM13" s="667"/>
      <c r="BN13" s="668"/>
      <c r="BO13" s="669">
        <v>43.6</v>
      </c>
      <c r="BP13" s="669"/>
      <c r="BQ13" s="669"/>
      <c r="BR13" s="669"/>
      <c r="BS13" s="670" t="s">
        <v>175</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3206813</v>
      </c>
      <c r="CS13" s="667"/>
      <c r="CT13" s="667"/>
      <c r="CU13" s="667"/>
      <c r="CV13" s="667"/>
      <c r="CW13" s="667"/>
      <c r="CX13" s="667"/>
      <c r="CY13" s="668"/>
      <c r="CZ13" s="669">
        <v>9.1999999999999993</v>
      </c>
      <c r="DA13" s="669"/>
      <c r="DB13" s="669"/>
      <c r="DC13" s="669"/>
      <c r="DD13" s="675">
        <v>894210</v>
      </c>
      <c r="DE13" s="667"/>
      <c r="DF13" s="667"/>
      <c r="DG13" s="667"/>
      <c r="DH13" s="667"/>
      <c r="DI13" s="667"/>
      <c r="DJ13" s="667"/>
      <c r="DK13" s="667"/>
      <c r="DL13" s="667"/>
      <c r="DM13" s="667"/>
      <c r="DN13" s="667"/>
      <c r="DO13" s="667"/>
      <c r="DP13" s="668"/>
      <c r="DQ13" s="675">
        <v>2625423</v>
      </c>
      <c r="DR13" s="667"/>
      <c r="DS13" s="667"/>
      <c r="DT13" s="667"/>
      <c r="DU13" s="667"/>
      <c r="DV13" s="667"/>
      <c r="DW13" s="667"/>
      <c r="DX13" s="667"/>
      <c r="DY13" s="667"/>
      <c r="DZ13" s="667"/>
      <c r="EA13" s="667"/>
      <c r="EB13" s="667"/>
      <c r="EC13" s="676"/>
    </row>
    <row r="14" spans="2:143" ht="11.25" customHeight="1" x14ac:dyDescent="0.15">
      <c r="B14" s="663" t="s">
        <v>256</v>
      </c>
      <c r="C14" s="664"/>
      <c r="D14" s="664"/>
      <c r="E14" s="664"/>
      <c r="F14" s="664"/>
      <c r="G14" s="664"/>
      <c r="H14" s="664"/>
      <c r="I14" s="664"/>
      <c r="J14" s="664"/>
      <c r="K14" s="664"/>
      <c r="L14" s="664"/>
      <c r="M14" s="664"/>
      <c r="N14" s="664"/>
      <c r="O14" s="664"/>
      <c r="P14" s="664"/>
      <c r="Q14" s="665"/>
      <c r="R14" s="666" t="s">
        <v>228</v>
      </c>
      <c r="S14" s="667"/>
      <c r="T14" s="667"/>
      <c r="U14" s="667"/>
      <c r="V14" s="667"/>
      <c r="W14" s="667"/>
      <c r="X14" s="667"/>
      <c r="Y14" s="668"/>
      <c r="Z14" s="669" t="s">
        <v>175</v>
      </c>
      <c r="AA14" s="669"/>
      <c r="AB14" s="669"/>
      <c r="AC14" s="669"/>
      <c r="AD14" s="670" t="s">
        <v>137</v>
      </c>
      <c r="AE14" s="670"/>
      <c r="AF14" s="670"/>
      <c r="AG14" s="670"/>
      <c r="AH14" s="670"/>
      <c r="AI14" s="670"/>
      <c r="AJ14" s="670"/>
      <c r="AK14" s="670"/>
      <c r="AL14" s="671" t="s">
        <v>175</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310936</v>
      </c>
      <c r="BH14" s="667"/>
      <c r="BI14" s="667"/>
      <c r="BJ14" s="667"/>
      <c r="BK14" s="667"/>
      <c r="BL14" s="667"/>
      <c r="BM14" s="667"/>
      <c r="BN14" s="668"/>
      <c r="BO14" s="669">
        <v>2.2000000000000002</v>
      </c>
      <c r="BP14" s="669"/>
      <c r="BQ14" s="669"/>
      <c r="BR14" s="669"/>
      <c r="BS14" s="670" t="s">
        <v>137</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1029593</v>
      </c>
      <c r="CS14" s="667"/>
      <c r="CT14" s="667"/>
      <c r="CU14" s="667"/>
      <c r="CV14" s="667"/>
      <c r="CW14" s="667"/>
      <c r="CX14" s="667"/>
      <c r="CY14" s="668"/>
      <c r="CZ14" s="669">
        <v>3</v>
      </c>
      <c r="DA14" s="669"/>
      <c r="DB14" s="669"/>
      <c r="DC14" s="669"/>
      <c r="DD14" s="675">
        <v>23644</v>
      </c>
      <c r="DE14" s="667"/>
      <c r="DF14" s="667"/>
      <c r="DG14" s="667"/>
      <c r="DH14" s="667"/>
      <c r="DI14" s="667"/>
      <c r="DJ14" s="667"/>
      <c r="DK14" s="667"/>
      <c r="DL14" s="667"/>
      <c r="DM14" s="667"/>
      <c r="DN14" s="667"/>
      <c r="DO14" s="667"/>
      <c r="DP14" s="668"/>
      <c r="DQ14" s="675">
        <v>1002466</v>
      </c>
      <c r="DR14" s="667"/>
      <c r="DS14" s="667"/>
      <c r="DT14" s="667"/>
      <c r="DU14" s="667"/>
      <c r="DV14" s="667"/>
      <c r="DW14" s="667"/>
      <c r="DX14" s="667"/>
      <c r="DY14" s="667"/>
      <c r="DZ14" s="667"/>
      <c r="EA14" s="667"/>
      <c r="EB14" s="667"/>
      <c r="EC14" s="676"/>
    </row>
    <row r="15" spans="2:143" ht="11.25" customHeight="1" x14ac:dyDescent="0.15">
      <c r="B15" s="663" t="s">
        <v>259</v>
      </c>
      <c r="C15" s="664"/>
      <c r="D15" s="664"/>
      <c r="E15" s="664"/>
      <c r="F15" s="664"/>
      <c r="G15" s="664"/>
      <c r="H15" s="664"/>
      <c r="I15" s="664"/>
      <c r="J15" s="664"/>
      <c r="K15" s="664"/>
      <c r="L15" s="664"/>
      <c r="M15" s="664"/>
      <c r="N15" s="664"/>
      <c r="O15" s="664"/>
      <c r="P15" s="664"/>
      <c r="Q15" s="665"/>
      <c r="R15" s="666" t="s">
        <v>175</v>
      </c>
      <c r="S15" s="667"/>
      <c r="T15" s="667"/>
      <c r="U15" s="667"/>
      <c r="V15" s="667"/>
      <c r="W15" s="667"/>
      <c r="X15" s="667"/>
      <c r="Y15" s="668"/>
      <c r="Z15" s="669" t="s">
        <v>175</v>
      </c>
      <c r="AA15" s="669"/>
      <c r="AB15" s="669"/>
      <c r="AC15" s="669"/>
      <c r="AD15" s="670" t="s">
        <v>137</v>
      </c>
      <c r="AE15" s="670"/>
      <c r="AF15" s="670"/>
      <c r="AG15" s="670"/>
      <c r="AH15" s="670"/>
      <c r="AI15" s="670"/>
      <c r="AJ15" s="670"/>
      <c r="AK15" s="670"/>
      <c r="AL15" s="671" t="s">
        <v>175</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597581</v>
      </c>
      <c r="BH15" s="667"/>
      <c r="BI15" s="667"/>
      <c r="BJ15" s="667"/>
      <c r="BK15" s="667"/>
      <c r="BL15" s="667"/>
      <c r="BM15" s="667"/>
      <c r="BN15" s="668"/>
      <c r="BO15" s="669">
        <v>4.2</v>
      </c>
      <c r="BP15" s="669"/>
      <c r="BQ15" s="669"/>
      <c r="BR15" s="669"/>
      <c r="BS15" s="670" t="s">
        <v>175</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4756875</v>
      </c>
      <c r="CS15" s="667"/>
      <c r="CT15" s="667"/>
      <c r="CU15" s="667"/>
      <c r="CV15" s="667"/>
      <c r="CW15" s="667"/>
      <c r="CX15" s="667"/>
      <c r="CY15" s="668"/>
      <c r="CZ15" s="669">
        <v>13.7</v>
      </c>
      <c r="DA15" s="669"/>
      <c r="DB15" s="669"/>
      <c r="DC15" s="669"/>
      <c r="DD15" s="675">
        <v>1139538</v>
      </c>
      <c r="DE15" s="667"/>
      <c r="DF15" s="667"/>
      <c r="DG15" s="667"/>
      <c r="DH15" s="667"/>
      <c r="DI15" s="667"/>
      <c r="DJ15" s="667"/>
      <c r="DK15" s="667"/>
      <c r="DL15" s="667"/>
      <c r="DM15" s="667"/>
      <c r="DN15" s="667"/>
      <c r="DO15" s="667"/>
      <c r="DP15" s="668"/>
      <c r="DQ15" s="675">
        <v>3089116</v>
      </c>
      <c r="DR15" s="667"/>
      <c r="DS15" s="667"/>
      <c r="DT15" s="667"/>
      <c r="DU15" s="667"/>
      <c r="DV15" s="667"/>
      <c r="DW15" s="667"/>
      <c r="DX15" s="667"/>
      <c r="DY15" s="667"/>
      <c r="DZ15" s="667"/>
      <c r="EA15" s="667"/>
      <c r="EB15" s="667"/>
      <c r="EC15" s="676"/>
    </row>
    <row r="16" spans="2:143" ht="11.25" customHeight="1" x14ac:dyDescent="0.15">
      <c r="B16" s="663" t="s">
        <v>262</v>
      </c>
      <c r="C16" s="664"/>
      <c r="D16" s="664"/>
      <c r="E16" s="664"/>
      <c r="F16" s="664"/>
      <c r="G16" s="664"/>
      <c r="H16" s="664"/>
      <c r="I16" s="664"/>
      <c r="J16" s="664"/>
      <c r="K16" s="664"/>
      <c r="L16" s="664"/>
      <c r="M16" s="664"/>
      <c r="N16" s="664"/>
      <c r="O16" s="664"/>
      <c r="P16" s="664"/>
      <c r="Q16" s="665"/>
      <c r="R16" s="666">
        <v>30439</v>
      </c>
      <c r="S16" s="667"/>
      <c r="T16" s="667"/>
      <c r="U16" s="667"/>
      <c r="V16" s="667"/>
      <c r="W16" s="667"/>
      <c r="X16" s="667"/>
      <c r="Y16" s="668"/>
      <c r="Z16" s="669">
        <v>0.1</v>
      </c>
      <c r="AA16" s="669"/>
      <c r="AB16" s="669"/>
      <c r="AC16" s="669"/>
      <c r="AD16" s="670">
        <v>30439</v>
      </c>
      <c r="AE16" s="670"/>
      <c r="AF16" s="670"/>
      <c r="AG16" s="670"/>
      <c r="AH16" s="670"/>
      <c r="AI16" s="670"/>
      <c r="AJ16" s="670"/>
      <c r="AK16" s="670"/>
      <c r="AL16" s="671">
        <v>0.2</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175</v>
      </c>
      <c r="BH16" s="667"/>
      <c r="BI16" s="667"/>
      <c r="BJ16" s="667"/>
      <c r="BK16" s="667"/>
      <c r="BL16" s="667"/>
      <c r="BM16" s="667"/>
      <c r="BN16" s="668"/>
      <c r="BO16" s="669" t="s">
        <v>175</v>
      </c>
      <c r="BP16" s="669"/>
      <c r="BQ16" s="669"/>
      <c r="BR16" s="669"/>
      <c r="BS16" s="670" t="s">
        <v>264</v>
      </c>
      <c r="BT16" s="670"/>
      <c r="BU16" s="670"/>
      <c r="BV16" s="670"/>
      <c r="BW16" s="670"/>
      <c r="BX16" s="670"/>
      <c r="BY16" s="670"/>
      <c r="BZ16" s="670"/>
      <c r="CA16" s="670"/>
      <c r="CB16" s="674"/>
      <c r="CD16" s="681" t="s">
        <v>265</v>
      </c>
      <c r="CE16" s="682"/>
      <c r="CF16" s="682"/>
      <c r="CG16" s="682"/>
      <c r="CH16" s="682"/>
      <c r="CI16" s="682"/>
      <c r="CJ16" s="682"/>
      <c r="CK16" s="682"/>
      <c r="CL16" s="682"/>
      <c r="CM16" s="682"/>
      <c r="CN16" s="682"/>
      <c r="CO16" s="682"/>
      <c r="CP16" s="682"/>
      <c r="CQ16" s="683"/>
      <c r="CR16" s="666">
        <v>20657</v>
      </c>
      <c r="CS16" s="667"/>
      <c r="CT16" s="667"/>
      <c r="CU16" s="667"/>
      <c r="CV16" s="667"/>
      <c r="CW16" s="667"/>
      <c r="CX16" s="667"/>
      <c r="CY16" s="668"/>
      <c r="CZ16" s="669">
        <v>0.1</v>
      </c>
      <c r="DA16" s="669"/>
      <c r="DB16" s="669"/>
      <c r="DC16" s="669"/>
      <c r="DD16" s="675" t="s">
        <v>175</v>
      </c>
      <c r="DE16" s="667"/>
      <c r="DF16" s="667"/>
      <c r="DG16" s="667"/>
      <c r="DH16" s="667"/>
      <c r="DI16" s="667"/>
      <c r="DJ16" s="667"/>
      <c r="DK16" s="667"/>
      <c r="DL16" s="667"/>
      <c r="DM16" s="667"/>
      <c r="DN16" s="667"/>
      <c r="DO16" s="667"/>
      <c r="DP16" s="668"/>
      <c r="DQ16" s="675">
        <v>3465</v>
      </c>
      <c r="DR16" s="667"/>
      <c r="DS16" s="667"/>
      <c r="DT16" s="667"/>
      <c r="DU16" s="667"/>
      <c r="DV16" s="667"/>
      <c r="DW16" s="667"/>
      <c r="DX16" s="667"/>
      <c r="DY16" s="667"/>
      <c r="DZ16" s="667"/>
      <c r="EA16" s="667"/>
      <c r="EB16" s="667"/>
      <c r="EC16" s="676"/>
    </row>
    <row r="17" spans="2:133" ht="11.25" customHeight="1" x14ac:dyDescent="0.15">
      <c r="B17" s="663" t="s">
        <v>266</v>
      </c>
      <c r="C17" s="664"/>
      <c r="D17" s="664"/>
      <c r="E17" s="664"/>
      <c r="F17" s="664"/>
      <c r="G17" s="664"/>
      <c r="H17" s="664"/>
      <c r="I17" s="664"/>
      <c r="J17" s="664"/>
      <c r="K17" s="664"/>
      <c r="L17" s="664"/>
      <c r="M17" s="664"/>
      <c r="N17" s="664"/>
      <c r="O17" s="664"/>
      <c r="P17" s="664"/>
      <c r="Q17" s="665"/>
      <c r="R17" s="666">
        <v>180444</v>
      </c>
      <c r="S17" s="667"/>
      <c r="T17" s="667"/>
      <c r="U17" s="667"/>
      <c r="V17" s="667"/>
      <c r="W17" s="667"/>
      <c r="X17" s="667"/>
      <c r="Y17" s="668"/>
      <c r="Z17" s="669">
        <v>0.5</v>
      </c>
      <c r="AA17" s="669"/>
      <c r="AB17" s="669"/>
      <c r="AC17" s="669"/>
      <c r="AD17" s="670">
        <v>180444</v>
      </c>
      <c r="AE17" s="670"/>
      <c r="AF17" s="670"/>
      <c r="AG17" s="670"/>
      <c r="AH17" s="670"/>
      <c r="AI17" s="670"/>
      <c r="AJ17" s="670"/>
      <c r="AK17" s="670"/>
      <c r="AL17" s="671">
        <v>0.9</v>
      </c>
      <c r="AM17" s="672"/>
      <c r="AN17" s="672"/>
      <c r="AO17" s="673"/>
      <c r="AP17" s="663" t="s">
        <v>267</v>
      </c>
      <c r="AQ17" s="664"/>
      <c r="AR17" s="664"/>
      <c r="AS17" s="664"/>
      <c r="AT17" s="664"/>
      <c r="AU17" s="664"/>
      <c r="AV17" s="664"/>
      <c r="AW17" s="664"/>
      <c r="AX17" s="664"/>
      <c r="AY17" s="664"/>
      <c r="AZ17" s="664"/>
      <c r="BA17" s="664"/>
      <c r="BB17" s="664"/>
      <c r="BC17" s="664"/>
      <c r="BD17" s="664"/>
      <c r="BE17" s="664"/>
      <c r="BF17" s="665"/>
      <c r="BG17" s="666" t="s">
        <v>175</v>
      </c>
      <c r="BH17" s="667"/>
      <c r="BI17" s="667"/>
      <c r="BJ17" s="667"/>
      <c r="BK17" s="667"/>
      <c r="BL17" s="667"/>
      <c r="BM17" s="667"/>
      <c r="BN17" s="668"/>
      <c r="BO17" s="669" t="s">
        <v>137</v>
      </c>
      <c r="BP17" s="669"/>
      <c r="BQ17" s="669"/>
      <c r="BR17" s="669"/>
      <c r="BS17" s="670" t="s">
        <v>175</v>
      </c>
      <c r="BT17" s="670"/>
      <c r="BU17" s="670"/>
      <c r="BV17" s="670"/>
      <c r="BW17" s="670"/>
      <c r="BX17" s="670"/>
      <c r="BY17" s="670"/>
      <c r="BZ17" s="670"/>
      <c r="CA17" s="670"/>
      <c r="CB17" s="674"/>
      <c r="CD17" s="681" t="s">
        <v>268</v>
      </c>
      <c r="CE17" s="682"/>
      <c r="CF17" s="682"/>
      <c r="CG17" s="682"/>
      <c r="CH17" s="682"/>
      <c r="CI17" s="682"/>
      <c r="CJ17" s="682"/>
      <c r="CK17" s="682"/>
      <c r="CL17" s="682"/>
      <c r="CM17" s="682"/>
      <c r="CN17" s="682"/>
      <c r="CO17" s="682"/>
      <c r="CP17" s="682"/>
      <c r="CQ17" s="683"/>
      <c r="CR17" s="666">
        <v>2450966</v>
      </c>
      <c r="CS17" s="667"/>
      <c r="CT17" s="667"/>
      <c r="CU17" s="667"/>
      <c r="CV17" s="667"/>
      <c r="CW17" s="667"/>
      <c r="CX17" s="667"/>
      <c r="CY17" s="668"/>
      <c r="CZ17" s="669">
        <v>7.1</v>
      </c>
      <c r="DA17" s="669"/>
      <c r="DB17" s="669"/>
      <c r="DC17" s="669"/>
      <c r="DD17" s="675" t="s">
        <v>228</v>
      </c>
      <c r="DE17" s="667"/>
      <c r="DF17" s="667"/>
      <c r="DG17" s="667"/>
      <c r="DH17" s="667"/>
      <c r="DI17" s="667"/>
      <c r="DJ17" s="667"/>
      <c r="DK17" s="667"/>
      <c r="DL17" s="667"/>
      <c r="DM17" s="667"/>
      <c r="DN17" s="667"/>
      <c r="DO17" s="667"/>
      <c r="DP17" s="668"/>
      <c r="DQ17" s="675">
        <v>2450966</v>
      </c>
      <c r="DR17" s="667"/>
      <c r="DS17" s="667"/>
      <c r="DT17" s="667"/>
      <c r="DU17" s="667"/>
      <c r="DV17" s="667"/>
      <c r="DW17" s="667"/>
      <c r="DX17" s="667"/>
      <c r="DY17" s="667"/>
      <c r="DZ17" s="667"/>
      <c r="EA17" s="667"/>
      <c r="EB17" s="667"/>
      <c r="EC17" s="676"/>
    </row>
    <row r="18" spans="2:133" ht="11.25" customHeight="1" x14ac:dyDescent="0.15">
      <c r="B18" s="663" t="s">
        <v>269</v>
      </c>
      <c r="C18" s="664"/>
      <c r="D18" s="664"/>
      <c r="E18" s="664"/>
      <c r="F18" s="664"/>
      <c r="G18" s="664"/>
      <c r="H18" s="664"/>
      <c r="I18" s="664"/>
      <c r="J18" s="664"/>
      <c r="K18" s="664"/>
      <c r="L18" s="664"/>
      <c r="M18" s="664"/>
      <c r="N18" s="664"/>
      <c r="O18" s="664"/>
      <c r="P18" s="664"/>
      <c r="Q18" s="665"/>
      <c r="R18" s="666">
        <v>393756</v>
      </c>
      <c r="S18" s="667"/>
      <c r="T18" s="667"/>
      <c r="U18" s="667"/>
      <c r="V18" s="667"/>
      <c r="W18" s="667"/>
      <c r="X18" s="667"/>
      <c r="Y18" s="668"/>
      <c r="Z18" s="669">
        <v>1.1000000000000001</v>
      </c>
      <c r="AA18" s="669"/>
      <c r="AB18" s="669"/>
      <c r="AC18" s="669"/>
      <c r="AD18" s="670">
        <v>366663</v>
      </c>
      <c r="AE18" s="670"/>
      <c r="AF18" s="670"/>
      <c r="AG18" s="670"/>
      <c r="AH18" s="670"/>
      <c r="AI18" s="670"/>
      <c r="AJ18" s="670"/>
      <c r="AK18" s="670"/>
      <c r="AL18" s="671">
        <v>1.9</v>
      </c>
      <c r="AM18" s="672"/>
      <c r="AN18" s="672"/>
      <c r="AO18" s="673"/>
      <c r="AP18" s="663" t="s">
        <v>270</v>
      </c>
      <c r="AQ18" s="664"/>
      <c r="AR18" s="664"/>
      <c r="AS18" s="664"/>
      <c r="AT18" s="664"/>
      <c r="AU18" s="664"/>
      <c r="AV18" s="664"/>
      <c r="AW18" s="664"/>
      <c r="AX18" s="664"/>
      <c r="AY18" s="664"/>
      <c r="AZ18" s="664"/>
      <c r="BA18" s="664"/>
      <c r="BB18" s="664"/>
      <c r="BC18" s="664"/>
      <c r="BD18" s="664"/>
      <c r="BE18" s="664"/>
      <c r="BF18" s="665"/>
      <c r="BG18" s="666" t="s">
        <v>228</v>
      </c>
      <c r="BH18" s="667"/>
      <c r="BI18" s="667"/>
      <c r="BJ18" s="667"/>
      <c r="BK18" s="667"/>
      <c r="BL18" s="667"/>
      <c r="BM18" s="667"/>
      <c r="BN18" s="668"/>
      <c r="BO18" s="669" t="s">
        <v>228</v>
      </c>
      <c r="BP18" s="669"/>
      <c r="BQ18" s="669"/>
      <c r="BR18" s="669"/>
      <c r="BS18" s="670" t="s">
        <v>175</v>
      </c>
      <c r="BT18" s="670"/>
      <c r="BU18" s="670"/>
      <c r="BV18" s="670"/>
      <c r="BW18" s="670"/>
      <c r="BX18" s="670"/>
      <c r="BY18" s="670"/>
      <c r="BZ18" s="670"/>
      <c r="CA18" s="670"/>
      <c r="CB18" s="674"/>
      <c r="CD18" s="681" t="s">
        <v>271</v>
      </c>
      <c r="CE18" s="682"/>
      <c r="CF18" s="682"/>
      <c r="CG18" s="682"/>
      <c r="CH18" s="682"/>
      <c r="CI18" s="682"/>
      <c r="CJ18" s="682"/>
      <c r="CK18" s="682"/>
      <c r="CL18" s="682"/>
      <c r="CM18" s="682"/>
      <c r="CN18" s="682"/>
      <c r="CO18" s="682"/>
      <c r="CP18" s="682"/>
      <c r="CQ18" s="683"/>
      <c r="CR18" s="666" t="s">
        <v>228</v>
      </c>
      <c r="CS18" s="667"/>
      <c r="CT18" s="667"/>
      <c r="CU18" s="667"/>
      <c r="CV18" s="667"/>
      <c r="CW18" s="667"/>
      <c r="CX18" s="667"/>
      <c r="CY18" s="668"/>
      <c r="CZ18" s="669" t="s">
        <v>228</v>
      </c>
      <c r="DA18" s="669"/>
      <c r="DB18" s="669"/>
      <c r="DC18" s="669"/>
      <c r="DD18" s="675" t="s">
        <v>175</v>
      </c>
      <c r="DE18" s="667"/>
      <c r="DF18" s="667"/>
      <c r="DG18" s="667"/>
      <c r="DH18" s="667"/>
      <c r="DI18" s="667"/>
      <c r="DJ18" s="667"/>
      <c r="DK18" s="667"/>
      <c r="DL18" s="667"/>
      <c r="DM18" s="667"/>
      <c r="DN18" s="667"/>
      <c r="DO18" s="667"/>
      <c r="DP18" s="668"/>
      <c r="DQ18" s="675" t="s">
        <v>175</v>
      </c>
      <c r="DR18" s="667"/>
      <c r="DS18" s="667"/>
      <c r="DT18" s="667"/>
      <c r="DU18" s="667"/>
      <c r="DV18" s="667"/>
      <c r="DW18" s="667"/>
      <c r="DX18" s="667"/>
      <c r="DY18" s="667"/>
      <c r="DZ18" s="667"/>
      <c r="EA18" s="667"/>
      <c r="EB18" s="667"/>
      <c r="EC18" s="676"/>
    </row>
    <row r="19" spans="2:133" ht="11.25" customHeight="1" x14ac:dyDescent="0.15">
      <c r="B19" s="663" t="s">
        <v>272</v>
      </c>
      <c r="C19" s="664"/>
      <c r="D19" s="664"/>
      <c r="E19" s="664"/>
      <c r="F19" s="664"/>
      <c r="G19" s="664"/>
      <c r="H19" s="664"/>
      <c r="I19" s="664"/>
      <c r="J19" s="664"/>
      <c r="K19" s="664"/>
      <c r="L19" s="664"/>
      <c r="M19" s="664"/>
      <c r="N19" s="664"/>
      <c r="O19" s="664"/>
      <c r="P19" s="664"/>
      <c r="Q19" s="665"/>
      <c r="R19" s="666">
        <v>113331</v>
      </c>
      <c r="S19" s="667"/>
      <c r="T19" s="667"/>
      <c r="U19" s="667"/>
      <c r="V19" s="667"/>
      <c r="W19" s="667"/>
      <c r="X19" s="667"/>
      <c r="Y19" s="668"/>
      <c r="Z19" s="669">
        <v>0.3</v>
      </c>
      <c r="AA19" s="669"/>
      <c r="AB19" s="669"/>
      <c r="AC19" s="669"/>
      <c r="AD19" s="670">
        <v>113331</v>
      </c>
      <c r="AE19" s="670"/>
      <c r="AF19" s="670"/>
      <c r="AG19" s="670"/>
      <c r="AH19" s="670"/>
      <c r="AI19" s="670"/>
      <c r="AJ19" s="670"/>
      <c r="AK19" s="670"/>
      <c r="AL19" s="671">
        <v>0.6</v>
      </c>
      <c r="AM19" s="672"/>
      <c r="AN19" s="672"/>
      <c r="AO19" s="673"/>
      <c r="AP19" s="663" t="s">
        <v>273</v>
      </c>
      <c r="AQ19" s="664"/>
      <c r="AR19" s="664"/>
      <c r="AS19" s="664"/>
      <c r="AT19" s="664"/>
      <c r="AU19" s="664"/>
      <c r="AV19" s="664"/>
      <c r="AW19" s="664"/>
      <c r="AX19" s="664"/>
      <c r="AY19" s="664"/>
      <c r="AZ19" s="664"/>
      <c r="BA19" s="664"/>
      <c r="BB19" s="664"/>
      <c r="BC19" s="664"/>
      <c r="BD19" s="664"/>
      <c r="BE19" s="664"/>
      <c r="BF19" s="665"/>
      <c r="BG19" s="666">
        <v>1130038</v>
      </c>
      <c r="BH19" s="667"/>
      <c r="BI19" s="667"/>
      <c r="BJ19" s="667"/>
      <c r="BK19" s="667"/>
      <c r="BL19" s="667"/>
      <c r="BM19" s="667"/>
      <c r="BN19" s="668"/>
      <c r="BO19" s="669">
        <v>7.9</v>
      </c>
      <c r="BP19" s="669"/>
      <c r="BQ19" s="669"/>
      <c r="BR19" s="669"/>
      <c r="BS19" s="670" t="s">
        <v>175</v>
      </c>
      <c r="BT19" s="670"/>
      <c r="BU19" s="670"/>
      <c r="BV19" s="670"/>
      <c r="BW19" s="670"/>
      <c r="BX19" s="670"/>
      <c r="BY19" s="670"/>
      <c r="BZ19" s="670"/>
      <c r="CA19" s="670"/>
      <c r="CB19" s="674"/>
      <c r="CD19" s="681" t="s">
        <v>274</v>
      </c>
      <c r="CE19" s="682"/>
      <c r="CF19" s="682"/>
      <c r="CG19" s="682"/>
      <c r="CH19" s="682"/>
      <c r="CI19" s="682"/>
      <c r="CJ19" s="682"/>
      <c r="CK19" s="682"/>
      <c r="CL19" s="682"/>
      <c r="CM19" s="682"/>
      <c r="CN19" s="682"/>
      <c r="CO19" s="682"/>
      <c r="CP19" s="682"/>
      <c r="CQ19" s="683"/>
      <c r="CR19" s="666" t="s">
        <v>175</v>
      </c>
      <c r="CS19" s="667"/>
      <c r="CT19" s="667"/>
      <c r="CU19" s="667"/>
      <c r="CV19" s="667"/>
      <c r="CW19" s="667"/>
      <c r="CX19" s="667"/>
      <c r="CY19" s="668"/>
      <c r="CZ19" s="669" t="s">
        <v>228</v>
      </c>
      <c r="DA19" s="669"/>
      <c r="DB19" s="669"/>
      <c r="DC19" s="669"/>
      <c r="DD19" s="675" t="s">
        <v>137</v>
      </c>
      <c r="DE19" s="667"/>
      <c r="DF19" s="667"/>
      <c r="DG19" s="667"/>
      <c r="DH19" s="667"/>
      <c r="DI19" s="667"/>
      <c r="DJ19" s="667"/>
      <c r="DK19" s="667"/>
      <c r="DL19" s="667"/>
      <c r="DM19" s="667"/>
      <c r="DN19" s="667"/>
      <c r="DO19" s="667"/>
      <c r="DP19" s="668"/>
      <c r="DQ19" s="675" t="s">
        <v>175</v>
      </c>
      <c r="DR19" s="667"/>
      <c r="DS19" s="667"/>
      <c r="DT19" s="667"/>
      <c r="DU19" s="667"/>
      <c r="DV19" s="667"/>
      <c r="DW19" s="667"/>
      <c r="DX19" s="667"/>
      <c r="DY19" s="667"/>
      <c r="DZ19" s="667"/>
      <c r="EA19" s="667"/>
      <c r="EB19" s="667"/>
      <c r="EC19" s="676"/>
    </row>
    <row r="20" spans="2:133" ht="11.25" customHeight="1" x14ac:dyDescent="0.15">
      <c r="B20" s="663" t="s">
        <v>275</v>
      </c>
      <c r="C20" s="664"/>
      <c r="D20" s="664"/>
      <c r="E20" s="664"/>
      <c r="F20" s="664"/>
      <c r="G20" s="664"/>
      <c r="H20" s="664"/>
      <c r="I20" s="664"/>
      <c r="J20" s="664"/>
      <c r="K20" s="664"/>
      <c r="L20" s="664"/>
      <c r="M20" s="664"/>
      <c r="N20" s="664"/>
      <c r="O20" s="664"/>
      <c r="P20" s="664"/>
      <c r="Q20" s="665"/>
      <c r="R20" s="666">
        <v>9519</v>
      </c>
      <c r="S20" s="667"/>
      <c r="T20" s="667"/>
      <c r="U20" s="667"/>
      <c r="V20" s="667"/>
      <c r="W20" s="667"/>
      <c r="X20" s="667"/>
      <c r="Y20" s="668"/>
      <c r="Z20" s="669">
        <v>0</v>
      </c>
      <c r="AA20" s="669"/>
      <c r="AB20" s="669"/>
      <c r="AC20" s="669"/>
      <c r="AD20" s="670">
        <v>9519</v>
      </c>
      <c r="AE20" s="670"/>
      <c r="AF20" s="670"/>
      <c r="AG20" s="670"/>
      <c r="AH20" s="670"/>
      <c r="AI20" s="670"/>
      <c r="AJ20" s="670"/>
      <c r="AK20" s="670"/>
      <c r="AL20" s="671">
        <v>0</v>
      </c>
      <c r="AM20" s="672"/>
      <c r="AN20" s="672"/>
      <c r="AO20" s="673"/>
      <c r="AP20" s="663" t="s">
        <v>276</v>
      </c>
      <c r="AQ20" s="664"/>
      <c r="AR20" s="664"/>
      <c r="AS20" s="664"/>
      <c r="AT20" s="664"/>
      <c r="AU20" s="664"/>
      <c r="AV20" s="664"/>
      <c r="AW20" s="664"/>
      <c r="AX20" s="664"/>
      <c r="AY20" s="664"/>
      <c r="AZ20" s="664"/>
      <c r="BA20" s="664"/>
      <c r="BB20" s="664"/>
      <c r="BC20" s="664"/>
      <c r="BD20" s="664"/>
      <c r="BE20" s="664"/>
      <c r="BF20" s="665"/>
      <c r="BG20" s="666">
        <v>1130038</v>
      </c>
      <c r="BH20" s="667"/>
      <c r="BI20" s="667"/>
      <c r="BJ20" s="667"/>
      <c r="BK20" s="667"/>
      <c r="BL20" s="667"/>
      <c r="BM20" s="667"/>
      <c r="BN20" s="668"/>
      <c r="BO20" s="669">
        <v>7.9</v>
      </c>
      <c r="BP20" s="669"/>
      <c r="BQ20" s="669"/>
      <c r="BR20" s="669"/>
      <c r="BS20" s="670" t="s">
        <v>228</v>
      </c>
      <c r="BT20" s="670"/>
      <c r="BU20" s="670"/>
      <c r="BV20" s="670"/>
      <c r="BW20" s="670"/>
      <c r="BX20" s="670"/>
      <c r="BY20" s="670"/>
      <c r="BZ20" s="670"/>
      <c r="CA20" s="670"/>
      <c r="CB20" s="674"/>
      <c r="CD20" s="681" t="s">
        <v>277</v>
      </c>
      <c r="CE20" s="682"/>
      <c r="CF20" s="682"/>
      <c r="CG20" s="682"/>
      <c r="CH20" s="682"/>
      <c r="CI20" s="682"/>
      <c r="CJ20" s="682"/>
      <c r="CK20" s="682"/>
      <c r="CL20" s="682"/>
      <c r="CM20" s="682"/>
      <c r="CN20" s="682"/>
      <c r="CO20" s="682"/>
      <c r="CP20" s="682"/>
      <c r="CQ20" s="683"/>
      <c r="CR20" s="666">
        <v>34704966</v>
      </c>
      <c r="CS20" s="667"/>
      <c r="CT20" s="667"/>
      <c r="CU20" s="667"/>
      <c r="CV20" s="667"/>
      <c r="CW20" s="667"/>
      <c r="CX20" s="667"/>
      <c r="CY20" s="668"/>
      <c r="CZ20" s="669">
        <v>100</v>
      </c>
      <c r="DA20" s="669"/>
      <c r="DB20" s="669"/>
      <c r="DC20" s="669"/>
      <c r="DD20" s="675">
        <v>2517264</v>
      </c>
      <c r="DE20" s="667"/>
      <c r="DF20" s="667"/>
      <c r="DG20" s="667"/>
      <c r="DH20" s="667"/>
      <c r="DI20" s="667"/>
      <c r="DJ20" s="667"/>
      <c r="DK20" s="667"/>
      <c r="DL20" s="667"/>
      <c r="DM20" s="667"/>
      <c r="DN20" s="667"/>
      <c r="DO20" s="667"/>
      <c r="DP20" s="668"/>
      <c r="DQ20" s="675">
        <v>22479735</v>
      </c>
      <c r="DR20" s="667"/>
      <c r="DS20" s="667"/>
      <c r="DT20" s="667"/>
      <c r="DU20" s="667"/>
      <c r="DV20" s="667"/>
      <c r="DW20" s="667"/>
      <c r="DX20" s="667"/>
      <c r="DY20" s="667"/>
      <c r="DZ20" s="667"/>
      <c r="EA20" s="667"/>
      <c r="EB20" s="667"/>
      <c r="EC20" s="676"/>
    </row>
    <row r="21" spans="2:133" ht="11.25" customHeight="1" x14ac:dyDescent="0.15">
      <c r="B21" s="663" t="s">
        <v>278</v>
      </c>
      <c r="C21" s="664"/>
      <c r="D21" s="664"/>
      <c r="E21" s="664"/>
      <c r="F21" s="664"/>
      <c r="G21" s="664"/>
      <c r="H21" s="664"/>
      <c r="I21" s="664"/>
      <c r="J21" s="664"/>
      <c r="K21" s="664"/>
      <c r="L21" s="664"/>
      <c r="M21" s="664"/>
      <c r="N21" s="664"/>
      <c r="O21" s="664"/>
      <c r="P21" s="664"/>
      <c r="Q21" s="665"/>
      <c r="R21" s="666">
        <v>7230</v>
      </c>
      <c r="S21" s="667"/>
      <c r="T21" s="667"/>
      <c r="U21" s="667"/>
      <c r="V21" s="667"/>
      <c r="W21" s="667"/>
      <c r="X21" s="667"/>
      <c r="Y21" s="668"/>
      <c r="Z21" s="669">
        <v>0</v>
      </c>
      <c r="AA21" s="669"/>
      <c r="AB21" s="669"/>
      <c r="AC21" s="669"/>
      <c r="AD21" s="670">
        <v>7230</v>
      </c>
      <c r="AE21" s="670"/>
      <c r="AF21" s="670"/>
      <c r="AG21" s="670"/>
      <c r="AH21" s="670"/>
      <c r="AI21" s="670"/>
      <c r="AJ21" s="670"/>
      <c r="AK21" s="670"/>
      <c r="AL21" s="671">
        <v>0</v>
      </c>
      <c r="AM21" s="672"/>
      <c r="AN21" s="672"/>
      <c r="AO21" s="673"/>
      <c r="AP21" s="685" t="s">
        <v>279</v>
      </c>
      <c r="AQ21" s="686"/>
      <c r="AR21" s="686"/>
      <c r="AS21" s="686"/>
      <c r="AT21" s="686"/>
      <c r="AU21" s="686"/>
      <c r="AV21" s="686"/>
      <c r="AW21" s="686"/>
      <c r="AX21" s="686"/>
      <c r="AY21" s="686"/>
      <c r="AZ21" s="686"/>
      <c r="BA21" s="686"/>
      <c r="BB21" s="686"/>
      <c r="BC21" s="686"/>
      <c r="BD21" s="686"/>
      <c r="BE21" s="686"/>
      <c r="BF21" s="687"/>
      <c r="BG21" s="666" t="s">
        <v>175</v>
      </c>
      <c r="BH21" s="667"/>
      <c r="BI21" s="667"/>
      <c r="BJ21" s="667"/>
      <c r="BK21" s="667"/>
      <c r="BL21" s="667"/>
      <c r="BM21" s="667"/>
      <c r="BN21" s="668"/>
      <c r="BO21" s="669" t="s">
        <v>175</v>
      </c>
      <c r="BP21" s="669"/>
      <c r="BQ21" s="669"/>
      <c r="BR21" s="669"/>
      <c r="BS21" s="670" t="s">
        <v>228</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2" t="s">
        <v>280</v>
      </c>
      <c r="C22" s="703"/>
      <c r="D22" s="703"/>
      <c r="E22" s="703"/>
      <c r="F22" s="703"/>
      <c r="G22" s="703"/>
      <c r="H22" s="703"/>
      <c r="I22" s="703"/>
      <c r="J22" s="703"/>
      <c r="K22" s="703"/>
      <c r="L22" s="703"/>
      <c r="M22" s="703"/>
      <c r="N22" s="703"/>
      <c r="O22" s="703"/>
      <c r="P22" s="703"/>
      <c r="Q22" s="704"/>
      <c r="R22" s="666">
        <v>263676</v>
      </c>
      <c r="S22" s="667"/>
      <c r="T22" s="667"/>
      <c r="U22" s="667"/>
      <c r="V22" s="667"/>
      <c r="W22" s="667"/>
      <c r="X22" s="667"/>
      <c r="Y22" s="668"/>
      <c r="Z22" s="669">
        <v>0.7</v>
      </c>
      <c r="AA22" s="669"/>
      <c r="AB22" s="669"/>
      <c r="AC22" s="669"/>
      <c r="AD22" s="670">
        <v>236583</v>
      </c>
      <c r="AE22" s="670"/>
      <c r="AF22" s="670"/>
      <c r="AG22" s="670"/>
      <c r="AH22" s="670"/>
      <c r="AI22" s="670"/>
      <c r="AJ22" s="670"/>
      <c r="AK22" s="670"/>
      <c r="AL22" s="671">
        <v>1.2</v>
      </c>
      <c r="AM22" s="672"/>
      <c r="AN22" s="672"/>
      <c r="AO22" s="673"/>
      <c r="AP22" s="685" t="s">
        <v>281</v>
      </c>
      <c r="AQ22" s="686"/>
      <c r="AR22" s="686"/>
      <c r="AS22" s="686"/>
      <c r="AT22" s="686"/>
      <c r="AU22" s="686"/>
      <c r="AV22" s="686"/>
      <c r="AW22" s="686"/>
      <c r="AX22" s="686"/>
      <c r="AY22" s="686"/>
      <c r="AZ22" s="686"/>
      <c r="BA22" s="686"/>
      <c r="BB22" s="686"/>
      <c r="BC22" s="686"/>
      <c r="BD22" s="686"/>
      <c r="BE22" s="686"/>
      <c r="BF22" s="687"/>
      <c r="BG22" s="666" t="s">
        <v>228</v>
      </c>
      <c r="BH22" s="667"/>
      <c r="BI22" s="667"/>
      <c r="BJ22" s="667"/>
      <c r="BK22" s="667"/>
      <c r="BL22" s="667"/>
      <c r="BM22" s="667"/>
      <c r="BN22" s="668"/>
      <c r="BO22" s="669" t="s">
        <v>228</v>
      </c>
      <c r="BP22" s="669"/>
      <c r="BQ22" s="669"/>
      <c r="BR22" s="669"/>
      <c r="BS22" s="670" t="s">
        <v>228</v>
      </c>
      <c r="BT22" s="670"/>
      <c r="BU22" s="670"/>
      <c r="BV22" s="670"/>
      <c r="BW22" s="670"/>
      <c r="BX22" s="670"/>
      <c r="BY22" s="670"/>
      <c r="BZ22" s="670"/>
      <c r="CA22" s="670"/>
      <c r="CB22" s="674"/>
      <c r="CD22" s="648" t="s">
        <v>282</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283</v>
      </c>
      <c r="C23" s="664"/>
      <c r="D23" s="664"/>
      <c r="E23" s="664"/>
      <c r="F23" s="664"/>
      <c r="G23" s="664"/>
      <c r="H23" s="664"/>
      <c r="I23" s="664"/>
      <c r="J23" s="664"/>
      <c r="K23" s="664"/>
      <c r="L23" s="664"/>
      <c r="M23" s="664"/>
      <c r="N23" s="664"/>
      <c r="O23" s="664"/>
      <c r="P23" s="664"/>
      <c r="Q23" s="665"/>
      <c r="R23" s="666">
        <v>3277385</v>
      </c>
      <c r="S23" s="667"/>
      <c r="T23" s="667"/>
      <c r="U23" s="667"/>
      <c r="V23" s="667"/>
      <c r="W23" s="667"/>
      <c r="X23" s="667"/>
      <c r="Y23" s="668"/>
      <c r="Z23" s="669">
        <v>8.8000000000000007</v>
      </c>
      <c r="AA23" s="669"/>
      <c r="AB23" s="669"/>
      <c r="AC23" s="669"/>
      <c r="AD23" s="670">
        <v>2803765</v>
      </c>
      <c r="AE23" s="670"/>
      <c r="AF23" s="670"/>
      <c r="AG23" s="670"/>
      <c r="AH23" s="670"/>
      <c r="AI23" s="670"/>
      <c r="AJ23" s="670"/>
      <c r="AK23" s="670"/>
      <c r="AL23" s="671">
        <v>14.2</v>
      </c>
      <c r="AM23" s="672"/>
      <c r="AN23" s="672"/>
      <c r="AO23" s="673"/>
      <c r="AP23" s="685" t="s">
        <v>284</v>
      </c>
      <c r="AQ23" s="686"/>
      <c r="AR23" s="686"/>
      <c r="AS23" s="686"/>
      <c r="AT23" s="686"/>
      <c r="AU23" s="686"/>
      <c r="AV23" s="686"/>
      <c r="AW23" s="686"/>
      <c r="AX23" s="686"/>
      <c r="AY23" s="686"/>
      <c r="AZ23" s="686"/>
      <c r="BA23" s="686"/>
      <c r="BB23" s="686"/>
      <c r="BC23" s="686"/>
      <c r="BD23" s="686"/>
      <c r="BE23" s="686"/>
      <c r="BF23" s="687"/>
      <c r="BG23" s="666">
        <v>1130038</v>
      </c>
      <c r="BH23" s="667"/>
      <c r="BI23" s="667"/>
      <c r="BJ23" s="667"/>
      <c r="BK23" s="667"/>
      <c r="BL23" s="667"/>
      <c r="BM23" s="667"/>
      <c r="BN23" s="668"/>
      <c r="BO23" s="669">
        <v>7.9</v>
      </c>
      <c r="BP23" s="669"/>
      <c r="BQ23" s="669"/>
      <c r="BR23" s="669"/>
      <c r="BS23" s="670" t="s">
        <v>175</v>
      </c>
      <c r="BT23" s="670"/>
      <c r="BU23" s="670"/>
      <c r="BV23" s="670"/>
      <c r="BW23" s="670"/>
      <c r="BX23" s="670"/>
      <c r="BY23" s="670"/>
      <c r="BZ23" s="670"/>
      <c r="CA23" s="670"/>
      <c r="CB23" s="674"/>
      <c r="CD23" s="648" t="s">
        <v>222</v>
      </c>
      <c r="CE23" s="649"/>
      <c r="CF23" s="649"/>
      <c r="CG23" s="649"/>
      <c r="CH23" s="649"/>
      <c r="CI23" s="649"/>
      <c r="CJ23" s="649"/>
      <c r="CK23" s="649"/>
      <c r="CL23" s="649"/>
      <c r="CM23" s="649"/>
      <c r="CN23" s="649"/>
      <c r="CO23" s="649"/>
      <c r="CP23" s="649"/>
      <c r="CQ23" s="650"/>
      <c r="CR23" s="648" t="s">
        <v>285</v>
      </c>
      <c r="CS23" s="649"/>
      <c r="CT23" s="649"/>
      <c r="CU23" s="649"/>
      <c r="CV23" s="649"/>
      <c r="CW23" s="649"/>
      <c r="CX23" s="649"/>
      <c r="CY23" s="650"/>
      <c r="CZ23" s="648" t="s">
        <v>286</v>
      </c>
      <c r="DA23" s="649"/>
      <c r="DB23" s="649"/>
      <c r="DC23" s="650"/>
      <c r="DD23" s="648" t="s">
        <v>287</v>
      </c>
      <c r="DE23" s="649"/>
      <c r="DF23" s="649"/>
      <c r="DG23" s="649"/>
      <c r="DH23" s="649"/>
      <c r="DI23" s="649"/>
      <c r="DJ23" s="649"/>
      <c r="DK23" s="650"/>
      <c r="DL23" s="697" t="s">
        <v>288</v>
      </c>
      <c r="DM23" s="698"/>
      <c r="DN23" s="698"/>
      <c r="DO23" s="698"/>
      <c r="DP23" s="698"/>
      <c r="DQ23" s="698"/>
      <c r="DR23" s="698"/>
      <c r="DS23" s="698"/>
      <c r="DT23" s="698"/>
      <c r="DU23" s="698"/>
      <c r="DV23" s="699"/>
      <c r="DW23" s="648" t="s">
        <v>289</v>
      </c>
      <c r="DX23" s="649"/>
      <c r="DY23" s="649"/>
      <c r="DZ23" s="649"/>
      <c r="EA23" s="649"/>
      <c r="EB23" s="649"/>
      <c r="EC23" s="650"/>
    </row>
    <row r="24" spans="2:133" ht="11.25" customHeight="1" x14ac:dyDescent="0.15">
      <c r="B24" s="663" t="s">
        <v>290</v>
      </c>
      <c r="C24" s="664"/>
      <c r="D24" s="664"/>
      <c r="E24" s="664"/>
      <c r="F24" s="664"/>
      <c r="G24" s="664"/>
      <c r="H24" s="664"/>
      <c r="I24" s="664"/>
      <c r="J24" s="664"/>
      <c r="K24" s="664"/>
      <c r="L24" s="664"/>
      <c r="M24" s="664"/>
      <c r="N24" s="664"/>
      <c r="O24" s="664"/>
      <c r="P24" s="664"/>
      <c r="Q24" s="665"/>
      <c r="R24" s="666">
        <v>2803765</v>
      </c>
      <c r="S24" s="667"/>
      <c r="T24" s="667"/>
      <c r="U24" s="667"/>
      <c r="V24" s="667"/>
      <c r="W24" s="667"/>
      <c r="X24" s="667"/>
      <c r="Y24" s="668"/>
      <c r="Z24" s="669">
        <v>7.5</v>
      </c>
      <c r="AA24" s="669"/>
      <c r="AB24" s="669"/>
      <c r="AC24" s="669"/>
      <c r="AD24" s="670">
        <v>2803765</v>
      </c>
      <c r="AE24" s="670"/>
      <c r="AF24" s="670"/>
      <c r="AG24" s="670"/>
      <c r="AH24" s="670"/>
      <c r="AI24" s="670"/>
      <c r="AJ24" s="670"/>
      <c r="AK24" s="670"/>
      <c r="AL24" s="671">
        <v>14.2</v>
      </c>
      <c r="AM24" s="672"/>
      <c r="AN24" s="672"/>
      <c r="AO24" s="673"/>
      <c r="AP24" s="685" t="s">
        <v>291</v>
      </c>
      <c r="AQ24" s="686"/>
      <c r="AR24" s="686"/>
      <c r="AS24" s="686"/>
      <c r="AT24" s="686"/>
      <c r="AU24" s="686"/>
      <c r="AV24" s="686"/>
      <c r="AW24" s="686"/>
      <c r="AX24" s="686"/>
      <c r="AY24" s="686"/>
      <c r="AZ24" s="686"/>
      <c r="BA24" s="686"/>
      <c r="BB24" s="686"/>
      <c r="BC24" s="686"/>
      <c r="BD24" s="686"/>
      <c r="BE24" s="686"/>
      <c r="BF24" s="687"/>
      <c r="BG24" s="666" t="s">
        <v>175</v>
      </c>
      <c r="BH24" s="667"/>
      <c r="BI24" s="667"/>
      <c r="BJ24" s="667"/>
      <c r="BK24" s="667"/>
      <c r="BL24" s="667"/>
      <c r="BM24" s="667"/>
      <c r="BN24" s="668"/>
      <c r="BO24" s="669" t="s">
        <v>175</v>
      </c>
      <c r="BP24" s="669"/>
      <c r="BQ24" s="669"/>
      <c r="BR24" s="669"/>
      <c r="BS24" s="670" t="s">
        <v>175</v>
      </c>
      <c r="BT24" s="670"/>
      <c r="BU24" s="670"/>
      <c r="BV24" s="670"/>
      <c r="BW24" s="670"/>
      <c r="BX24" s="670"/>
      <c r="BY24" s="670"/>
      <c r="BZ24" s="670"/>
      <c r="CA24" s="670"/>
      <c r="CB24" s="674"/>
      <c r="CD24" s="677" t="s">
        <v>292</v>
      </c>
      <c r="CE24" s="678"/>
      <c r="CF24" s="678"/>
      <c r="CG24" s="678"/>
      <c r="CH24" s="678"/>
      <c r="CI24" s="678"/>
      <c r="CJ24" s="678"/>
      <c r="CK24" s="678"/>
      <c r="CL24" s="678"/>
      <c r="CM24" s="678"/>
      <c r="CN24" s="678"/>
      <c r="CO24" s="678"/>
      <c r="CP24" s="678"/>
      <c r="CQ24" s="679"/>
      <c r="CR24" s="655">
        <v>16409692</v>
      </c>
      <c r="CS24" s="656"/>
      <c r="CT24" s="656"/>
      <c r="CU24" s="656"/>
      <c r="CV24" s="656"/>
      <c r="CW24" s="656"/>
      <c r="CX24" s="656"/>
      <c r="CY24" s="657"/>
      <c r="CZ24" s="660">
        <v>47.3</v>
      </c>
      <c r="DA24" s="661"/>
      <c r="DB24" s="661"/>
      <c r="DC24" s="680"/>
      <c r="DD24" s="708">
        <v>8804865</v>
      </c>
      <c r="DE24" s="656"/>
      <c r="DF24" s="656"/>
      <c r="DG24" s="656"/>
      <c r="DH24" s="656"/>
      <c r="DI24" s="656"/>
      <c r="DJ24" s="656"/>
      <c r="DK24" s="657"/>
      <c r="DL24" s="708">
        <v>8248933</v>
      </c>
      <c r="DM24" s="656"/>
      <c r="DN24" s="656"/>
      <c r="DO24" s="656"/>
      <c r="DP24" s="656"/>
      <c r="DQ24" s="656"/>
      <c r="DR24" s="656"/>
      <c r="DS24" s="656"/>
      <c r="DT24" s="656"/>
      <c r="DU24" s="656"/>
      <c r="DV24" s="657"/>
      <c r="DW24" s="660">
        <v>40.799999999999997</v>
      </c>
      <c r="DX24" s="661"/>
      <c r="DY24" s="661"/>
      <c r="DZ24" s="661"/>
      <c r="EA24" s="661"/>
      <c r="EB24" s="661"/>
      <c r="EC24" s="662"/>
    </row>
    <row r="25" spans="2:133" ht="11.25" customHeight="1" x14ac:dyDescent="0.15">
      <c r="B25" s="663" t="s">
        <v>293</v>
      </c>
      <c r="C25" s="664"/>
      <c r="D25" s="664"/>
      <c r="E25" s="664"/>
      <c r="F25" s="664"/>
      <c r="G25" s="664"/>
      <c r="H25" s="664"/>
      <c r="I25" s="664"/>
      <c r="J25" s="664"/>
      <c r="K25" s="664"/>
      <c r="L25" s="664"/>
      <c r="M25" s="664"/>
      <c r="N25" s="664"/>
      <c r="O25" s="664"/>
      <c r="P25" s="664"/>
      <c r="Q25" s="665"/>
      <c r="R25" s="666">
        <v>473620</v>
      </c>
      <c r="S25" s="667"/>
      <c r="T25" s="667"/>
      <c r="U25" s="667"/>
      <c r="V25" s="667"/>
      <c r="W25" s="667"/>
      <c r="X25" s="667"/>
      <c r="Y25" s="668"/>
      <c r="Z25" s="669">
        <v>1.3</v>
      </c>
      <c r="AA25" s="669"/>
      <c r="AB25" s="669"/>
      <c r="AC25" s="669"/>
      <c r="AD25" s="670" t="s">
        <v>228</v>
      </c>
      <c r="AE25" s="670"/>
      <c r="AF25" s="670"/>
      <c r="AG25" s="670"/>
      <c r="AH25" s="670"/>
      <c r="AI25" s="670"/>
      <c r="AJ25" s="670"/>
      <c r="AK25" s="670"/>
      <c r="AL25" s="671" t="s">
        <v>228</v>
      </c>
      <c r="AM25" s="672"/>
      <c r="AN25" s="672"/>
      <c r="AO25" s="673"/>
      <c r="AP25" s="685" t="s">
        <v>294</v>
      </c>
      <c r="AQ25" s="686"/>
      <c r="AR25" s="686"/>
      <c r="AS25" s="686"/>
      <c r="AT25" s="686"/>
      <c r="AU25" s="686"/>
      <c r="AV25" s="686"/>
      <c r="AW25" s="686"/>
      <c r="AX25" s="686"/>
      <c r="AY25" s="686"/>
      <c r="AZ25" s="686"/>
      <c r="BA25" s="686"/>
      <c r="BB25" s="686"/>
      <c r="BC25" s="686"/>
      <c r="BD25" s="686"/>
      <c r="BE25" s="686"/>
      <c r="BF25" s="687"/>
      <c r="BG25" s="666" t="s">
        <v>175</v>
      </c>
      <c r="BH25" s="667"/>
      <c r="BI25" s="667"/>
      <c r="BJ25" s="667"/>
      <c r="BK25" s="667"/>
      <c r="BL25" s="667"/>
      <c r="BM25" s="667"/>
      <c r="BN25" s="668"/>
      <c r="BO25" s="669" t="s">
        <v>175</v>
      </c>
      <c r="BP25" s="669"/>
      <c r="BQ25" s="669"/>
      <c r="BR25" s="669"/>
      <c r="BS25" s="670" t="s">
        <v>137</v>
      </c>
      <c r="BT25" s="670"/>
      <c r="BU25" s="670"/>
      <c r="BV25" s="670"/>
      <c r="BW25" s="670"/>
      <c r="BX25" s="670"/>
      <c r="BY25" s="670"/>
      <c r="BZ25" s="670"/>
      <c r="CA25" s="670"/>
      <c r="CB25" s="674"/>
      <c r="CD25" s="681" t="s">
        <v>295</v>
      </c>
      <c r="CE25" s="682"/>
      <c r="CF25" s="682"/>
      <c r="CG25" s="682"/>
      <c r="CH25" s="682"/>
      <c r="CI25" s="682"/>
      <c r="CJ25" s="682"/>
      <c r="CK25" s="682"/>
      <c r="CL25" s="682"/>
      <c r="CM25" s="682"/>
      <c r="CN25" s="682"/>
      <c r="CO25" s="682"/>
      <c r="CP25" s="682"/>
      <c r="CQ25" s="683"/>
      <c r="CR25" s="666">
        <v>4555493</v>
      </c>
      <c r="CS25" s="705"/>
      <c r="CT25" s="705"/>
      <c r="CU25" s="705"/>
      <c r="CV25" s="705"/>
      <c r="CW25" s="705"/>
      <c r="CX25" s="705"/>
      <c r="CY25" s="706"/>
      <c r="CZ25" s="671">
        <v>13.1</v>
      </c>
      <c r="DA25" s="700"/>
      <c r="DB25" s="700"/>
      <c r="DC25" s="707"/>
      <c r="DD25" s="675">
        <v>4029137</v>
      </c>
      <c r="DE25" s="705"/>
      <c r="DF25" s="705"/>
      <c r="DG25" s="705"/>
      <c r="DH25" s="705"/>
      <c r="DI25" s="705"/>
      <c r="DJ25" s="705"/>
      <c r="DK25" s="706"/>
      <c r="DL25" s="675">
        <v>3528685</v>
      </c>
      <c r="DM25" s="705"/>
      <c r="DN25" s="705"/>
      <c r="DO25" s="705"/>
      <c r="DP25" s="705"/>
      <c r="DQ25" s="705"/>
      <c r="DR25" s="705"/>
      <c r="DS25" s="705"/>
      <c r="DT25" s="705"/>
      <c r="DU25" s="705"/>
      <c r="DV25" s="706"/>
      <c r="DW25" s="671">
        <v>17.5</v>
      </c>
      <c r="DX25" s="700"/>
      <c r="DY25" s="700"/>
      <c r="DZ25" s="700"/>
      <c r="EA25" s="700"/>
      <c r="EB25" s="700"/>
      <c r="EC25" s="701"/>
    </row>
    <row r="26" spans="2:133" ht="11.25" customHeight="1" x14ac:dyDescent="0.15">
      <c r="B26" s="663" t="s">
        <v>296</v>
      </c>
      <c r="C26" s="664"/>
      <c r="D26" s="664"/>
      <c r="E26" s="664"/>
      <c r="F26" s="664"/>
      <c r="G26" s="664"/>
      <c r="H26" s="664"/>
      <c r="I26" s="664"/>
      <c r="J26" s="664"/>
      <c r="K26" s="664"/>
      <c r="L26" s="664"/>
      <c r="M26" s="664"/>
      <c r="N26" s="664"/>
      <c r="O26" s="664"/>
      <c r="P26" s="664"/>
      <c r="Q26" s="665"/>
      <c r="R26" s="666" t="s">
        <v>175</v>
      </c>
      <c r="S26" s="667"/>
      <c r="T26" s="667"/>
      <c r="U26" s="667"/>
      <c r="V26" s="667"/>
      <c r="W26" s="667"/>
      <c r="X26" s="667"/>
      <c r="Y26" s="668"/>
      <c r="Z26" s="669" t="s">
        <v>175</v>
      </c>
      <c r="AA26" s="669"/>
      <c r="AB26" s="669"/>
      <c r="AC26" s="669"/>
      <c r="AD26" s="670" t="s">
        <v>228</v>
      </c>
      <c r="AE26" s="670"/>
      <c r="AF26" s="670"/>
      <c r="AG26" s="670"/>
      <c r="AH26" s="670"/>
      <c r="AI26" s="670"/>
      <c r="AJ26" s="670"/>
      <c r="AK26" s="670"/>
      <c r="AL26" s="671" t="s">
        <v>175</v>
      </c>
      <c r="AM26" s="672"/>
      <c r="AN26" s="672"/>
      <c r="AO26" s="673"/>
      <c r="AP26" s="685" t="s">
        <v>297</v>
      </c>
      <c r="AQ26" s="709"/>
      <c r="AR26" s="709"/>
      <c r="AS26" s="709"/>
      <c r="AT26" s="709"/>
      <c r="AU26" s="709"/>
      <c r="AV26" s="709"/>
      <c r="AW26" s="709"/>
      <c r="AX26" s="709"/>
      <c r="AY26" s="709"/>
      <c r="AZ26" s="709"/>
      <c r="BA26" s="709"/>
      <c r="BB26" s="709"/>
      <c r="BC26" s="709"/>
      <c r="BD26" s="709"/>
      <c r="BE26" s="709"/>
      <c r="BF26" s="687"/>
      <c r="BG26" s="666" t="s">
        <v>175</v>
      </c>
      <c r="BH26" s="667"/>
      <c r="BI26" s="667"/>
      <c r="BJ26" s="667"/>
      <c r="BK26" s="667"/>
      <c r="BL26" s="667"/>
      <c r="BM26" s="667"/>
      <c r="BN26" s="668"/>
      <c r="BO26" s="669" t="s">
        <v>175</v>
      </c>
      <c r="BP26" s="669"/>
      <c r="BQ26" s="669"/>
      <c r="BR26" s="669"/>
      <c r="BS26" s="670" t="s">
        <v>175</v>
      </c>
      <c r="BT26" s="670"/>
      <c r="BU26" s="670"/>
      <c r="BV26" s="670"/>
      <c r="BW26" s="670"/>
      <c r="BX26" s="670"/>
      <c r="BY26" s="670"/>
      <c r="BZ26" s="670"/>
      <c r="CA26" s="670"/>
      <c r="CB26" s="674"/>
      <c r="CD26" s="681" t="s">
        <v>298</v>
      </c>
      <c r="CE26" s="682"/>
      <c r="CF26" s="682"/>
      <c r="CG26" s="682"/>
      <c r="CH26" s="682"/>
      <c r="CI26" s="682"/>
      <c r="CJ26" s="682"/>
      <c r="CK26" s="682"/>
      <c r="CL26" s="682"/>
      <c r="CM26" s="682"/>
      <c r="CN26" s="682"/>
      <c r="CO26" s="682"/>
      <c r="CP26" s="682"/>
      <c r="CQ26" s="683"/>
      <c r="CR26" s="666">
        <v>2602512</v>
      </c>
      <c r="CS26" s="667"/>
      <c r="CT26" s="667"/>
      <c r="CU26" s="667"/>
      <c r="CV26" s="667"/>
      <c r="CW26" s="667"/>
      <c r="CX26" s="667"/>
      <c r="CY26" s="668"/>
      <c r="CZ26" s="671">
        <v>7.5</v>
      </c>
      <c r="DA26" s="700"/>
      <c r="DB26" s="700"/>
      <c r="DC26" s="707"/>
      <c r="DD26" s="675">
        <v>2291963</v>
      </c>
      <c r="DE26" s="667"/>
      <c r="DF26" s="667"/>
      <c r="DG26" s="667"/>
      <c r="DH26" s="667"/>
      <c r="DI26" s="667"/>
      <c r="DJ26" s="667"/>
      <c r="DK26" s="668"/>
      <c r="DL26" s="675" t="s">
        <v>175</v>
      </c>
      <c r="DM26" s="667"/>
      <c r="DN26" s="667"/>
      <c r="DO26" s="667"/>
      <c r="DP26" s="667"/>
      <c r="DQ26" s="667"/>
      <c r="DR26" s="667"/>
      <c r="DS26" s="667"/>
      <c r="DT26" s="667"/>
      <c r="DU26" s="667"/>
      <c r="DV26" s="668"/>
      <c r="DW26" s="671" t="s">
        <v>228</v>
      </c>
      <c r="DX26" s="700"/>
      <c r="DY26" s="700"/>
      <c r="DZ26" s="700"/>
      <c r="EA26" s="700"/>
      <c r="EB26" s="700"/>
      <c r="EC26" s="701"/>
    </row>
    <row r="27" spans="2:133" ht="11.25" customHeight="1" x14ac:dyDescent="0.15">
      <c r="B27" s="663" t="s">
        <v>299</v>
      </c>
      <c r="C27" s="664"/>
      <c r="D27" s="664"/>
      <c r="E27" s="664"/>
      <c r="F27" s="664"/>
      <c r="G27" s="664"/>
      <c r="H27" s="664"/>
      <c r="I27" s="664"/>
      <c r="J27" s="664"/>
      <c r="K27" s="664"/>
      <c r="L27" s="664"/>
      <c r="M27" s="664"/>
      <c r="N27" s="664"/>
      <c r="O27" s="664"/>
      <c r="P27" s="664"/>
      <c r="Q27" s="665"/>
      <c r="R27" s="666">
        <v>21252148</v>
      </c>
      <c r="S27" s="667"/>
      <c r="T27" s="667"/>
      <c r="U27" s="667"/>
      <c r="V27" s="667"/>
      <c r="W27" s="667"/>
      <c r="X27" s="667"/>
      <c r="Y27" s="668"/>
      <c r="Z27" s="669">
        <v>56.7</v>
      </c>
      <c r="AA27" s="669"/>
      <c r="AB27" s="669"/>
      <c r="AC27" s="669"/>
      <c r="AD27" s="670">
        <v>19621397</v>
      </c>
      <c r="AE27" s="670"/>
      <c r="AF27" s="670"/>
      <c r="AG27" s="670"/>
      <c r="AH27" s="670"/>
      <c r="AI27" s="670"/>
      <c r="AJ27" s="670"/>
      <c r="AK27" s="670"/>
      <c r="AL27" s="671">
        <v>99.5</v>
      </c>
      <c r="AM27" s="672"/>
      <c r="AN27" s="672"/>
      <c r="AO27" s="673"/>
      <c r="AP27" s="663" t="s">
        <v>300</v>
      </c>
      <c r="AQ27" s="664"/>
      <c r="AR27" s="664"/>
      <c r="AS27" s="664"/>
      <c r="AT27" s="664"/>
      <c r="AU27" s="664"/>
      <c r="AV27" s="664"/>
      <c r="AW27" s="664"/>
      <c r="AX27" s="664"/>
      <c r="AY27" s="664"/>
      <c r="AZ27" s="664"/>
      <c r="BA27" s="664"/>
      <c r="BB27" s="664"/>
      <c r="BC27" s="664"/>
      <c r="BD27" s="664"/>
      <c r="BE27" s="664"/>
      <c r="BF27" s="665"/>
      <c r="BG27" s="666">
        <v>14338971</v>
      </c>
      <c r="BH27" s="667"/>
      <c r="BI27" s="667"/>
      <c r="BJ27" s="667"/>
      <c r="BK27" s="667"/>
      <c r="BL27" s="667"/>
      <c r="BM27" s="667"/>
      <c r="BN27" s="668"/>
      <c r="BO27" s="669">
        <v>100</v>
      </c>
      <c r="BP27" s="669"/>
      <c r="BQ27" s="669"/>
      <c r="BR27" s="669"/>
      <c r="BS27" s="670" t="s">
        <v>137</v>
      </c>
      <c r="BT27" s="670"/>
      <c r="BU27" s="670"/>
      <c r="BV27" s="670"/>
      <c r="BW27" s="670"/>
      <c r="BX27" s="670"/>
      <c r="BY27" s="670"/>
      <c r="BZ27" s="670"/>
      <c r="CA27" s="670"/>
      <c r="CB27" s="674"/>
      <c r="CD27" s="681" t="s">
        <v>301</v>
      </c>
      <c r="CE27" s="682"/>
      <c r="CF27" s="682"/>
      <c r="CG27" s="682"/>
      <c r="CH27" s="682"/>
      <c r="CI27" s="682"/>
      <c r="CJ27" s="682"/>
      <c r="CK27" s="682"/>
      <c r="CL27" s="682"/>
      <c r="CM27" s="682"/>
      <c r="CN27" s="682"/>
      <c r="CO27" s="682"/>
      <c r="CP27" s="682"/>
      <c r="CQ27" s="683"/>
      <c r="CR27" s="666">
        <v>9403233</v>
      </c>
      <c r="CS27" s="705"/>
      <c r="CT27" s="705"/>
      <c r="CU27" s="705"/>
      <c r="CV27" s="705"/>
      <c r="CW27" s="705"/>
      <c r="CX27" s="705"/>
      <c r="CY27" s="706"/>
      <c r="CZ27" s="671">
        <v>27.1</v>
      </c>
      <c r="DA27" s="700"/>
      <c r="DB27" s="700"/>
      <c r="DC27" s="707"/>
      <c r="DD27" s="675">
        <v>2324762</v>
      </c>
      <c r="DE27" s="705"/>
      <c r="DF27" s="705"/>
      <c r="DG27" s="705"/>
      <c r="DH27" s="705"/>
      <c r="DI27" s="705"/>
      <c r="DJ27" s="705"/>
      <c r="DK27" s="706"/>
      <c r="DL27" s="675">
        <v>2324316</v>
      </c>
      <c r="DM27" s="705"/>
      <c r="DN27" s="705"/>
      <c r="DO27" s="705"/>
      <c r="DP27" s="705"/>
      <c r="DQ27" s="705"/>
      <c r="DR27" s="705"/>
      <c r="DS27" s="705"/>
      <c r="DT27" s="705"/>
      <c r="DU27" s="705"/>
      <c r="DV27" s="706"/>
      <c r="DW27" s="671">
        <v>11.5</v>
      </c>
      <c r="DX27" s="700"/>
      <c r="DY27" s="700"/>
      <c r="DZ27" s="700"/>
      <c r="EA27" s="700"/>
      <c r="EB27" s="700"/>
      <c r="EC27" s="701"/>
    </row>
    <row r="28" spans="2:133" ht="11.25" customHeight="1" x14ac:dyDescent="0.15">
      <c r="B28" s="663" t="s">
        <v>302</v>
      </c>
      <c r="C28" s="664"/>
      <c r="D28" s="664"/>
      <c r="E28" s="664"/>
      <c r="F28" s="664"/>
      <c r="G28" s="664"/>
      <c r="H28" s="664"/>
      <c r="I28" s="664"/>
      <c r="J28" s="664"/>
      <c r="K28" s="664"/>
      <c r="L28" s="664"/>
      <c r="M28" s="664"/>
      <c r="N28" s="664"/>
      <c r="O28" s="664"/>
      <c r="P28" s="664"/>
      <c r="Q28" s="665"/>
      <c r="R28" s="666">
        <v>9606</v>
      </c>
      <c r="S28" s="667"/>
      <c r="T28" s="667"/>
      <c r="U28" s="667"/>
      <c r="V28" s="667"/>
      <c r="W28" s="667"/>
      <c r="X28" s="667"/>
      <c r="Y28" s="668"/>
      <c r="Z28" s="669">
        <v>0</v>
      </c>
      <c r="AA28" s="669"/>
      <c r="AB28" s="669"/>
      <c r="AC28" s="669"/>
      <c r="AD28" s="670">
        <v>9606</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303</v>
      </c>
      <c r="CE28" s="682"/>
      <c r="CF28" s="682"/>
      <c r="CG28" s="682"/>
      <c r="CH28" s="682"/>
      <c r="CI28" s="682"/>
      <c r="CJ28" s="682"/>
      <c r="CK28" s="682"/>
      <c r="CL28" s="682"/>
      <c r="CM28" s="682"/>
      <c r="CN28" s="682"/>
      <c r="CO28" s="682"/>
      <c r="CP28" s="682"/>
      <c r="CQ28" s="683"/>
      <c r="CR28" s="666">
        <v>2450966</v>
      </c>
      <c r="CS28" s="667"/>
      <c r="CT28" s="667"/>
      <c r="CU28" s="667"/>
      <c r="CV28" s="667"/>
      <c r="CW28" s="667"/>
      <c r="CX28" s="667"/>
      <c r="CY28" s="668"/>
      <c r="CZ28" s="671">
        <v>7.1</v>
      </c>
      <c r="DA28" s="700"/>
      <c r="DB28" s="700"/>
      <c r="DC28" s="707"/>
      <c r="DD28" s="675">
        <v>2450966</v>
      </c>
      <c r="DE28" s="667"/>
      <c r="DF28" s="667"/>
      <c r="DG28" s="667"/>
      <c r="DH28" s="667"/>
      <c r="DI28" s="667"/>
      <c r="DJ28" s="667"/>
      <c r="DK28" s="668"/>
      <c r="DL28" s="675">
        <v>2395932</v>
      </c>
      <c r="DM28" s="667"/>
      <c r="DN28" s="667"/>
      <c r="DO28" s="667"/>
      <c r="DP28" s="667"/>
      <c r="DQ28" s="667"/>
      <c r="DR28" s="667"/>
      <c r="DS28" s="667"/>
      <c r="DT28" s="667"/>
      <c r="DU28" s="667"/>
      <c r="DV28" s="668"/>
      <c r="DW28" s="671">
        <v>11.9</v>
      </c>
      <c r="DX28" s="700"/>
      <c r="DY28" s="700"/>
      <c r="DZ28" s="700"/>
      <c r="EA28" s="700"/>
      <c r="EB28" s="700"/>
      <c r="EC28" s="701"/>
    </row>
    <row r="29" spans="2:133" ht="11.25" customHeight="1" x14ac:dyDescent="0.15">
      <c r="B29" s="663" t="s">
        <v>304</v>
      </c>
      <c r="C29" s="664"/>
      <c r="D29" s="664"/>
      <c r="E29" s="664"/>
      <c r="F29" s="664"/>
      <c r="G29" s="664"/>
      <c r="H29" s="664"/>
      <c r="I29" s="664"/>
      <c r="J29" s="664"/>
      <c r="K29" s="664"/>
      <c r="L29" s="664"/>
      <c r="M29" s="664"/>
      <c r="N29" s="664"/>
      <c r="O29" s="664"/>
      <c r="P29" s="664"/>
      <c r="Q29" s="665"/>
      <c r="R29" s="666">
        <v>115068</v>
      </c>
      <c r="S29" s="667"/>
      <c r="T29" s="667"/>
      <c r="U29" s="667"/>
      <c r="V29" s="667"/>
      <c r="W29" s="667"/>
      <c r="X29" s="667"/>
      <c r="Y29" s="668"/>
      <c r="Z29" s="669">
        <v>0.3</v>
      </c>
      <c r="AA29" s="669"/>
      <c r="AB29" s="669"/>
      <c r="AC29" s="669"/>
      <c r="AD29" s="670" t="s">
        <v>175</v>
      </c>
      <c r="AE29" s="670"/>
      <c r="AF29" s="670"/>
      <c r="AG29" s="670"/>
      <c r="AH29" s="670"/>
      <c r="AI29" s="670"/>
      <c r="AJ29" s="670"/>
      <c r="AK29" s="670"/>
      <c r="AL29" s="671" t="s">
        <v>264</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3" t="s">
        <v>305</v>
      </c>
      <c r="CE29" s="714"/>
      <c r="CF29" s="681" t="s">
        <v>306</v>
      </c>
      <c r="CG29" s="682"/>
      <c r="CH29" s="682"/>
      <c r="CI29" s="682"/>
      <c r="CJ29" s="682"/>
      <c r="CK29" s="682"/>
      <c r="CL29" s="682"/>
      <c r="CM29" s="682"/>
      <c r="CN29" s="682"/>
      <c r="CO29" s="682"/>
      <c r="CP29" s="682"/>
      <c r="CQ29" s="683"/>
      <c r="CR29" s="666">
        <v>2450966</v>
      </c>
      <c r="CS29" s="705"/>
      <c r="CT29" s="705"/>
      <c r="CU29" s="705"/>
      <c r="CV29" s="705"/>
      <c r="CW29" s="705"/>
      <c r="CX29" s="705"/>
      <c r="CY29" s="706"/>
      <c r="CZ29" s="671">
        <v>7.1</v>
      </c>
      <c r="DA29" s="700"/>
      <c r="DB29" s="700"/>
      <c r="DC29" s="707"/>
      <c r="DD29" s="675">
        <v>2450966</v>
      </c>
      <c r="DE29" s="705"/>
      <c r="DF29" s="705"/>
      <c r="DG29" s="705"/>
      <c r="DH29" s="705"/>
      <c r="DI29" s="705"/>
      <c r="DJ29" s="705"/>
      <c r="DK29" s="706"/>
      <c r="DL29" s="675">
        <v>2395932</v>
      </c>
      <c r="DM29" s="705"/>
      <c r="DN29" s="705"/>
      <c r="DO29" s="705"/>
      <c r="DP29" s="705"/>
      <c r="DQ29" s="705"/>
      <c r="DR29" s="705"/>
      <c r="DS29" s="705"/>
      <c r="DT29" s="705"/>
      <c r="DU29" s="705"/>
      <c r="DV29" s="706"/>
      <c r="DW29" s="671">
        <v>11.9</v>
      </c>
      <c r="DX29" s="700"/>
      <c r="DY29" s="700"/>
      <c r="DZ29" s="700"/>
      <c r="EA29" s="700"/>
      <c r="EB29" s="700"/>
      <c r="EC29" s="701"/>
    </row>
    <row r="30" spans="2:133" ht="11.25" customHeight="1" x14ac:dyDescent="0.15">
      <c r="B30" s="663" t="s">
        <v>307</v>
      </c>
      <c r="C30" s="664"/>
      <c r="D30" s="664"/>
      <c r="E30" s="664"/>
      <c r="F30" s="664"/>
      <c r="G30" s="664"/>
      <c r="H30" s="664"/>
      <c r="I30" s="664"/>
      <c r="J30" s="664"/>
      <c r="K30" s="664"/>
      <c r="L30" s="664"/>
      <c r="M30" s="664"/>
      <c r="N30" s="664"/>
      <c r="O30" s="664"/>
      <c r="P30" s="664"/>
      <c r="Q30" s="665"/>
      <c r="R30" s="666">
        <v>341162</v>
      </c>
      <c r="S30" s="667"/>
      <c r="T30" s="667"/>
      <c r="U30" s="667"/>
      <c r="V30" s="667"/>
      <c r="W30" s="667"/>
      <c r="X30" s="667"/>
      <c r="Y30" s="668"/>
      <c r="Z30" s="669">
        <v>0.9</v>
      </c>
      <c r="AA30" s="669"/>
      <c r="AB30" s="669"/>
      <c r="AC30" s="669"/>
      <c r="AD30" s="670">
        <v>61895</v>
      </c>
      <c r="AE30" s="670"/>
      <c r="AF30" s="670"/>
      <c r="AG30" s="670"/>
      <c r="AH30" s="670"/>
      <c r="AI30" s="670"/>
      <c r="AJ30" s="670"/>
      <c r="AK30" s="670"/>
      <c r="AL30" s="671">
        <v>0.3</v>
      </c>
      <c r="AM30" s="672"/>
      <c r="AN30" s="672"/>
      <c r="AO30" s="673"/>
      <c r="AP30" s="645" t="s">
        <v>222</v>
      </c>
      <c r="AQ30" s="646"/>
      <c r="AR30" s="646"/>
      <c r="AS30" s="646"/>
      <c r="AT30" s="646"/>
      <c r="AU30" s="646"/>
      <c r="AV30" s="646"/>
      <c r="AW30" s="646"/>
      <c r="AX30" s="646"/>
      <c r="AY30" s="646"/>
      <c r="AZ30" s="646"/>
      <c r="BA30" s="646"/>
      <c r="BB30" s="646"/>
      <c r="BC30" s="646"/>
      <c r="BD30" s="646"/>
      <c r="BE30" s="646"/>
      <c r="BF30" s="647"/>
      <c r="BG30" s="645" t="s">
        <v>308</v>
      </c>
      <c r="BH30" s="719"/>
      <c r="BI30" s="719"/>
      <c r="BJ30" s="719"/>
      <c r="BK30" s="719"/>
      <c r="BL30" s="719"/>
      <c r="BM30" s="719"/>
      <c r="BN30" s="719"/>
      <c r="BO30" s="719"/>
      <c r="BP30" s="719"/>
      <c r="BQ30" s="720"/>
      <c r="BR30" s="645" t="s">
        <v>309</v>
      </c>
      <c r="BS30" s="719"/>
      <c r="BT30" s="719"/>
      <c r="BU30" s="719"/>
      <c r="BV30" s="719"/>
      <c r="BW30" s="719"/>
      <c r="BX30" s="719"/>
      <c r="BY30" s="719"/>
      <c r="BZ30" s="719"/>
      <c r="CA30" s="719"/>
      <c r="CB30" s="720"/>
      <c r="CD30" s="715"/>
      <c r="CE30" s="716"/>
      <c r="CF30" s="681" t="s">
        <v>310</v>
      </c>
      <c r="CG30" s="682"/>
      <c r="CH30" s="682"/>
      <c r="CI30" s="682"/>
      <c r="CJ30" s="682"/>
      <c r="CK30" s="682"/>
      <c r="CL30" s="682"/>
      <c r="CM30" s="682"/>
      <c r="CN30" s="682"/>
      <c r="CO30" s="682"/>
      <c r="CP30" s="682"/>
      <c r="CQ30" s="683"/>
      <c r="CR30" s="666">
        <v>2379497</v>
      </c>
      <c r="CS30" s="667"/>
      <c r="CT30" s="667"/>
      <c r="CU30" s="667"/>
      <c r="CV30" s="667"/>
      <c r="CW30" s="667"/>
      <c r="CX30" s="667"/>
      <c r="CY30" s="668"/>
      <c r="CZ30" s="671">
        <v>6.9</v>
      </c>
      <c r="DA30" s="700"/>
      <c r="DB30" s="700"/>
      <c r="DC30" s="707"/>
      <c r="DD30" s="675">
        <v>2379497</v>
      </c>
      <c r="DE30" s="667"/>
      <c r="DF30" s="667"/>
      <c r="DG30" s="667"/>
      <c r="DH30" s="667"/>
      <c r="DI30" s="667"/>
      <c r="DJ30" s="667"/>
      <c r="DK30" s="668"/>
      <c r="DL30" s="675">
        <v>2324463</v>
      </c>
      <c r="DM30" s="667"/>
      <c r="DN30" s="667"/>
      <c r="DO30" s="667"/>
      <c r="DP30" s="667"/>
      <c r="DQ30" s="667"/>
      <c r="DR30" s="667"/>
      <c r="DS30" s="667"/>
      <c r="DT30" s="667"/>
      <c r="DU30" s="667"/>
      <c r="DV30" s="668"/>
      <c r="DW30" s="671">
        <v>11.5</v>
      </c>
      <c r="DX30" s="700"/>
      <c r="DY30" s="700"/>
      <c r="DZ30" s="700"/>
      <c r="EA30" s="700"/>
      <c r="EB30" s="700"/>
      <c r="EC30" s="701"/>
    </row>
    <row r="31" spans="2:133" ht="11.25" customHeight="1" x14ac:dyDescent="0.15">
      <c r="B31" s="663" t="s">
        <v>311</v>
      </c>
      <c r="C31" s="664"/>
      <c r="D31" s="664"/>
      <c r="E31" s="664"/>
      <c r="F31" s="664"/>
      <c r="G31" s="664"/>
      <c r="H31" s="664"/>
      <c r="I31" s="664"/>
      <c r="J31" s="664"/>
      <c r="K31" s="664"/>
      <c r="L31" s="664"/>
      <c r="M31" s="664"/>
      <c r="N31" s="664"/>
      <c r="O31" s="664"/>
      <c r="P31" s="664"/>
      <c r="Q31" s="665"/>
      <c r="R31" s="666">
        <v>209677</v>
      </c>
      <c r="S31" s="667"/>
      <c r="T31" s="667"/>
      <c r="U31" s="667"/>
      <c r="V31" s="667"/>
      <c r="W31" s="667"/>
      <c r="X31" s="667"/>
      <c r="Y31" s="668"/>
      <c r="Z31" s="669">
        <v>0.6</v>
      </c>
      <c r="AA31" s="669"/>
      <c r="AB31" s="669"/>
      <c r="AC31" s="669"/>
      <c r="AD31" s="670" t="s">
        <v>175</v>
      </c>
      <c r="AE31" s="670"/>
      <c r="AF31" s="670"/>
      <c r="AG31" s="670"/>
      <c r="AH31" s="670"/>
      <c r="AI31" s="670"/>
      <c r="AJ31" s="670"/>
      <c r="AK31" s="670"/>
      <c r="AL31" s="671" t="s">
        <v>175</v>
      </c>
      <c r="AM31" s="672"/>
      <c r="AN31" s="672"/>
      <c r="AO31" s="673"/>
      <c r="AP31" s="723" t="s">
        <v>312</v>
      </c>
      <c r="AQ31" s="724"/>
      <c r="AR31" s="724"/>
      <c r="AS31" s="724"/>
      <c r="AT31" s="729" t="s">
        <v>313</v>
      </c>
      <c r="AU31" s="217"/>
      <c r="AV31" s="217"/>
      <c r="AW31" s="217"/>
      <c r="AX31" s="652" t="s">
        <v>187</v>
      </c>
      <c r="AY31" s="653"/>
      <c r="AZ31" s="653"/>
      <c r="BA31" s="653"/>
      <c r="BB31" s="653"/>
      <c r="BC31" s="653"/>
      <c r="BD31" s="653"/>
      <c r="BE31" s="653"/>
      <c r="BF31" s="654"/>
      <c r="BG31" s="734">
        <v>99.2</v>
      </c>
      <c r="BH31" s="721"/>
      <c r="BI31" s="721"/>
      <c r="BJ31" s="721"/>
      <c r="BK31" s="721"/>
      <c r="BL31" s="721"/>
      <c r="BM31" s="661">
        <v>97.4</v>
      </c>
      <c r="BN31" s="721"/>
      <c r="BO31" s="721"/>
      <c r="BP31" s="721"/>
      <c r="BQ31" s="722"/>
      <c r="BR31" s="734">
        <v>99.1</v>
      </c>
      <c r="BS31" s="721"/>
      <c r="BT31" s="721"/>
      <c r="BU31" s="721"/>
      <c r="BV31" s="721"/>
      <c r="BW31" s="721"/>
      <c r="BX31" s="661">
        <v>97.2</v>
      </c>
      <c r="BY31" s="721"/>
      <c r="BZ31" s="721"/>
      <c r="CA31" s="721"/>
      <c r="CB31" s="722"/>
      <c r="CD31" s="715"/>
      <c r="CE31" s="716"/>
      <c r="CF31" s="681" t="s">
        <v>314</v>
      </c>
      <c r="CG31" s="682"/>
      <c r="CH31" s="682"/>
      <c r="CI31" s="682"/>
      <c r="CJ31" s="682"/>
      <c r="CK31" s="682"/>
      <c r="CL31" s="682"/>
      <c r="CM31" s="682"/>
      <c r="CN31" s="682"/>
      <c r="CO31" s="682"/>
      <c r="CP31" s="682"/>
      <c r="CQ31" s="683"/>
      <c r="CR31" s="666">
        <v>71469</v>
      </c>
      <c r="CS31" s="705"/>
      <c r="CT31" s="705"/>
      <c r="CU31" s="705"/>
      <c r="CV31" s="705"/>
      <c r="CW31" s="705"/>
      <c r="CX31" s="705"/>
      <c r="CY31" s="706"/>
      <c r="CZ31" s="671">
        <v>0.2</v>
      </c>
      <c r="DA31" s="700"/>
      <c r="DB31" s="700"/>
      <c r="DC31" s="707"/>
      <c r="DD31" s="675">
        <v>71469</v>
      </c>
      <c r="DE31" s="705"/>
      <c r="DF31" s="705"/>
      <c r="DG31" s="705"/>
      <c r="DH31" s="705"/>
      <c r="DI31" s="705"/>
      <c r="DJ31" s="705"/>
      <c r="DK31" s="706"/>
      <c r="DL31" s="675">
        <v>71469</v>
      </c>
      <c r="DM31" s="705"/>
      <c r="DN31" s="705"/>
      <c r="DO31" s="705"/>
      <c r="DP31" s="705"/>
      <c r="DQ31" s="705"/>
      <c r="DR31" s="705"/>
      <c r="DS31" s="705"/>
      <c r="DT31" s="705"/>
      <c r="DU31" s="705"/>
      <c r="DV31" s="706"/>
      <c r="DW31" s="671">
        <v>0.4</v>
      </c>
      <c r="DX31" s="700"/>
      <c r="DY31" s="700"/>
      <c r="DZ31" s="700"/>
      <c r="EA31" s="700"/>
      <c r="EB31" s="700"/>
      <c r="EC31" s="701"/>
    </row>
    <row r="32" spans="2:133" ht="11.25" customHeight="1" x14ac:dyDescent="0.15">
      <c r="B32" s="663" t="s">
        <v>315</v>
      </c>
      <c r="C32" s="664"/>
      <c r="D32" s="664"/>
      <c r="E32" s="664"/>
      <c r="F32" s="664"/>
      <c r="G32" s="664"/>
      <c r="H32" s="664"/>
      <c r="I32" s="664"/>
      <c r="J32" s="664"/>
      <c r="K32" s="664"/>
      <c r="L32" s="664"/>
      <c r="M32" s="664"/>
      <c r="N32" s="664"/>
      <c r="O32" s="664"/>
      <c r="P32" s="664"/>
      <c r="Q32" s="665"/>
      <c r="R32" s="666">
        <v>8244971</v>
      </c>
      <c r="S32" s="667"/>
      <c r="T32" s="667"/>
      <c r="U32" s="667"/>
      <c r="V32" s="667"/>
      <c r="W32" s="667"/>
      <c r="X32" s="667"/>
      <c r="Y32" s="668"/>
      <c r="Z32" s="669">
        <v>22</v>
      </c>
      <c r="AA32" s="669"/>
      <c r="AB32" s="669"/>
      <c r="AC32" s="669"/>
      <c r="AD32" s="670" t="s">
        <v>175</v>
      </c>
      <c r="AE32" s="670"/>
      <c r="AF32" s="670"/>
      <c r="AG32" s="670"/>
      <c r="AH32" s="670"/>
      <c r="AI32" s="670"/>
      <c r="AJ32" s="670"/>
      <c r="AK32" s="670"/>
      <c r="AL32" s="671" t="s">
        <v>175</v>
      </c>
      <c r="AM32" s="672"/>
      <c r="AN32" s="672"/>
      <c r="AO32" s="673"/>
      <c r="AP32" s="725"/>
      <c r="AQ32" s="726"/>
      <c r="AR32" s="726"/>
      <c r="AS32" s="726"/>
      <c r="AT32" s="730"/>
      <c r="AU32" s="216" t="s">
        <v>316</v>
      </c>
      <c r="AV32" s="216"/>
      <c r="AW32" s="216"/>
      <c r="AX32" s="663" t="s">
        <v>317</v>
      </c>
      <c r="AY32" s="664"/>
      <c r="AZ32" s="664"/>
      <c r="BA32" s="664"/>
      <c r="BB32" s="664"/>
      <c r="BC32" s="664"/>
      <c r="BD32" s="664"/>
      <c r="BE32" s="664"/>
      <c r="BF32" s="665"/>
      <c r="BG32" s="735">
        <v>99</v>
      </c>
      <c r="BH32" s="705"/>
      <c r="BI32" s="705"/>
      <c r="BJ32" s="705"/>
      <c r="BK32" s="705"/>
      <c r="BL32" s="705"/>
      <c r="BM32" s="672">
        <v>96.9</v>
      </c>
      <c r="BN32" s="732"/>
      <c r="BO32" s="732"/>
      <c r="BP32" s="732"/>
      <c r="BQ32" s="733"/>
      <c r="BR32" s="735">
        <v>98.7</v>
      </c>
      <c r="BS32" s="705"/>
      <c r="BT32" s="705"/>
      <c r="BU32" s="705"/>
      <c r="BV32" s="705"/>
      <c r="BW32" s="705"/>
      <c r="BX32" s="672">
        <v>96.7</v>
      </c>
      <c r="BY32" s="732"/>
      <c r="BZ32" s="732"/>
      <c r="CA32" s="732"/>
      <c r="CB32" s="733"/>
      <c r="CD32" s="717"/>
      <c r="CE32" s="718"/>
      <c r="CF32" s="681" t="s">
        <v>318</v>
      </c>
      <c r="CG32" s="682"/>
      <c r="CH32" s="682"/>
      <c r="CI32" s="682"/>
      <c r="CJ32" s="682"/>
      <c r="CK32" s="682"/>
      <c r="CL32" s="682"/>
      <c r="CM32" s="682"/>
      <c r="CN32" s="682"/>
      <c r="CO32" s="682"/>
      <c r="CP32" s="682"/>
      <c r="CQ32" s="683"/>
      <c r="CR32" s="666" t="s">
        <v>228</v>
      </c>
      <c r="CS32" s="667"/>
      <c r="CT32" s="667"/>
      <c r="CU32" s="667"/>
      <c r="CV32" s="667"/>
      <c r="CW32" s="667"/>
      <c r="CX32" s="667"/>
      <c r="CY32" s="668"/>
      <c r="CZ32" s="671" t="s">
        <v>175</v>
      </c>
      <c r="DA32" s="700"/>
      <c r="DB32" s="700"/>
      <c r="DC32" s="707"/>
      <c r="DD32" s="675" t="s">
        <v>137</v>
      </c>
      <c r="DE32" s="667"/>
      <c r="DF32" s="667"/>
      <c r="DG32" s="667"/>
      <c r="DH32" s="667"/>
      <c r="DI32" s="667"/>
      <c r="DJ32" s="667"/>
      <c r="DK32" s="668"/>
      <c r="DL32" s="675" t="s">
        <v>175</v>
      </c>
      <c r="DM32" s="667"/>
      <c r="DN32" s="667"/>
      <c r="DO32" s="667"/>
      <c r="DP32" s="667"/>
      <c r="DQ32" s="667"/>
      <c r="DR32" s="667"/>
      <c r="DS32" s="667"/>
      <c r="DT32" s="667"/>
      <c r="DU32" s="667"/>
      <c r="DV32" s="668"/>
      <c r="DW32" s="671" t="s">
        <v>175</v>
      </c>
      <c r="DX32" s="700"/>
      <c r="DY32" s="700"/>
      <c r="DZ32" s="700"/>
      <c r="EA32" s="700"/>
      <c r="EB32" s="700"/>
      <c r="EC32" s="701"/>
    </row>
    <row r="33" spans="2:133" ht="11.25" customHeight="1" x14ac:dyDescent="0.15">
      <c r="B33" s="702" t="s">
        <v>319</v>
      </c>
      <c r="C33" s="703"/>
      <c r="D33" s="703"/>
      <c r="E33" s="703"/>
      <c r="F33" s="703"/>
      <c r="G33" s="703"/>
      <c r="H33" s="703"/>
      <c r="I33" s="703"/>
      <c r="J33" s="703"/>
      <c r="K33" s="703"/>
      <c r="L33" s="703"/>
      <c r="M33" s="703"/>
      <c r="N33" s="703"/>
      <c r="O33" s="703"/>
      <c r="P33" s="703"/>
      <c r="Q33" s="704"/>
      <c r="R33" s="666" t="s">
        <v>175</v>
      </c>
      <c r="S33" s="667"/>
      <c r="T33" s="667"/>
      <c r="U33" s="667"/>
      <c r="V33" s="667"/>
      <c r="W33" s="667"/>
      <c r="X33" s="667"/>
      <c r="Y33" s="668"/>
      <c r="Z33" s="669" t="s">
        <v>264</v>
      </c>
      <c r="AA33" s="669"/>
      <c r="AB33" s="669"/>
      <c r="AC33" s="669"/>
      <c r="AD33" s="670" t="s">
        <v>228</v>
      </c>
      <c r="AE33" s="670"/>
      <c r="AF33" s="670"/>
      <c r="AG33" s="670"/>
      <c r="AH33" s="670"/>
      <c r="AI33" s="670"/>
      <c r="AJ33" s="670"/>
      <c r="AK33" s="670"/>
      <c r="AL33" s="671" t="s">
        <v>175</v>
      </c>
      <c r="AM33" s="672"/>
      <c r="AN33" s="672"/>
      <c r="AO33" s="673"/>
      <c r="AP33" s="727"/>
      <c r="AQ33" s="728"/>
      <c r="AR33" s="728"/>
      <c r="AS33" s="728"/>
      <c r="AT33" s="731"/>
      <c r="AU33" s="218"/>
      <c r="AV33" s="218"/>
      <c r="AW33" s="218"/>
      <c r="AX33" s="710" t="s">
        <v>320</v>
      </c>
      <c r="AY33" s="711"/>
      <c r="AZ33" s="711"/>
      <c r="BA33" s="711"/>
      <c r="BB33" s="711"/>
      <c r="BC33" s="711"/>
      <c r="BD33" s="711"/>
      <c r="BE33" s="711"/>
      <c r="BF33" s="712"/>
      <c r="BG33" s="736">
        <v>99.4</v>
      </c>
      <c r="BH33" s="737"/>
      <c r="BI33" s="737"/>
      <c r="BJ33" s="737"/>
      <c r="BK33" s="737"/>
      <c r="BL33" s="737"/>
      <c r="BM33" s="738">
        <v>97.8</v>
      </c>
      <c r="BN33" s="737"/>
      <c r="BO33" s="737"/>
      <c r="BP33" s="737"/>
      <c r="BQ33" s="739"/>
      <c r="BR33" s="736">
        <v>99.3</v>
      </c>
      <c r="BS33" s="737"/>
      <c r="BT33" s="737"/>
      <c r="BU33" s="737"/>
      <c r="BV33" s="737"/>
      <c r="BW33" s="737"/>
      <c r="BX33" s="738">
        <v>97.7</v>
      </c>
      <c r="BY33" s="737"/>
      <c r="BZ33" s="737"/>
      <c r="CA33" s="737"/>
      <c r="CB33" s="739"/>
      <c r="CD33" s="681" t="s">
        <v>321</v>
      </c>
      <c r="CE33" s="682"/>
      <c r="CF33" s="682"/>
      <c r="CG33" s="682"/>
      <c r="CH33" s="682"/>
      <c r="CI33" s="682"/>
      <c r="CJ33" s="682"/>
      <c r="CK33" s="682"/>
      <c r="CL33" s="682"/>
      <c r="CM33" s="682"/>
      <c r="CN33" s="682"/>
      <c r="CO33" s="682"/>
      <c r="CP33" s="682"/>
      <c r="CQ33" s="683"/>
      <c r="CR33" s="666">
        <v>15757353</v>
      </c>
      <c r="CS33" s="705"/>
      <c r="CT33" s="705"/>
      <c r="CU33" s="705"/>
      <c r="CV33" s="705"/>
      <c r="CW33" s="705"/>
      <c r="CX33" s="705"/>
      <c r="CY33" s="706"/>
      <c r="CZ33" s="671">
        <v>45.4</v>
      </c>
      <c r="DA33" s="700"/>
      <c r="DB33" s="700"/>
      <c r="DC33" s="707"/>
      <c r="DD33" s="675">
        <v>12737258</v>
      </c>
      <c r="DE33" s="705"/>
      <c r="DF33" s="705"/>
      <c r="DG33" s="705"/>
      <c r="DH33" s="705"/>
      <c r="DI33" s="705"/>
      <c r="DJ33" s="705"/>
      <c r="DK33" s="706"/>
      <c r="DL33" s="675">
        <v>9790408</v>
      </c>
      <c r="DM33" s="705"/>
      <c r="DN33" s="705"/>
      <c r="DO33" s="705"/>
      <c r="DP33" s="705"/>
      <c r="DQ33" s="705"/>
      <c r="DR33" s="705"/>
      <c r="DS33" s="705"/>
      <c r="DT33" s="705"/>
      <c r="DU33" s="705"/>
      <c r="DV33" s="706"/>
      <c r="DW33" s="671">
        <v>48.4</v>
      </c>
      <c r="DX33" s="700"/>
      <c r="DY33" s="700"/>
      <c r="DZ33" s="700"/>
      <c r="EA33" s="700"/>
      <c r="EB33" s="700"/>
      <c r="EC33" s="701"/>
    </row>
    <row r="34" spans="2:133" ht="11.25" customHeight="1" x14ac:dyDescent="0.15">
      <c r="B34" s="663" t="s">
        <v>322</v>
      </c>
      <c r="C34" s="664"/>
      <c r="D34" s="664"/>
      <c r="E34" s="664"/>
      <c r="F34" s="664"/>
      <c r="G34" s="664"/>
      <c r="H34" s="664"/>
      <c r="I34" s="664"/>
      <c r="J34" s="664"/>
      <c r="K34" s="664"/>
      <c r="L34" s="664"/>
      <c r="M34" s="664"/>
      <c r="N34" s="664"/>
      <c r="O34" s="664"/>
      <c r="P34" s="664"/>
      <c r="Q34" s="665"/>
      <c r="R34" s="666">
        <v>2188375</v>
      </c>
      <c r="S34" s="667"/>
      <c r="T34" s="667"/>
      <c r="U34" s="667"/>
      <c r="V34" s="667"/>
      <c r="W34" s="667"/>
      <c r="X34" s="667"/>
      <c r="Y34" s="668"/>
      <c r="Z34" s="669">
        <v>5.8</v>
      </c>
      <c r="AA34" s="669"/>
      <c r="AB34" s="669"/>
      <c r="AC34" s="669"/>
      <c r="AD34" s="670" t="s">
        <v>228</v>
      </c>
      <c r="AE34" s="670"/>
      <c r="AF34" s="670"/>
      <c r="AG34" s="670"/>
      <c r="AH34" s="670"/>
      <c r="AI34" s="670"/>
      <c r="AJ34" s="670"/>
      <c r="AK34" s="670"/>
      <c r="AL34" s="671" t="s">
        <v>175</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323</v>
      </c>
      <c r="CE34" s="682"/>
      <c r="CF34" s="682"/>
      <c r="CG34" s="682"/>
      <c r="CH34" s="682"/>
      <c r="CI34" s="682"/>
      <c r="CJ34" s="682"/>
      <c r="CK34" s="682"/>
      <c r="CL34" s="682"/>
      <c r="CM34" s="682"/>
      <c r="CN34" s="682"/>
      <c r="CO34" s="682"/>
      <c r="CP34" s="682"/>
      <c r="CQ34" s="683"/>
      <c r="CR34" s="666">
        <v>5601384</v>
      </c>
      <c r="CS34" s="667"/>
      <c r="CT34" s="667"/>
      <c r="CU34" s="667"/>
      <c r="CV34" s="667"/>
      <c r="CW34" s="667"/>
      <c r="CX34" s="667"/>
      <c r="CY34" s="668"/>
      <c r="CZ34" s="671">
        <v>16.100000000000001</v>
      </c>
      <c r="DA34" s="700"/>
      <c r="DB34" s="700"/>
      <c r="DC34" s="707"/>
      <c r="DD34" s="675">
        <v>3833635</v>
      </c>
      <c r="DE34" s="667"/>
      <c r="DF34" s="667"/>
      <c r="DG34" s="667"/>
      <c r="DH34" s="667"/>
      <c r="DI34" s="667"/>
      <c r="DJ34" s="667"/>
      <c r="DK34" s="668"/>
      <c r="DL34" s="675">
        <v>3409522</v>
      </c>
      <c r="DM34" s="667"/>
      <c r="DN34" s="667"/>
      <c r="DO34" s="667"/>
      <c r="DP34" s="667"/>
      <c r="DQ34" s="667"/>
      <c r="DR34" s="667"/>
      <c r="DS34" s="667"/>
      <c r="DT34" s="667"/>
      <c r="DU34" s="667"/>
      <c r="DV34" s="668"/>
      <c r="DW34" s="671">
        <v>16.899999999999999</v>
      </c>
      <c r="DX34" s="700"/>
      <c r="DY34" s="700"/>
      <c r="DZ34" s="700"/>
      <c r="EA34" s="700"/>
      <c r="EB34" s="700"/>
      <c r="EC34" s="701"/>
    </row>
    <row r="35" spans="2:133" ht="11.25" customHeight="1" x14ac:dyDescent="0.15">
      <c r="B35" s="663" t="s">
        <v>324</v>
      </c>
      <c r="C35" s="664"/>
      <c r="D35" s="664"/>
      <c r="E35" s="664"/>
      <c r="F35" s="664"/>
      <c r="G35" s="664"/>
      <c r="H35" s="664"/>
      <c r="I35" s="664"/>
      <c r="J35" s="664"/>
      <c r="K35" s="664"/>
      <c r="L35" s="664"/>
      <c r="M35" s="664"/>
      <c r="N35" s="664"/>
      <c r="O35" s="664"/>
      <c r="P35" s="664"/>
      <c r="Q35" s="665"/>
      <c r="R35" s="666">
        <v>122187</v>
      </c>
      <c r="S35" s="667"/>
      <c r="T35" s="667"/>
      <c r="U35" s="667"/>
      <c r="V35" s="667"/>
      <c r="W35" s="667"/>
      <c r="X35" s="667"/>
      <c r="Y35" s="668"/>
      <c r="Z35" s="669">
        <v>0.3</v>
      </c>
      <c r="AA35" s="669"/>
      <c r="AB35" s="669"/>
      <c r="AC35" s="669"/>
      <c r="AD35" s="670">
        <v>19445</v>
      </c>
      <c r="AE35" s="670"/>
      <c r="AF35" s="670"/>
      <c r="AG35" s="670"/>
      <c r="AH35" s="670"/>
      <c r="AI35" s="670"/>
      <c r="AJ35" s="670"/>
      <c r="AK35" s="670"/>
      <c r="AL35" s="671">
        <v>0.1</v>
      </c>
      <c r="AM35" s="672"/>
      <c r="AN35" s="672"/>
      <c r="AO35" s="673"/>
      <c r="AP35" s="221"/>
      <c r="AQ35" s="645" t="s">
        <v>325</v>
      </c>
      <c r="AR35" s="646"/>
      <c r="AS35" s="646"/>
      <c r="AT35" s="646"/>
      <c r="AU35" s="646"/>
      <c r="AV35" s="646"/>
      <c r="AW35" s="646"/>
      <c r="AX35" s="646"/>
      <c r="AY35" s="646"/>
      <c r="AZ35" s="646"/>
      <c r="BA35" s="646"/>
      <c r="BB35" s="646"/>
      <c r="BC35" s="646"/>
      <c r="BD35" s="646"/>
      <c r="BE35" s="646"/>
      <c r="BF35" s="647"/>
      <c r="BG35" s="645" t="s">
        <v>326</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327</v>
      </c>
      <c r="CE35" s="682"/>
      <c r="CF35" s="682"/>
      <c r="CG35" s="682"/>
      <c r="CH35" s="682"/>
      <c r="CI35" s="682"/>
      <c r="CJ35" s="682"/>
      <c r="CK35" s="682"/>
      <c r="CL35" s="682"/>
      <c r="CM35" s="682"/>
      <c r="CN35" s="682"/>
      <c r="CO35" s="682"/>
      <c r="CP35" s="682"/>
      <c r="CQ35" s="683"/>
      <c r="CR35" s="666">
        <v>192827</v>
      </c>
      <c r="CS35" s="705"/>
      <c r="CT35" s="705"/>
      <c r="CU35" s="705"/>
      <c r="CV35" s="705"/>
      <c r="CW35" s="705"/>
      <c r="CX35" s="705"/>
      <c r="CY35" s="706"/>
      <c r="CZ35" s="671">
        <v>0.6</v>
      </c>
      <c r="DA35" s="700"/>
      <c r="DB35" s="700"/>
      <c r="DC35" s="707"/>
      <c r="DD35" s="675">
        <v>187429</v>
      </c>
      <c r="DE35" s="705"/>
      <c r="DF35" s="705"/>
      <c r="DG35" s="705"/>
      <c r="DH35" s="705"/>
      <c r="DI35" s="705"/>
      <c r="DJ35" s="705"/>
      <c r="DK35" s="706"/>
      <c r="DL35" s="675">
        <v>187429</v>
      </c>
      <c r="DM35" s="705"/>
      <c r="DN35" s="705"/>
      <c r="DO35" s="705"/>
      <c r="DP35" s="705"/>
      <c r="DQ35" s="705"/>
      <c r="DR35" s="705"/>
      <c r="DS35" s="705"/>
      <c r="DT35" s="705"/>
      <c r="DU35" s="705"/>
      <c r="DV35" s="706"/>
      <c r="DW35" s="671">
        <v>0.9</v>
      </c>
      <c r="DX35" s="700"/>
      <c r="DY35" s="700"/>
      <c r="DZ35" s="700"/>
      <c r="EA35" s="700"/>
      <c r="EB35" s="700"/>
      <c r="EC35" s="701"/>
    </row>
    <row r="36" spans="2:133" ht="11.25" customHeight="1" x14ac:dyDescent="0.15">
      <c r="B36" s="663" t="s">
        <v>328</v>
      </c>
      <c r="C36" s="664"/>
      <c r="D36" s="664"/>
      <c r="E36" s="664"/>
      <c r="F36" s="664"/>
      <c r="G36" s="664"/>
      <c r="H36" s="664"/>
      <c r="I36" s="664"/>
      <c r="J36" s="664"/>
      <c r="K36" s="664"/>
      <c r="L36" s="664"/>
      <c r="M36" s="664"/>
      <c r="N36" s="664"/>
      <c r="O36" s="664"/>
      <c r="P36" s="664"/>
      <c r="Q36" s="665"/>
      <c r="R36" s="666">
        <v>396378</v>
      </c>
      <c r="S36" s="667"/>
      <c r="T36" s="667"/>
      <c r="U36" s="667"/>
      <c r="V36" s="667"/>
      <c r="W36" s="667"/>
      <c r="X36" s="667"/>
      <c r="Y36" s="668"/>
      <c r="Z36" s="669">
        <v>1.1000000000000001</v>
      </c>
      <c r="AA36" s="669"/>
      <c r="AB36" s="669"/>
      <c r="AC36" s="669"/>
      <c r="AD36" s="670" t="s">
        <v>228</v>
      </c>
      <c r="AE36" s="670"/>
      <c r="AF36" s="670"/>
      <c r="AG36" s="670"/>
      <c r="AH36" s="670"/>
      <c r="AI36" s="670"/>
      <c r="AJ36" s="670"/>
      <c r="AK36" s="670"/>
      <c r="AL36" s="671" t="s">
        <v>175</v>
      </c>
      <c r="AM36" s="672"/>
      <c r="AN36" s="672"/>
      <c r="AO36" s="673"/>
      <c r="AP36" s="221"/>
      <c r="AQ36" s="740" t="s">
        <v>329</v>
      </c>
      <c r="AR36" s="741"/>
      <c r="AS36" s="741"/>
      <c r="AT36" s="741"/>
      <c r="AU36" s="741"/>
      <c r="AV36" s="741"/>
      <c r="AW36" s="741"/>
      <c r="AX36" s="741"/>
      <c r="AY36" s="742"/>
      <c r="AZ36" s="655">
        <v>4544645</v>
      </c>
      <c r="BA36" s="656"/>
      <c r="BB36" s="656"/>
      <c r="BC36" s="656"/>
      <c r="BD36" s="656"/>
      <c r="BE36" s="656"/>
      <c r="BF36" s="743"/>
      <c r="BG36" s="677" t="s">
        <v>330</v>
      </c>
      <c r="BH36" s="678"/>
      <c r="BI36" s="678"/>
      <c r="BJ36" s="678"/>
      <c r="BK36" s="678"/>
      <c r="BL36" s="678"/>
      <c r="BM36" s="678"/>
      <c r="BN36" s="678"/>
      <c r="BO36" s="678"/>
      <c r="BP36" s="678"/>
      <c r="BQ36" s="678"/>
      <c r="BR36" s="678"/>
      <c r="BS36" s="678"/>
      <c r="BT36" s="678"/>
      <c r="BU36" s="679"/>
      <c r="BV36" s="655">
        <v>187393</v>
      </c>
      <c r="BW36" s="656"/>
      <c r="BX36" s="656"/>
      <c r="BY36" s="656"/>
      <c r="BZ36" s="656"/>
      <c r="CA36" s="656"/>
      <c r="CB36" s="743"/>
      <c r="CD36" s="681" t="s">
        <v>331</v>
      </c>
      <c r="CE36" s="682"/>
      <c r="CF36" s="682"/>
      <c r="CG36" s="682"/>
      <c r="CH36" s="682"/>
      <c r="CI36" s="682"/>
      <c r="CJ36" s="682"/>
      <c r="CK36" s="682"/>
      <c r="CL36" s="682"/>
      <c r="CM36" s="682"/>
      <c r="CN36" s="682"/>
      <c r="CO36" s="682"/>
      <c r="CP36" s="682"/>
      <c r="CQ36" s="683"/>
      <c r="CR36" s="666">
        <v>4674048</v>
      </c>
      <c r="CS36" s="667"/>
      <c r="CT36" s="667"/>
      <c r="CU36" s="667"/>
      <c r="CV36" s="667"/>
      <c r="CW36" s="667"/>
      <c r="CX36" s="667"/>
      <c r="CY36" s="668"/>
      <c r="CZ36" s="671">
        <v>13.5</v>
      </c>
      <c r="DA36" s="700"/>
      <c r="DB36" s="700"/>
      <c r="DC36" s="707"/>
      <c r="DD36" s="675">
        <v>4348140</v>
      </c>
      <c r="DE36" s="667"/>
      <c r="DF36" s="667"/>
      <c r="DG36" s="667"/>
      <c r="DH36" s="667"/>
      <c r="DI36" s="667"/>
      <c r="DJ36" s="667"/>
      <c r="DK36" s="668"/>
      <c r="DL36" s="675">
        <v>3380436</v>
      </c>
      <c r="DM36" s="667"/>
      <c r="DN36" s="667"/>
      <c r="DO36" s="667"/>
      <c r="DP36" s="667"/>
      <c r="DQ36" s="667"/>
      <c r="DR36" s="667"/>
      <c r="DS36" s="667"/>
      <c r="DT36" s="667"/>
      <c r="DU36" s="667"/>
      <c r="DV36" s="668"/>
      <c r="DW36" s="671">
        <v>16.7</v>
      </c>
      <c r="DX36" s="700"/>
      <c r="DY36" s="700"/>
      <c r="DZ36" s="700"/>
      <c r="EA36" s="700"/>
      <c r="EB36" s="700"/>
      <c r="EC36" s="701"/>
    </row>
    <row r="37" spans="2:133" ht="11.25" customHeight="1" x14ac:dyDescent="0.15">
      <c r="B37" s="663" t="s">
        <v>332</v>
      </c>
      <c r="C37" s="664"/>
      <c r="D37" s="664"/>
      <c r="E37" s="664"/>
      <c r="F37" s="664"/>
      <c r="G37" s="664"/>
      <c r="H37" s="664"/>
      <c r="I37" s="664"/>
      <c r="J37" s="664"/>
      <c r="K37" s="664"/>
      <c r="L37" s="664"/>
      <c r="M37" s="664"/>
      <c r="N37" s="664"/>
      <c r="O37" s="664"/>
      <c r="P37" s="664"/>
      <c r="Q37" s="665"/>
      <c r="R37" s="666">
        <v>25614</v>
      </c>
      <c r="S37" s="667"/>
      <c r="T37" s="667"/>
      <c r="U37" s="667"/>
      <c r="V37" s="667"/>
      <c r="W37" s="667"/>
      <c r="X37" s="667"/>
      <c r="Y37" s="668"/>
      <c r="Z37" s="669">
        <v>0.1</v>
      </c>
      <c r="AA37" s="669"/>
      <c r="AB37" s="669"/>
      <c r="AC37" s="669"/>
      <c r="AD37" s="670" t="s">
        <v>228</v>
      </c>
      <c r="AE37" s="670"/>
      <c r="AF37" s="670"/>
      <c r="AG37" s="670"/>
      <c r="AH37" s="670"/>
      <c r="AI37" s="670"/>
      <c r="AJ37" s="670"/>
      <c r="AK37" s="670"/>
      <c r="AL37" s="671" t="s">
        <v>175</v>
      </c>
      <c r="AM37" s="672"/>
      <c r="AN37" s="672"/>
      <c r="AO37" s="673"/>
      <c r="AQ37" s="744" t="s">
        <v>333</v>
      </c>
      <c r="AR37" s="745"/>
      <c r="AS37" s="745"/>
      <c r="AT37" s="745"/>
      <c r="AU37" s="745"/>
      <c r="AV37" s="745"/>
      <c r="AW37" s="745"/>
      <c r="AX37" s="745"/>
      <c r="AY37" s="746"/>
      <c r="AZ37" s="666">
        <v>1577862</v>
      </c>
      <c r="BA37" s="667"/>
      <c r="BB37" s="667"/>
      <c r="BC37" s="667"/>
      <c r="BD37" s="705"/>
      <c r="BE37" s="705"/>
      <c r="BF37" s="733"/>
      <c r="BG37" s="681" t="s">
        <v>334</v>
      </c>
      <c r="BH37" s="682"/>
      <c r="BI37" s="682"/>
      <c r="BJ37" s="682"/>
      <c r="BK37" s="682"/>
      <c r="BL37" s="682"/>
      <c r="BM37" s="682"/>
      <c r="BN37" s="682"/>
      <c r="BO37" s="682"/>
      <c r="BP37" s="682"/>
      <c r="BQ37" s="682"/>
      <c r="BR37" s="682"/>
      <c r="BS37" s="682"/>
      <c r="BT37" s="682"/>
      <c r="BU37" s="683"/>
      <c r="BV37" s="666">
        <v>82671</v>
      </c>
      <c r="BW37" s="667"/>
      <c r="BX37" s="667"/>
      <c r="BY37" s="667"/>
      <c r="BZ37" s="667"/>
      <c r="CA37" s="667"/>
      <c r="CB37" s="676"/>
      <c r="CD37" s="681" t="s">
        <v>335</v>
      </c>
      <c r="CE37" s="682"/>
      <c r="CF37" s="682"/>
      <c r="CG37" s="682"/>
      <c r="CH37" s="682"/>
      <c r="CI37" s="682"/>
      <c r="CJ37" s="682"/>
      <c r="CK37" s="682"/>
      <c r="CL37" s="682"/>
      <c r="CM37" s="682"/>
      <c r="CN37" s="682"/>
      <c r="CO37" s="682"/>
      <c r="CP37" s="682"/>
      <c r="CQ37" s="683"/>
      <c r="CR37" s="666">
        <v>1884028</v>
      </c>
      <c r="CS37" s="705"/>
      <c r="CT37" s="705"/>
      <c r="CU37" s="705"/>
      <c r="CV37" s="705"/>
      <c r="CW37" s="705"/>
      <c r="CX37" s="705"/>
      <c r="CY37" s="706"/>
      <c r="CZ37" s="671">
        <v>5.4</v>
      </c>
      <c r="DA37" s="700"/>
      <c r="DB37" s="700"/>
      <c r="DC37" s="707"/>
      <c r="DD37" s="675">
        <v>1878322</v>
      </c>
      <c r="DE37" s="705"/>
      <c r="DF37" s="705"/>
      <c r="DG37" s="705"/>
      <c r="DH37" s="705"/>
      <c r="DI37" s="705"/>
      <c r="DJ37" s="705"/>
      <c r="DK37" s="706"/>
      <c r="DL37" s="675">
        <v>1552469</v>
      </c>
      <c r="DM37" s="705"/>
      <c r="DN37" s="705"/>
      <c r="DO37" s="705"/>
      <c r="DP37" s="705"/>
      <c r="DQ37" s="705"/>
      <c r="DR37" s="705"/>
      <c r="DS37" s="705"/>
      <c r="DT37" s="705"/>
      <c r="DU37" s="705"/>
      <c r="DV37" s="706"/>
      <c r="DW37" s="671">
        <v>7.7</v>
      </c>
      <c r="DX37" s="700"/>
      <c r="DY37" s="700"/>
      <c r="DZ37" s="700"/>
      <c r="EA37" s="700"/>
      <c r="EB37" s="700"/>
      <c r="EC37" s="701"/>
    </row>
    <row r="38" spans="2:133" ht="11.25" customHeight="1" x14ac:dyDescent="0.15">
      <c r="B38" s="663" t="s">
        <v>336</v>
      </c>
      <c r="C38" s="664"/>
      <c r="D38" s="664"/>
      <c r="E38" s="664"/>
      <c r="F38" s="664"/>
      <c r="G38" s="664"/>
      <c r="H38" s="664"/>
      <c r="I38" s="664"/>
      <c r="J38" s="664"/>
      <c r="K38" s="664"/>
      <c r="L38" s="664"/>
      <c r="M38" s="664"/>
      <c r="N38" s="664"/>
      <c r="O38" s="664"/>
      <c r="P38" s="664"/>
      <c r="Q38" s="665"/>
      <c r="R38" s="666">
        <v>2046524</v>
      </c>
      <c r="S38" s="667"/>
      <c r="T38" s="667"/>
      <c r="U38" s="667"/>
      <c r="V38" s="667"/>
      <c r="W38" s="667"/>
      <c r="X38" s="667"/>
      <c r="Y38" s="668"/>
      <c r="Z38" s="669">
        <v>5.5</v>
      </c>
      <c r="AA38" s="669"/>
      <c r="AB38" s="669"/>
      <c r="AC38" s="669"/>
      <c r="AD38" s="670" t="s">
        <v>175</v>
      </c>
      <c r="AE38" s="670"/>
      <c r="AF38" s="670"/>
      <c r="AG38" s="670"/>
      <c r="AH38" s="670"/>
      <c r="AI38" s="670"/>
      <c r="AJ38" s="670"/>
      <c r="AK38" s="670"/>
      <c r="AL38" s="671" t="s">
        <v>175</v>
      </c>
      <c r="AM38" s="672"/>
      <c r="AN38" s="672"/>
      <c r="AO38" s="673"/>
      <c r="AQ38" s="744" t="s">
        <v>337</v>
      </c>
      <c r="AR38" s="745"/>
      <c r="AS38" s="745"/>
      <c r="AT38" s="745"/>
      <c r="AU38" s="745"/>
      <c r="AV38" s="745"/>
      <c r="AW38" s="745"/>
      <c r="AX38" s="745"/>
      <c r="AY38" s="746"/>
      <c r="AZ38" s="666">
        <v>70166</v>
      </c>
      <c r="BA38" s="667"/>
      <c r="BB38" s="667"/>
      <c r="BC38" s="667"/>
      <c r="BD38" s="705"/>
      <c r="BE38" s="705"/>
      <c r="BF38" s="733"/>
      <c r="BG38" s="681" t="s">
        <v>338</v>
      </c>
      <c r="BH38" s="682"/>
      <c r="BI38" s="682"/>
      <c r="BJ38" s="682"/>
      <c r="BK38" s="682"/>
      <c r="BL38" s="682"/>
      <c r="BM38" s="682"/>
      <c r="BN38" s="682"/>
      <c r="BO38" s="682"/>
      <c r="BP38" s="682"/>
      <c r="BQ38" s="682"/>
      <c r="BR38" s="682"/>
      <c r="BS38" s="682"/>
      <c r="BT38" s="682"/>
      <c r="BU38" s="683"/>
      <c r="BV38" s="666">
        <v>12958</v>
      </c>
      <c r="BW38" s="667"/>
      <c r="BX38" s="667"/>
      <c r="BY38" s="667"/>
      <c r="BZ38" s="667"/>
      <c r="CA38" s="667"/>
      <c r="CB38" s="676"/>
      <c r="CD38" s="681" t="s">
        <v>339</v>
      </c>
      <c r="CE38" s="682"/>
      <c r="CF38" s="682"/>
      <c r="CG38" s="682"/>
      <c r="CH38" s="682"/>
      <c r="CI38" s="682"/>
      <c r="CJ38" s="682"/>
      <c r="CK38" s="682"/>
      <c r="CL38" s="682"/>
      <c r="CM38" s="682"/>
      <c r="CN38" s="682"/>
      <c r="CO38" s="682"/>
      <c r="CP38" s="682"/>
      <c r="CQ38" s="683"/>
      <c r="CR38" s="666">
        <v>3060909</v>
      </c>
      <c r="CS38" s="667"/>
      <c r="CT38" s="667"/>
      <c r="CU38" s="667"/>
      <c r="CV38" s="667"/>
      <c r="CW38" s="667"/>
      <c r="CX38" s="667"/>
      <c r="CY38" s="668"/>
      <c r="CZ38" s="671">
        <v>8.8000000000000007</v>
      </c>
      <c r="DA38" s="700"/>
      <c r="DB38" s="700"/>
      <c r="DC38" s="707"/>
      <c r="DD38" s="675">
        <v>2504493</v>
      </c>
      <c r="DE38" s="667"/>
      <c r="DF38" s="667"/>
      <c r="DG38" s="667"/>
      <c r="DH38" s="667"/>
      <c r="DI38" s="667"/>
      <c r="DJ38" s="667"/>
      <c r="DK38" s="668"/>
      <c r="DL38" s="675">
        <v>2326642</v>
      </c>
      <c r="DM38" s="667"/>
      <c r="DN38" s="667"/>
      <c r="DO38" s="667"/>
      <c r="DP38" s="667"/>
      <c r="DQ38" s="667"/>
      <c r="DR38" s="667"/>
      <c r="DS38" s="667"/>
      <c r="DT38" s="667"/>
      <c r="DU38" s="667"/>
      <c r="DV38" s="668"/>
      <c r="DW38" s="671">
        <v>11.5</v>
      </c>
      <c r="DX38" s="700"/>
      <c r="DY38" s="700"/>
      <c r="DZ38" s="700"/>
      <c r="EA38" s="700"/>
      <c r="EB38" s="700"/>
      <c r="EC38" s="701"/>
    </row>
    <row r="39" spans="2:133" ht="11.25" customHeight="1" x14ac:dyDescent="0.15">
      <c r="B39" s="663" t="s">
        <v>340</v>
      </c>
      <c r="C39" s="664"/>
      <c r="D39" s="664"/>
      <c r="E39" s="664"/>
      <c r="F39" s="664"/>
      <c r="G39" s="664"/>
      <c r="H39" s="664"/>
      <c r="I39" s="664"/>
      <c r="J39" s="664"/>
      <c r="K39" s="664"/>
      <c r="L39" s="664"/>
      <c r="M39" s="664"/>
      <c r="N39" s="664"/>
      <c r="O39" s="664"/>
      <c r="P39" s="664"/>
      <c r="Q39" s="665"/>
      <c r="R39" s="666">
        <v>1179755</v>
      </c>
      <c r="S39" s="667"/>
      <c r="T39" s="667"/>
      <c r="U39" s="667"/>
      <c r="V39" s="667"/>
      <c r="W39" s="667"/>
      <c r="X39" s="667"/>
      <c r="Y39" s="668"/>
      <c r="Z39" s="669">
        <v>3.2</v>
      </c>
      <c r="AA39" s="669"/>
      <c r="AB39" s="669"/>
      <c r="AC39" s="669"/>
      <c r="AD39" s="670">
        <v>189</v>
      </c>
      <c r="AE39" s="670"/>
      <c r="AF39" s="670"/>
      <c r="AG39" s="670"/>
      <c r="AH39" s="670"/>
      <c r="AI39" s="670"/>
      <c r="AJ39" s="670"/>
      <c r="AK39" s="670"/>
      <c r="AL39" s="671">
        <v>0</v>
      </c>
      <c r="AM39" s="672"/>
      <c r="AN39" s="672"/>
      <c r="AO39" s="673"/>
      <c r="AQ39" s="744" t="s">
        <v>341</v>
      </c>
      <c r="AR39" s="745"/>
      <c r="AS39" s="745"/>
      <c r="AT39" s="745"/>
      <c r="AU39" s="745"/>
      <c r="AV39" s="745"/>
      <c r="AW39" s="745"/>
      <c r="AX39" s="745"/>
      <c r="AY39" s="746"/>
      <c r="AZ39" s="666">
        <v>26722</v>
      </c>
      <c r="BA39" s="667"/>
      <c r="BB39" s="667"/>
      <c r="BC39" s="667"/>
      <c r="BD39" s="705"/>
      <c r="BE39" s="705"/>
      <c r="BF39" s="733"/>
      <c r="BG39" s="681" t="s">
        <v>342</v>
      </c>
      <c r="BH39" s="682"/>
      <c r="BI39" s="682"/>
      <c r="BJ39" s="682"/>
      <c r="BK39" s="682"/>
      <c r="BL39" s="682"/>
      <c r="BM39" s="682"/>
      <c r="BN39" s="682"/>
      <c r="BO39" s="682"/>
      <c r="BP39" s="682"/>
      <c r="BQ39" s="682"/>
      <c r="BR39" s="682"/>
      <c r="BS39" s="682"/>
      <c r="BT39" s="682"/>
      <c r="BU39" s="683"/>
      <c r="BV39" s="666">
        <v>20544</v>
      </c>
      <c r="BW39" s="667"/>
      <c r="BX39" s="667"/>
      <c r="BY39" s="667"/>
      <c r="BZ39" s="667"/>
      <c r="CA39" s="667"/>
      <c r="CB39" s="676"/>
      <c r="CD39" s="681" t="s">
        <v>343</v>
      </c>
      <c r="CE39" s="682"/>
      <c r="CF39" s="682"/>
      <c r="CG39" s="682"/>
      <c r="CH39" s="682"/>
      <c r="CI39" s="682"/>
      <c r="CJ39" s="682"/>
      <c r="CK39" s="682"/>
      <c r="CL39" s="682"/>
      <c r="CM39" s="682"/>
      <c r="CN39" s="682"/>
      <c r="CO39" s="682"/>
      <c r="CP39" s="682"/>
      <c r="CQ39" s="683"/>
      <c r="CR39" s="666">
        <v>1438806</v>
      </c>
      <c r="CS39" s="705"/>
      <c r="CT39" s="705"/>
      <c r="CU39" s="705"/>
      <c r="CV39" s="705"/>
      <c r="CW39" s="705"/>
      <c r="CX39" s="705"/>
      <c r="CY39" s="706"/>
      <c r="CZ39" s="671">
        <v>4.0999999999999996</v>
      </c>
      <c r="DA39" s="700"/>
      <c r="DB39" s="700"/>
      <c r="DC39" s="707"/>
      <c r="DD39" s="675">
        <v>1377182</v>
      </c>
      <c r="DE39" s="705"/>
      <c r="DF39" s="705"/>
      <c r="DG39" s="705"/>
      <c r="DH39" s="705"/>
      <c r="DI39" s="705"/>
      <c r="DJ39" s="705"/>
      <c r="DK39" s="706"/>
      <c r="DL39" s="675" t="s">
        <v>228</v>
      </c>
      <c r="DM39" s="705"/>
      <c r="DN39" s="705"/>
      <c r="DO39" s="705"/>
      <c r="DP39" s="705"/>
      <c r="DQ39" s="705"/>
      <c r="DR39" s="705"/>
      <c r="DS39" s="705"/>
      <c r="DT39" s="705"/>
      <c r="DU39" s="705"/>
      <c r="DV39" s="706"/>
      <c r="DW39" s="671" t="s">
        <v>175</v>
      </c>
      <c r="DX39" s="700"/>
      <c r="DY39" s="700"/>
      <c r="DZ39" s="700"/>
      <c r="EA39" s="700"/>
      <c r="EB39" s="700"/>
      <c r="EC39" s="701"/>
    </row>
    <row r="40" spans="2:133" ht="11.25" customHeight="1" x14ac:dyDescent="0.15">
      <c r="B40" s="663" t="s">
        <v>344</v>
      </c>
      <c r="C40" s="664"/>
      <c r="D40" s="664"/>
      <c r="E40" s="664"/>
      <c r="F40" s="664"/>
      <c r="G40" s="664"/>
      <c r="H40" s="664"/>
      <c r="I40" s="664"/>
      <c r="J40" s="664"/>
      <c r="K40" s="664"/>
      <c r="L40" s="664"/>
      <c r="M40" s="664"/>
      <c r="N40" s="664"/>
      <c r="O40" s="664"/>
      <c r="P40" s="664"/>
      <c r="Q40" s="665"/>
      <c r="R40" s="666">
        <v>1317800</v>
      </c>
      <c r="S40" s="667"/>
      <c r="T40" s="667"/>
      <c r="U40" s="667"/>
      <c r="V40" s="667"/>
      <c r="W40" s="667"/>
      <c r="X40" s="667"/>
      <c r="Y40" s="668"/>
      <c r="Z40" s="669">
        <v>3.5</v>
      </c>
      <c r="AA40" s="669"/>
      <c r="AB40" s="669"/>
      <c r="AC40" s="669"/>
      <c r="AD40" s="670" t="s">
        <v>175</v>
      </c>
      <c r="AE40" s="670"/>
      <c r="AF40" s="670"/>
      <c r="AG40" s="670"/>
      <c r="AH40" s="670"/>
      <c r="AI40" s="670"/>
      <c r="AJ40" s="670"/>
      <c r="AK40" s="670"/>
      <c r="AL40" s="671" t="s">
        <v>175</v>
      </c>
      <c r="AM40" s="672"/>
      <c r="AN40" s="672"/>
      <c r="AO40" s="673"/>
      <c r="AQ40" s="744" t="s">
        <v>345</v>
      </c>
      <c r="AR40" s="745"/>
      <c r="AS40" s="745"/>
      <c r="AT40" s="745"/>
      <c r="AU40" s="745"/>
      <c r="AV40" s="745"/>
      <c r="AW40" s="745"/>
      <c r="AX40" s="745"/>
      <c r="AY40" s="746"/>
      <c r="AZ40" s="666" t="s">
        <v>228</v>
      </c>
      <c r="BA40" s="667"/>
      <c r="BB40" s="667"/>
      <c r="BC40" s="667"/>
      <c r="BD40" s="705"/>
      <c r="BE40" s="705"/>
      <c r="BF40" s="733"/>
      <c r="BG40" s="747" t="s">
        <v>346</v>
      </c>
      <c r="BH40" s="748"/>
      <c r="BI40" s="748"/>
      <c r="BJ40" s="748"/>
      <c r="BK40" s="748"/>
      <c r="BL40" s="222"/>
      <c r="BM40" s="682" t="s">
        <v>347</v>
      </c>
      <c r="BN40" s="682"/>
      <c r="BO40" s="682"/>
      <c r="BP40" s="682"/>
      <c r="BQ40" s="682"/>
      <c r="BR40" s="682"/>
      <c r="BS40" s="682"/>
      <c r="BT40" s="682"/>
      <c r="BU40" s="683"/>
      <c r="BV40" s="666">
        <v>99</v>
      </c>
      <c r="BW40" s="667"/>
      <c r="BX40" s="667"/>
      <c r="BY40" s="667"/>
      <c r="BZ40" s="667"/>
      <c r="CA40" s="667"/>
      <c r="CB40" s="676"/>
      <c r="CD40" s="681" t="s">
        <v>348</v>
      </c>
      <c r="CE40" s="682"/>
      <c r="CF40" s="682"/>
      <c r="CG40" s="682"/>
      <c r="CH40" s="682"/>
      <c r="CI40" s="682"/>
      <c r="CJ40" s="682"/>
      <c r="CK40" s="682"/>
      <c r="CL40" s="682"/>
      <c r="CM40" s="682"/>
      <c r="CN40" s="682"/>
      <c r="CO40" s="682"/>
      <c r="CP40" s="682"/>
      <c r="CQ40" s="683"/>
      <c r="CR40" s="666">
        <v>789379</v>
      </c>
      <c r="CS40" s="667"/>
      <c r="CT40" s="667"/>
      <c r="CU40" s="667"/>
      <c r="CV40" s="667"/>
      <c r="CW40" s="667"/>
      <c r="CX40" s="667"/>
      <c r="CY40" s="668"/>
      <c r="CZ40" s="671">
        <v>2.2999999999999998</v>
      </c>
      <c r="DA40" s="700"/>
      <c r="DB40" s="700"/>
      <c r="DC40" s="707"/>
      <c r="DD40" s="675">
        <v>486379</v>
      </c>
      <c r="DE40" s="667"/>
      <c r="DF40" s="667"/>
      <c r="DG40" s="667"/>
      <c r="DH40" s="667"/>
      <c r="DI40" s="667"/>
      <c r="DJ40" s="667"/>
      <c r="DK40" s="668"/>
      <c r="DL40" s="675">
        <v>486379</v>
      </c>
      <c r="DM40" s="667"/>
      <c r="DN40" s="667"/>
      <c r="DO40" s="667"/>
      <c r="DP40" s="667"/>
      <c r="DQ40" s="667"/>
      <c r="DR40" s="667"/>
      <c r="DS40" s="667"/>
      <c r="DT40" s="667"/>
      <c r="DU40" s="667"/>
      <c r="DV40" s="668"/>
      <c r="DW40" s="671">
        <v>2.4</v>
      </c>
      <c r="DX40" s="700"/>
      <c r="DY40" s="700"/>
      <c r="DZ40" s="700"/>
      <c r="EA40" s="700"/>
      <c r="EB40" s="700"/>
      <c r="EC40" s="701"/>
    </row>
    <row r="41" spans="2:133" ht="11.25" customHeight="1" x14ac:dyDescent="0.15">
      <c r="B41" s="663" t="s">
        <v>349</v>
      </c>
      <c r="C41" s="664"/>
      <c r="D41" s="664"/>
      <c r="E41" s="664"/>
      <c r="F41" s="664"/>
      <c r="G41" s="664"/>
      <c r="H41" s="664"/>
      <c r="I41" s="664"/>
      <c r="J41" s="664"/>
      <c r="K41" s="664"/>
      <c r="L41" s="664"/>
      <c r="M41" s="664"/>
      <c r="N41" s="664"/>
      <c r="O41" s="664"/>
      <c r="P41" s="664"/>
      <c r="Q41" s="665"/>
      <c r="R41" s="666" t="s">
        <v>228</v>
      </c>
      <c r="S41" s="667"/>
      <c r="T41" s="667"/>
      <c r="U41" s="667"/>
      <c r="V41" s="667"/>
      <c r="W41" s="667"/>
      <c r="X41" s="667"/>
      <c r="Y41" s="668"/>
      <c r="Z41" s="669" t="s">
        <v>175</v>
      </c>
      <c r="AA41" s="669"/>
      <c r="AB41" s="669"/>
      <c r="AC41" s="669"/>
      <c r="AD41" s="670" t="s">
        <v>175</v>
      </c>
      <c r="AE41" s="670"/>
      <c r="AF41" s="670"/>
      <c r="AG41" s="670"/>
      <c r="AH41" s="670"/>
      <c r="AI41" s="670"/>
      <c r="AJ41" s="670"/>
      <c r="AK41" s="670"/>
      <c r="AL41" s="671" t="s">
        <v>175</v>
      </c>
      <c r="AM41" s="672"/>
      <c r="AN41" s="672"/>
      <c r="AO41" s="673"/>
      <c r="AQ41" s="744" t="s">
        <v>350</v>
      </c>
      <c r="AR41" s="745"/>
      <c r="AS41" s="745"/>
      <c r="AT41" s="745"/>
      <c r="AU41" s="745"/>
      <c r="AV41" s="745"/>
      <c r="AW41" s="745"/>
      <c r="AX41" s="745"/>
      <c r="AY41" s="746"/>
      <c r="AZ41" s="666">
        <v>709601</v>
      </c>
      <c r="BA41" s="667"/>
      <c r="BB41" s="667"/>
      <c r="BC41" s="667"/>
      <c r="BD41" s="705"/>
      <c r="BE41" s="705"/>
      <c r="BF41" s="733"/>
      <c r="BG41" s="747"/>
      <c r="BH41" s="748"/>
      <c r="BI41" s="748"/>
      <c r="BJ41" s="748"/>
      <c r="BK41" s="748"/>
      <c r="BL41" s="222"/>
      <c r="BM41" s="682" t="s">
        <v>351</v>
      </c>
      <c r="BN41" s="682"/>
      <c r="BO41" s="682"/>
      <c r="BP41" s="682"/>
      <c r="BQ41" s="682"/>
      <c r="BR41" s="682"/>
      <c r="BS41" s="682"/>
      <c r="BT41" s="682"/>
      <c r="BU41" s="683"/>
      <c r="BV41" s="666" t="s">
        <v>175</v>
      </c>
      <c r="BW41" s="667"/>
      <c r="BX41" s="667"/>
      <c r="BY41" s="667"/>
      <c r="BZ41" s="667"/>
      <c r="CA41" s="667"/>
      <c r="CB41" s="676"/>
      <c r="CD41" s="681" t="s">
        <v>352</v>
      </c>
      <c r="CE41" s="682"/>
      <c r="CF41" s="682"/>
      <c r="CG41" s="682"/>
      <c r="CH41" s="682"/>
      <c r="CI41" s="682"/>
      <c r="CJ41" s="682"/>
      <c r="CK41" s="682"/>
      <c r="CL41" s="682"/>
      <c r="CM41" s="682"/>
      <c r="CN41" s="682"/>
      <c r="CO41" s="682"/>
      <c r="CP41" s="682"/>
      <c r="CQ41" s="683"/>
      <c r="CR41" s="666" t="s">
        <v>175</v>
      </c>
      <c r="CS41" s="705"/>
      <c r="CT41" s="705"/>
      <c r="CU41" s="705"/>
      <c r="CV41" s="705"/>
      <c r="CW41" s="705"/>
      <c r="CX41" s="705"/>
      <c r="CY41" s="706"/>
      <c r="CZ41" s="671" t="s">
        <v>175</v>
      </c>
      <c r="DA41" s="700"/>
      <c r="DB41" s="700"/>
      <c r="DC41" s="707"/>
      <c r="DD41" s="675" t="s">
        <v>175</v>
      </c>
      <c r="DE41" s="705"/>
      <c r="DF41" s="705"/>
      <c r="DG41" s="705"/>
      <c r="DH41" s="705"/>
      <c r="DI41" s="705"/>
      <c r="DJ41" s="705"/>
      <c r="DK41" s="706"/>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353</v>
      </c>
      <c r="C42" s="664"/>
      <c r="D42" s="664"/>
      <c r="E42" s="664"/>
      <c r="F42" s="664"/>
      <c r="G42" s="664"/>
      <c r="H42" s="664"/>
      <c r="I42" s="664"/>
      <c r="J42" s="664"/>
      <c r="K42" s="664"/>
      <c r="L42" s="664"/>
      <c r="M42" s="664"/>
      <c r="N42" s="664"/>
      <c r="O42" s="664"/>
      <c r="P42" s="664"/>
      <c r="Q42" s="665"/>
      <c r="R42" s="666" t="s">
        <v>175</v>
      </c>
      <c r="S42" s="667"/>
      <c r="T42" s="667"/>
      <c r="U42" s="667"/>
      <c r="V42" s="667"/>
      <c r="W42" s="667"/>
      <c r="X42" s="667"/>
      <c r="Y42" s="668"/>
      <c r="Z42" s="669" t="s">
        <v>264</v>
      </c>
      <c r="AA42" s="669"/>
      <c r="AB42" s="669"/>
      <c r="AC42" s="669"/>
      <c r="AD42" s="670" t="s">
        <v>175</v>
      </c>
      <c r="AE42" s="670"/>
      <c r="AF42" s="670"/>
      <c r="AG42" s="670"/>
      <c r="AH42" s="670"/>
      <c r="AI42" s="670"/>
      <c r="AJ42" s="670"/>
      <c r="AK42" s="670"/>
      <c r="AL42" s="671" t="s">
        <v>175</v>
      </c>
      <c r="AM42" s="672"/>
      <c r="AN42" s="672"/>
      <c r="AO42" s="673"/>
      <c r="AQ42" s="751" t="s">
        <v>354</v>
      </c>
      <c r="AR42" s="752"/>
      <c r="AS42" s="752"/>
      <c r="AT42" s="752"/>
      <c r="AU42" s="752"/>
      <c r="AV42" s="752"/>
      <c r="AW42" s="752"/>
      <c r="AX42" s="752"/>
      <c r="AY42" s="753"/>
      <c r="AZ42" s="760">
        <v>2160294</v>
      </c>
      <c r="BA42" s="761"/>
      <c r="BB42" s="761"/>
      <c r="BC42" s="761"/>
      <c r="BD42" s="737"/>
      <c r="BE42" s="737"/>
      <c r="BF42" s="739"/>
      <c r="BG42" s="749"/>
      <c r="BH42" s="750"/>
      <c r="BI42" s="750"/>
      <c r="BJ42" s="750"/>
      <c r="BK42" s="750"/>
      <c r="BL42" s="223"/>
      <c r="BM42" s="692" t="s">
        <v>355</v>
      </c>
      <c r="BN42" s="692"/>
      <c r="BO42" s="692"/>
      <c r="BP42" s="692"/>
      <c r="BQ42" s="692"/>
      <c r="BR42" s="692"/>
      <c r="BS42" s="692"/>
      <c r="BT42" s="692"/>
      <c r="BU42" s="693"/>
      <c r="BV42" s="760">
        <v>352</v>
      </c>
      <c r="BW42" s="761"/>
      <c r="BX42" s="761"/>
      <c r="BY42" s="761"/>
      <c r="BZ42" s="761"/>
      <c r="CA42" s="761"/>
      <c r="CB42" s="773"/>
      <c r="CD42" s="663" t="s">
        <v>356</v>
      </c>
      <c r="CE42" s="664"/>
      <c r="CF42" s="664"/>
      <c r="CG42" s="664"/>
      <c r="CH42" s="664"/>
      <c r="CI42" s="664"/>
      <c r="CJ42" s="664"/>
      <c r="CK42" s="664"/>
      <c r="CL42" s="664"/>
      <c r="CM42" s="664"/>
      <c r="CN42" s="664"/>
      <c r="CO42" s="664"/>
      <c r="CP42" s="664"/>
      <c r="CQ42" s="665"/>
      <c r="CR42" s="666">
        <v>2537921</v>
      </c>
      <c r="CS42" s="705"/>
      <c r="CT42" s="705"/>
      <c r="CU42" s="705"/>
      <c r="CV42" s="705"/>
      <c r="CW42" s="705"/>
      <c r="CX42" s="705"/>
      <c r="CY42" s="706"/>
      <c r="CZ42" s="671">
        <v>7.3</v>
      </c>
      <c r="DA42" s="700"/>
      <c r="DB42" s="700"/>
      <c r="DC42" s="707"/>
      <c r="DD42" s="675">
        <v>937612</v>
      </c>
      <c r="DE42" s="705"/>
      <c r="DF42" s="705"/>
      <c r="DG42" s="705"/>
      <c r="DH42" s="705"/>
      <c r="DI42" s="705"/>
      <c r="DJ42" s="705"/>
      <c r="DK42" s="706"/>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357</v>
      </c>
      <c r="C43" s="664"/>
      <c r="D43" s="664"/>
      <c r="E43" s="664"/>
      <c r="F43" s="664"/>
      <c r="G43" s="664"/>
      <c r="H43" s="664"/>
      <c r="I43" s="664"/>
      <c r="J43" s="664"/>
      <c r="K43" s="664"/>
      <c r="L43" s="664"/>
      <c r="M43" s="664"/>
      <c r="N43" s="664"/>
      <c r="O43" s="664"/>
      <c r="P43" s="664"/>
      <c r="Q43" s="665"/>
      <c r="R43" s="666">
        <v>500000</v>
      </c>
      <c r="S43" s="667"/>
      <c r="T43" s="667"/>
      <c r="U43" s="667"/>
      <c r="V43" s="667"/>
      <c r="W43" s="667"/>
      <c r="X43" s="667"/>
      <c r="Y43" s="668"/>
      <c r="Z43" s="669">
        <v>1.3</v>
      </c>
      <c r="AA43" s="669"/>
      <c r="AB43" s="669"/>
      <c r="AC43" s="669"/>
      <c r="AD43" s="670" t="s">
        <v>228</v>
      </c>
      <c r="AE43" s="670"/>
      <c r="AF43" s="670"/>
      <c r="AG43" s="670"/>
      <c r="AH43" s="670"/>
      <c r="AI43" s="670"/>
      <c r="AJ43" s="670"/>
      <c r="AK43" s="670"/>
      <c r="AL43" s="671" t="s">
        <v>264</v>
      </c>
      <c r="AM43" s="672"/>
      <c r="AN43" s="672"/>
      <c r="AO43" s="673"/>
      <c r="BV43" s="224"/>
      <c r="BW43" s="224"/>
      <c r="BX43" s="224"/>
      <c r="BY43" s="224"/>
      <c r="BZ43" s="224"/>
      <c r="CA43" s="224"/>
      <c r="CB43" s="224"/>
      <c r="CD43" s="663" t="s">
        <v>358</v>
      </c>
      <c r="CE43" s="664"/>
      <c r="CF43" s="664"/>
      <c r="CG43" s="664"/>
      <c r="CH43" s="664"/>
      <c r="CI43" s="664"/>
      <c r="CJ43" s="664"/>
      <c r="CK43" s="664"/>
      <c r="CL43" s="664"/>
      <c r="CM43" s="664"/>
      <c r="CN43" s="664"/>
      <c r="CO43" s="664"/>
      <c r="CP43" s="664"/>
      <c r="CQ43" s="665"/>
      <c r="CR43" s="666">
        <v>60256</v>
      </c>
      <c r="CS43" s="705"/>
      <c r="CT43" s="705"/>
      <c r="CU43" s="705"/>
      <c r="CV43" s="705"/>
      <c r="CW43" s="705"/>
      <c r="CX43" s="705"/>
      <c r="CY43" s="706"/>
      <c r="CZ43" s="671">
        <v>0.2</v>
      </c>
      <c r="DA43" s="700"/>
      <c r="DB43" s="700"/>
      <c r="DC43" s="707"/>
      <c r="DD43" s="675">
        <v>60256</v>
      </c>
      <c r="DE43" s="705"/>
      <c r="DF43" s="705"/>
      <c r="DG43" s="705"/>
      <c r="DH43" s="705"/>
      <c r="DI43" s="705"/>
      <c r="DJ43" s="705"/>
      <c r="DK43" s="706"/>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359</v>
      </c>
      <c r="C44" s="711"/>
      <c r="D44" s="711"/>
      <c r="E44" s="711"/>
      <c r="F44" s="711"/>
      <c r="G44" s="711"/>
      <c r="H44" s="711"/>
      <c r="I44" s="711"/>
      <c r="J44" s="711"/>
      <c r="K44" s="711"/>
      <c r="L44" s="711"/>
      <c r="M44" s="711"/>
      <c r="N44" s="711"/>
      <c r="O44" s="711"/>
      <c r="P44" s="711"/>
      <c r="Q44" s="712"/>
      <c r="R44" s="760">
        <v>37449265</v>
      </c>
      <c r="S44" s="761"/>
      <c r="T44" s="761"/>
      <c r="U44" s="761"/>
      <c r="V44" s="761"/>
      <c r="W44" s="761"/>
      <c r="X44" s="761"/>
      <c r="Y44" s="762"/>
      <c r="Z44" s="763">
        <v>100</v>
      </c>
      <c r="AA44" s="763"/>
      <c r="AB44" s="763"/>
      <c r="AC44" s="763"/>
      <c r="AD44" s="764">
        <v>19712532</v>
      </c>
      <c r="AE44" s="764"/>
      <c r="AF44" s="764"/>
      <c r="AG44" s="764"/>
      <c r="AH44" s="764"/>
      <c r="AI44" s="764"/>
      <c r="AJ44" s="764"/>
      <c r="AK44" s="764"/>
      <c r="AL44" s="765">
        <v>100</v>
      </c>
      <c r="AM44" s="738"/>
      <c r="AN44" s="738"/>
      <c r="AO44" s="766"/>
      <c r="CD44" s="767" t="s">
        <v>305</v>
      </c>
      <c r="CE44" s="768"/>
      <c r="CF44" s="663" t="s">
        <v>360</v>
      </c>
      <c r="CG44" s="664"/>
      <c r="CH44" s="664"/>
      <c r="CI44" s="664"/>
      <c r="CJ44" s="664"/>
      <c r="CK44" s="664"/>
      <c r="CL44" s="664"/>
      <c r="CM44" s="664"/>
      <c r="CN44" s="664"/>
      <c r="CO44" s="664"/>
      <c r="CP44" s="664"/>
      <c r="CQ44" s="665"/>
      <c r="CR44" s="666">
        <v>2517264</v>
      </c>
      <c r="CS44" s="667"/>
      <c r="CT44" s="667"/>
      <c r="CU44" s="667"/>
      <c r="CV44" s="667"/>
      <c r="CW44" s="667"/>
      <c r="CX44" s="667"/>
      <c r="CY44" s="668"/>
      <c r="CZ44" s="671">
        <v>7.3</v>
      </c>
      <c r="DA44" s="672"/>
      <c r="DB44" s="672"/>
      <c r="DC44" s="684"/>
      <c r="DD44" s="675">
        <v>934147</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361</v>
      </c>
      <c r="CG45" s="664"/>
      <c r="CH45" s="664"/>
      <c r="CI45" s="664"/>
      <c r="CJ45" s="664"/>
      <c r="CK45" s="664"/>
      <c r="CL45" s="664"/>
      <c r="CM45" s="664"/>
      <c r="CN45" s="664"/>
      <c r="CO45" s="664"/>
      <c r="CP45" s="664"/>
      <c r="CQ45" s="665"/>
      <c r="CR45" s="666">
        <v>1078826</v>
      </c>
      <c r="CS45" s="705"/>
      <c r="CT45" s="705"/>
      <c r="CU45" s="705"/>
      <c r="CV45" s="705"/>
      <c r="CW45" s="705"/>
      <c r="CX45" s="705"/>
      <c r="CY45" s="706"/>
      <c r="CZ45" s="671">
        <v>3.1</v>
      </c>
      <c r="DA45" s="700"/>
      <c r="DB45" s="700"/>
      <c r="DC45" s="707"/>
      <c r="DD45" s="675">
        <v>89686</v>
      </c>
      <c r="DE45" s="705"/>
      <c r="DF45" s="705"/>
      <c r="DG45" s="705"/>
      <c r="DH45" s="705"/>
      <c r="DI45" s="705"/>
      <c r="DJ45" s="705"/>
      <c r="DK45" s="706"/>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363</v>
      </c>
      <c r="CG46" s="664"/>
      <c r="CH46" s="664"/>
      <c r="CI46" s="664"/>
      <c r="CJ46" s="664"/>
      <c r="CK46" s="664"/>
      <c r="CL46" s="664"/>
      <c r="CM46" s="664"/>
      <c r="CN46" s="664"/>
      <c r="CO46" s="664"/>
      <c r="CP46" s="664"/>
      <c r="CQ46" s="665"/>
      <c r="CR46" s="666">
        <v>1422326</v>
      </c>
      <c r="CS46" s="667"/>
      <c r="CT46" s="667"/>
      <c r="CU46" s="667"/>
      <c r="CV46" s="667"/>
      <c r="CW46" s="667"/>
      <c r="CX46" s="667"/>
      <c r="CY46" s="668"/>
      <c r="CZ46" s="671">
        <v>4.0999999999999996</v>
      </c>
      <c r="DA46" s="672"/>
      <c r="DB46" s="672"/>
      <c r="DC46" s="684"/>
      <c r="DD46" s="675">
        <v>828349</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364</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365</v>
      </c>
      <c r="CG47" s="664"/>
      <c r="CH47" s="664"/>
      <c r="CI47" s="664"/>
      <c r="CJ47" s="664"/>
      <c r="CK47" s="664"/>
      <c r="CL47" s="664"/>
      <c r="CM47" s="664"/>
      <c r="CN47" s="664"/>
      <c r="CO47" s="664"/>
      <c r="CP47" s="664"/>
      <c r="CQ47" s="665"/>
      <c r="CR47" s="666">
        <v>20657</v>
      </c>
      <c r="CS47" s="705"/>
      <c r="CT47" s="705"/>
      <c r="CU47" s="705"/>
      <c r="CV47" s="705"/>
      <c r="CW47" s="705"/>
      <c r="CX47" s="705"/>
      <c r="CY47" s="706"/>
      <c r="CZ47" s="671">
        <v>0.1</v>
      </c>
      <c r="DA47" s="700"/>
      <c r="DB47" s="700"/>
      <c r="DC47" s="707"/>
      <c r="DD47" s="675">
        <v>3465</v>
      </c>
      <c r="DE47" s="705"/>
      <c r="DF47" s="705"/>
      <c r="DG47" s="705"/>
      <c r="DH47" s="705"/>
      <c r="DI47" s="705"/>
      <c r="DJ47" s="705"/>
      <c r="DK47" s="706"/>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366</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367</v>
      </c>
      <c r="CG48" s="664"/>
      <c r="CH48" s="664"/>
      <c r="CI48" s="664"/>
      <c r="CJ48" s="664"/>
      <c r="CK48" s="664"/>
      <c r="CL48" s="664"/>
      <c r="CM48" s="664"/>
      <c r="CN48" s="664"/>
      <c r="CO48" s="664"/>
      <c r="CP48" s="664"/>
      <c r="CQ48" s="665"/>
      <c r="CR48" s="666" t="s">
        <v>228</v>
      </c>
      <c r="CS48" s="667"/>
      <c r="CT48" s="667"/>
      <c r="CU48" s="667"/>
      <c r="CV48" s="667"/>
      <c r="CW48" s="667"/>
      <c r="CX48" s="667"/>
      <c r="CY48" s="668"/>
      <c r="CZ48" s="671" t="s">
        <v>175</v>
      </c>
      <c r="DA48" s="672"/>
      <c r="DB48" s="672"/>
      <c r="DC48" s="684"/>
      <c r="DD48" s="675" t="s">
        <v>175</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0" t="s">
        <v>368</v>
      </c>
      <c r="CE49" s="711"/>
      <c r="CF49" s="711"/>
      <c r="CG49" s="711"/>
      <c r="CH49" s="711"/>
      <c r="CI49" s="711"/>
      <c r="CJ49" s="711"/>
      <c r="CK49" s="711"/>
      <c r="CL49" s="711"/>
      <c r="CM49" s="711"/>
      <c r="CN49" s="711"/>
      <c r="CO49" s="711"/>
      <c r="CP49" s="711"/>
      <c r="CQ49" s="712"/>
      <c r="CR49" s="760">
        <v>34704966</v>
      </c>
      <c r="CS49" s="737"/>
      <c r="CT49" s="737"/>
      <c r="CU49" s="737"/>
      <c r="CV49" s="737"/>
      <c r="CW49" s="737"/>
      <c r="CX49" s="737"/>
      <c r="CY49" s="774"/>
      <c r="CZ49" s="765">
        <v>100</v>
      </c>
      <c r="DA49" s="775"/>
      <c r="DB49" s="775"/>
      <c r="DC49" s="776"/>
      <c r="DD49" s="777">
        <v>22479735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64" sqref="AU64"/>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6" t="s">
        <v>369</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370</v>
      </c>
      <c r="DK2" s="788"/>
      <c r="DL2" s="788"/>
      <c r="DM2" s="788"/>
      <c r="DN2" s="788"/>
      <c r="DO2" s="789"/>
      <c r="DP2" s="231"/>
      <c r="DQ2" s="787" t="s">
        <v>371</v>
      </c>
      <c r="DR2" s="788"/>
      <c r="DS2" s="788"/>
      <c r="DT2" s="788"/>
      <c r="DU2" s="788"/>
      <c r="DV2" s="788"/>
      <c r="DW2" s="788"/>
      <c r="DX2" s="788"/>
      <c r="DY2" s="788"/>
      <c r="DZ2" s="789"/>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90" t="s">
        <v>372</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373</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15">
      <c r="A5" s="792" t="s">
        <v>374</v>
      </c>
      <c r="B5" s="793"/>
      <c r="C5" s="793"/>
      <c r="D5" s="793"/>
      <c r="E5" s="793"/>
      <c r="F5" s="793"/>
      <c r="G5" s="793"/>
      <c r="H5" s="793"/>
      <c r="I5" s="793"/>
      <c r="J5" s="793"/>
      <c r="K5" s="793"/>
      <c r="L5" s="793"/>
      <c r="M5" s="793"/>
      <c r="N5" s="793"/>
      <c r="O5" s="793"/>
      <c r="P5" s="794"/>
      <c r="Q5" s="798" t="s">
        <v>375</v>
      </c>
      <c r="R5" s="799"/>
      <c r="S5" s="799"/>
      <c r="T5" s="799"/>
      <c r="U5" s="800"/>
      <c r="V5" s="798" t="s">
        <v>376</v>
      </c>
      <c r="W5" s="799"/>
      <c r="X5" s="799"/>
      <c r="Y5" s="799"/>
      <c r="Z5" s="800"/>
      <c r="AA5" s="798" t="s">
        <v>377</v>
      </c>
      <c r="AB5" s="799"/>
      <c r="AC5" s="799"/>
      <c r="AD5" s="799"/>
      <c r="AE5" s="799"/>
      <c r="AF5" s="804" t="s">
        <v>378</v>
      </c>
      <c r="AG5" s="799"/>
      <c r="AH5" s="799"/>
      <c r="AI5" s="799"/>
      <c r="AJ5" s="805"/>
      <c r="AK5" s="799" t="s">
        <v>379</v>
      </c>
      <c r="AL5" s="799"/>
      <c r="AM5" s="799"/>
      <c r="AN5" s="799"/>
      <c r="AO5" s="800"/>
      <c r="AP5" s="798" t="s">
        <v>380</v>
      </c>
      <c r="AQ5" s="799"/>
      <c r="AR5" s="799"/>
      <c r="AS5" s="799"/>
      <c r="AT5" s="800"/>
      <c r="AU5" s="798" t="s">
        <v>381</v>
      </c>
      <c r="AV5" s="799"/>
      <c r="AW5" s="799"/>
      <c r="AX5" s="799"/>
      <c r="AY5" s="805"/>
      <c r="AZ5" s="235"/>
      <c r="BA5" s="235"/>
      <c r="BB5" s="235"/>
      <c r="BC5" s="235"/>
      <c r="BD5" s="235"/>
      <c r="BE5" s="236"/>
      <c r="BF5" s="236"/>
      <c r="BG5" s="236"/>
      <c r="BH5" s="236"/>
      <c r="BI5" s="236"/>
      <c r="BJ5" s="236"/>
      <c r="BK5" s="236"/>
      <c r="BL5" s="236"/>
      <c r="BM5" s="236"/>
      <c r="BN5" s="236"/>
      <c r="BO5" s="236"/>
      <c r="BP5" s="236"/>
      <c r="BQ5" s="792" t="s">
        <v>382</v>
      </c>
      <c r="BR5" s="793"/>
      <c r="BS5" s="793"/>
      <c r="BT5" s="793"/>
      <c r="BU5" s="793"/>
      <c r="BV5" s="793"/>
      <c r="BW5" s="793"/>
      <c r="BX5" s="793"/>
      <c r="BY5" s="793"/>
      <c r="BZ5" s="793"/>
      <c r="CA5" s="793"/>
      <c r="CB5" s="793"/>
      <c r="CC5" s="793"/>
      <c r="CD5" s="793"/>
      <c r="CE5" s="793"/>
      <c r="CF5" s="793"/>
      <c r="CG5" s="794"/>
      <c r="CH5" s="798" t="s">
        <v>383</v>
      </c>
      <c r="CI5" s="799"/>
      <c r="CJ5" s="799"/>
      <c r="CK5" s="799"/>
      <c r="CL5" s="800"/>
      <c r="CM5" s="798" t="s">
        <v>384</v>
      </c>
      <c r="CN5" s="799"/>
      <c r="CO5" s="799"/>
      <c r="CP5" s="799"/>
      <c r="CQ5" s="800"/>
      <c r="CR5" s="798" t="s">
        <v>385</v>
      </c>
      <c r="CS5" s="799"/>
      <c r="CT5" s="799"/>
      <c r="CU5" s="799"/>
      <c r="CV5" s="800"/>
      <c r="CW5" s="798" t="s">
        <v>386</v>
      </c>
      <c r="CX5" s="799"/>
      <c r="CY5" s="799"/>
      <c r="CZ5" s="799"/>
      <c r="DA5" s="800"/>
      <c r="DB5" s="798" t="s">
        <v>387</v>
      </c>
      <c r="DC5" s="799"/>
      <c r="DD5" s="799"/>
      <c r="DE5" s="799"/>
      <c r="DF5" s="800"/>
      <c r="DG5" s="828" t="s">
        <v>388</v>
      </c>
      <c r="DH5" s="829"/>
      <c r="DI5" s="829"/>
      <c r="DJ5" s="829"/>
      <c r="DK5" s="830"/>
      <c r="DL5" s="828" t="s">
        <v>389</v>
      </c>
      <c r="DM5" s="829"/>
      <c r="DN5" s="829"/>
      <c r="DO5" s="829"/>
      <c r="DP5" s="830"/>
      <c r="DQ5" s="798" t="s">
        <v>390</v>
      </c>
      <c r="DR5" s="799"/>
      <c r="DS5" s="799"/>
      <c r="DT5" s="799"/>
      <c r="DU5" s="800"/>
      <c r="DV5" s="798" t="s">
        <v>381</v>
      </c>
      <c r="DW5" s="799"/>
      <c r="DX5" s="799"/>
      <c r="DY5" s="799"/>
      <c r="DZ5" s="805"/>
      <c r="EA5" s="237"/>
    </row>
    <row r="6" spans="1:131" s="238"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15">
      <c r="A7" s="239">
        <v>1</v>
      </c>
      <c r="B7" s="814" t="s">
        <v>391</v>
      </c>
      <c r="C7" s="815"/>
      <c r="D7" s="815"/>
      <c r="E7" s="815"/>
      <c r="F7" s="815"/>
      <c r="G7" s="815"/>
      <c r="H7" s="815"/>
      <c r="I7" s="815"/>
      <c r="J7" s="815"/>
      <c r="K7" s="815"/>
      <c r="L7" s="815"/>
      <c r="M7" s="815"/>
      <c r="N7" s="815"/>
      <c r="O7" s="815"/>
      <c r="P7" s="816"/>
      <c r="Q7" s="817">
        <v>37389</v>
      </c>
      <c r="R7" s="818"/>
      <c r="S7" s="818"/>
      <c r="T7" s="818"/>
      <c r="U7" s="818"/>
      <c r="V7" s="818">
        <v>34696</v>
      </c>
      <c r="W7" s="818"/>
      <c r="X7" s="818"/>
      <c r="Y7" s="818"/>
      <c r="Z7" s="818"/>
      <c r="AA7" s="818">
        <v>2693</v>
      </c>
      <c r="AB7" s="818"/>
      <c r="AC7" s="818"/>
      <c r="AD7" s="818"/>
      <c r="AE7" s="819"/>
      <c r="AF7" s="820">
        <v>2323</v>
      </c>
      <c r="AG7" s="821"/>
      <c r="AH7" s="821"/>
      <c r="AI7" s="821"/>
      <c r="AJ7" s="822"/>
      <c r="AK7" s="823">
        <v>26</v>
      </c>
      <c r="AL7" s="824"/>
      <c r="AM7" s="824"/>
      <c r="AN7" s="824"/>
      <c r="AO7" s="824"/>
      <c r="AP7" s="824">
        <v>21989</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c r="BS7" s="811" t="s">
        <v>601</v>
      </c>
      <c r="BT7" s="812"/>
      <c r="BU7" s="812"/>
      <c r="BV7" s="812"/>
      <c r="BW7" s="812"/>
      <c r="BX7" s="812"/>
      <c r="BY7" s="812"/>
      <c r="BZ7" s="812"/>
      <c r="CA7" s="812"/>
      <c r="CB7" s="812"/>
      <c r="CC7" s="812"/>
      <c r="CD7" s="812"/>
      <c r="CE7" s="812"/>
      <c r="CF7" s="812"/>
      <c r="CG7" s="827"/>
      <c r="CH7" s="808">
        <v>-4</v>
      </c>
      <c r="CI7" s="809"/>
      <c r="CJ7" s="809"/>
      <c r="CK7" s="809"/>
      <c r="CL7" s="810"/>
      <c r="CM7" s="808">
        <v>216</v>
      </c>
      <c r="CN7" s="809"/>
      <c r="CO7" s="809"/>
      <c r="CP7" s="809"/>
      <c r="CQ7" s="810"/>
      <c r="CR7" s="808">
        <v>106</v>
      </c>
      <c r="CS7" s="809"/>
      <c r="CT7" s="809"/>
      <c r="CU7" s="809"/>
      <c r="CV7" s="810"/>
      <c r="CW7" s="808">
        <v>35</v>
      </c>
      <c r="CX7" s="809"/>
      <c r="CY7" s="809"/>
      <c r="CZ7" s="809"/>
      <c r="DA7" s="810"/>
      <c r="DB7" s="808" t="s">
        <v>527</v>
      </c>
      <c r="DC7" s="809"/>
      <c r="DD7" s="809"/>
      <c r="DE7" s="809"/>
      <c r="DF7" s="810"/>
      <c r="DG7" s="808" t="s">
        <v>527</v>
      </c>
      <c r="DH7" s="809"/>
      <c r="DI7" s="809"/>
      <c r="DJ7" s="809"/>
      <c r="DK7" s="810"/>
      <c r="DL7" s="808" t="s">
        <v>527</v>
      </c>
      <c r="DM7" s="809"/>
      <c r="DN7" s="809"/>
      <c r="DO7" s="809"/>
      <c r="DP7" s="810"/>
      <c r="DQ7" s="808" t="s">
        <v>527</v>
      </c>
      <c r="DR7" s="809"/>
      <c r="DS7" s="809"/>
      <c r="DT7" s="809"/>
      <c r="DU7" s="810"/>
      <c r="DV7" s="811"/>
      <c r="DW7" s="812"/>
      <c r="DX7" s="812"/>
      <c r="DY7" s="812"/>
      <c r="DZ7" s="813"/>
      <c r="EA7" s="237"/>
    </row>
    <row r="8" spans="1:131" s="238" customFormat="1" ht="26.25" customHeight="1" x14ac:dyDescent="0.15">
      <c r="A8" s="241">
        <v>2</v>
      </c>
      <c r="B8" s="845" t="s">
        <v>392</v>
      </c>
      <c r="C8" s="846"/>
      <c r="D8" s="846"/>
      <c r="E8" s="846"/>
      <c r="F8" s="846"/>
      <c r="G8" s="846"/>
      <c r="H8" s="846"/>
      <c r="I8" s="846"/>
      <c r="J8" s="846"/>
      <c r="K8" s="846"/>
      <c r="L8" s="846"/>
      <c r="M8" s="846"/>
      <c r="N8" s="846"/>
      <c r="O8" s="846"/>
      <c r="P8" s="847"/>
      <c r="Q8" s="848">
        <v>209</v>
      </c>
      <c r="R8" s="849"/>
      <c r="S8" s="849"/>
      <c r="T8" s="849"/>
      <c r="U8" s="849"/>
      <c r="V8" s="849">
        <v>161</v>
      </c>
      <c r="W8" s="849"/>
      <c r="X8" s="849"/>
      <c r="Y8" s="849"/>
      <c r="Z8" s="849"/>
      <c r="AA8" s="849">
        <v>48</v>
      </c>
      <c r="AB8" s="849"/>
      <c r="AC8" s="849"/>
      <c r="AD8" s="849"/>
      <c r="AE8" s="850"/>
      <c r="AF8" s="851">
        <v>48</v>
      </c>
      <c r="AG8" s="852"/>
      <c r="AH8" s="852"/>
      <c r="AI8" s="852"/>
      <c r="AJ8" s="853"/>
      <c r="AK8" s="834" t="s">
        <v>606</v>
      </c>
      <c r="AL8" s="835"/>
      <c r="AM8" s="835"/>
      <c r="AN8" s="835"/>
      <c r="AO8" s="835"/>
      <c r="AP8" s="835" t="s">
        <v>606</v>
      </c>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t="s">
        <v>602</v>
      </c>
      <c r="BT8" s="839"/>
      <c r="BU8" s="839"/>
      <c r="BV8" s="839"/>
      <c r="BW8" s="839"/>
      <c r="BX8" s="839"/>
      <c r="BY8" s="839"/>
      <c r="BZ8" s="839"/>
      <c r="CA8" s="839"/>
      <c r="CB8" s="839"/>
      <c r="CC8" s="839"/>
      <c r="CD8" s="839"/>
      <c r="CE8" s="839"/>
      <c r="CF8" s="839"/>
      <c r="CG8" s="840"/>
      <c r="CH8" s="841">
        <v>-26</v>
      </c>
      <c r="CI8" s="842"/>
      <c r="CJ8" s="842"/>
      <c r="CK8" s="842"/>
      <c r="CL8" s="843"/>
      <c r="CM8" s="841">
        <v>130</v>
      </c>
      <c r="CN8" s="842"/>
      <c r="CO8" s="842"/>
      <c r="CP8" s="842"/>
      <c r="CQ8" s="843"/>
      <c r="CR8" s="841">
        <v>100</v>
      </c>
      <c r="CS8" s="842"/>
      <c r="CT8" s="842"/>
      <c r="CU8" s="842"/>
      <c r="CV8" s="843"/>
      <c r="CW8" s="841" t="s">
        <v>527</v>
      </c>
      <c r="CX8" s="842"/>
      <c r="CY8" s="842"/>
      <c r="CZ8" s="842"/>
      <c r="DA8" s="843"/>
      <c r="DB8" s="841" t="s">
        <v>527</v>
      </c>
      <c r="DC8" s="842"/>
      <c r="DD8" s="842"/>
      <c r="DE8" s="842"/>
      <c r="DF8" s="843"/>
      <c r="DG8" s="841" t="s">
        <v>527</v>
      </c>
      <c r="DH8" s="842"/>
      <c r="DI8" s="842"/>
      <c r="DJ8" s="842"/>
      <c r="DK8" s="843"/>
      <c r="DL8" s="841" t="s">
        <v>527</v>
      </c>
      <c r="DM8" s="842"/>
      <c r="DN8" s="842"/>
      <c r="DO8" s="842"/>
      <c r="DP8" s="843"/>
      <c r="DQ8" s="841" t="s">
        <v>527</v>
      </c>
      <c r="DR8" s="842"/>
      <c r="DS8" s="842"/>
      <c r="DT8" s="842"/>
      <c r="DU8" s="843"/>
      <c r="DV8" s="838"/>
      <c r="DW8" s="839"/>
      <c r="DX8" s="839"/>
      <c r="DY8" s="839"/>
      <c r="DZ8" s="844"/>
      <c r="EA8" s="237"/>
    </row>
    <row r="9" spans="1:131" s="238" customFormat="1" ht="26.25" customHeight="1" x14ac:dyDescent="0.15">
      <c r="A9" s="241">
        <v>3</v>
      </c>
      <c r="B9" s="845" t="s">
        <v>393</v>
      </c>
      <c r="C9" s="846"/>
      <c r="D9" s="846"/>
      <c r="E9" s="846"/>
      <c r="F9" s="846"/>
      <c r="G9" s="846"/>
      <c r="H9" s="846"/>
      <c r="I9" s="846"/>
      <c r="J9" s="846"/>
      <c r="K9" s="846"/>
      <c r="L9" s="846"/>
      <c r="M9" s="846"/>
      <c r="N9" s="846"/>
      <c r="O9" s="846"/>
      <c r="P9" s="847"/>
      <c r="Q9" s="848">
        <v>24</v>
      </c>
      <c r="R9" s="849"/>
      <c r="S9" s="849"/>
      <c r="T9" s="849"/>
      <c r="U9" s="849"/>
      <c r="V9" s="849">
        <v>20</v>
      </c>
      <c r="W9" s="849"/>
      <c r="X9" s="849"/>
      <c r="Y9" s="849"/>
      <c r="Z9" s="849"/>
      <c r="AA9" s="849">
        <v>4</v>
      </c>
      <c r="AB9" s="849"/>
      <c r="AC9" s="849"/>
      <c r="AD9" s="849"/>
      <c r="AE9" s="850"/>
      <c r="AF9" s="851">
        <v>4</v>
      </c>
      <c r="AG9" s="852"/>
      <c r="AH9" s="852"/>
      <c r="AI9" s="852"/>
      <c r="AJ9" s="853"/>
      <c r="AK9" s="834" t="s">
        <v>606</v>
      </c>
      <c r="AL9" s="835"/>
      <c r="AM9" s="835"/>
      <c r="AN9" s="835"/>
      <c r="AO9" s="835"/>
      <c r="AP9" s="835" t="s">
        <v>606</v>
      </c>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t="s">
        <v>605</v>
      </c>
      <c r="BS9" s="838" t="s">
        <v>603</v>
      </c>
      <c r="BT9" s="839"/>
      <c r="BU9" s="839"/>
      <c r="BV9" s="839"/>
      <c r="BW9" s="839"/>
      <c r="BX9" s="839"/>
      <c r="BY9" s="839"/>
      <c r="BZ9" s="839"/>
      <c r="CA9" s="839"/>
      <c r="CB9" s="839"/>
      <c r="CC9" s="839"/>
      <c r="CD9" s="839"/>
      <c r="CE9" s="839"/>
      <c r="CF9" s="839"/>
      <c r="CG9" s="840"/>
      <c r="CH9" s="841">
        <v>0</v>
      </c>
      <c r="CI9" s="842"/>
      <c r="CJ9" s="842"/>
      <c r="CK9" s="842"/>
      <c r="CL9" s="843"/>
      <c r="CM9" s="841">
        <v>1307</v>
      </c>
      <c r="CN9" s="842"/>
      <c r="CO9" s="842"/>
      <c r="CP9" s="842"/>
      <c r="CQ9" s="843"/>
      <c r="CR9" s="841">
        <v>5</v>
      </c>
      <c r="CS9" s="842"/>
      <c r="CT9" s="842"/>
      <c r="CU9" s="842"/>
      <c r="CV9" s="843"/>
      <c r="CW9" s="841" t="s">
        <v>527</v>
      </c>
      <c r="CX9" s="842"/>
      <c r="CY9" s="842"/>
      <c r="CZ9" s="842"/>
      <c r="DA9" s="843"/>
      <c r="DB9" s="841" t="s">
        <v>527</v>
      </c>
      <c r="DC9" s="842"/>
      <c r="DD9" s="842"/>
      <c r="DE9" s="842"/>
      <c r="DF9" s="843"/>
      <c r="DG9" s="841" t="s">
        <v>527</v>
      </c>
      <c r="DH9" s="842"/>
      <c r="DI9" s="842"/>
      <c r="DJ9" s="842"/>
      <c r="DK9" s="843"/>
      <c r="DL9" s="841" t="s">
        <v>527</v>
      </c>
      <c r="DM9" s="842"/>
      <c r="DN9" s="842"/>
      <c r="DO9" s="842"/>
      <c r="DP9" s="843"/>
      <c r="DQ9" s="841" t="s">
        <v>527</v>
      </c>
      <c r="DR9" s="842"/>
      <c r="DS9" s="842"/>
      <c r="DT9" s="842"/>
      <c r="DU9" s="843"/>
      <c r="DV9" s="838"/>
      <c r="DW9" s="839"/>
      <c r="DX9" s="839"/>
      <c r="DY9" s="839"/>
      <c r="DZ9" s="844"/>
      <c r="EA9" s="237"/>
    </row>
    <row r="10" spans="1:131" s="238" customFormat="1" ht="26.25" customHeight="1" x14ac:dyDescent="0.15">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t="s">
        <v>604</v>
      </c>
      <c r="BT10" s="839"/>
      <c r="BU10" s="839"/>
      <c r="BV10" s="839"/>
      <c r="BW10" s="839"/>
      <c r="BX10" s="839"/>
      <c r="BY10" s="839"/>
      <c r="BZ10" s="839"/>
      <c r="CA10" s="839"/>
      <c r="CB10" s="839"/>
      <c r="CC10" s="839"/>
      <c r="CD10" s="839"/>
      <c r="CE10" s="839"/>
      <c r="CF10" s="839"/>
      <c r="CG10" s="840"/>
      <c r="CH10" s="841">
        <v>1</v>
      </c>
      <c r="CI10" s="842"/>
      <c r="CJ10" s="842"/>
      <c r="CK10" s="842"/>
      <c r="CL10" s="843"/>
      <c r="CM10" s="841">
        <v>106</v>
      </c>
      <c r="CN10" s="842"/>
      <c r="CO10" s="842"/>
      <c r="CP10" s="842"/>
      <c r="CQ10" s="843"/>
      <c r="CR10" s="841">
        <v>10</v>
      </c>
      <c r="CS10" s="842"/>
      <c r="CT10" s="842"/>
      <c r="CU10" s="842"/>
      <c r="CV10" s="843"/>
      <c r="CW10" s="841" t="s">
        <v>527</v>
      </c>
      <c r="CX10" s="842"/>
      <c r="CY10" s="842"/>
      <c r="CZ10" s="842"/>
      <c r="DA10" s="843"/>
      <c r="DB10" s="841" t="s">
        <v>527</v>
      </c>
      <c r="DC10" s="842"/>
      <c r="DD10" s="842"/>
      <c r="DE10" s="842"/>
      <c r="DF10" s="843"/>
      <c r="DG10" s="841" t="s">
        <v>527</v>
      </c>
      <c r="DH10" s="842"/>
      <c r="DI10" s="842"/>
      <c r="DJ10" s="842"/>
      <c r="DK10" s="843"/>
      <c r="DL10" s="841" t="s">
        <v>527</v>
      </c>
      <c r="DM10" s="842"/>
      <c r="DN10" s="842"/>
      <c r="DO10" s="842"/>
      <c r="DP10" s="843"/>
      <c r="DQ10" s="841" t="s">
        <v>527</v>
      </c>
      <c r="DR10" s="842"/>
      <c r="DS10" s="842"/>
      <c r="DT10" s="842"/>
      <c r="DU10" s="843"/>
      <c r="DV10" s="838"/>
      <c r="DW10" s="839"/>
      <c r="DX10" s="839"/>
      <c r="DY10" s="839"/>
      <c r="DZ10" s="844"/>
      <c r="EA10" s="237"/>
    </row>
    <row r="11" spans="1:131" s="238" customFormat="1" ht="26.25" customHeight="1" x14ac:dyDescent="0.15">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15">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15">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15">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15">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15">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15">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15">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15">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15">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15">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394</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
      <c r="A23" s="243" t="s">
        <v>395</v>
      </c>
      <c r="B23" s="854" t="s">
        <v>396</v>
      </c>
      <c r="C23" s="855"/>
      <c r="D23" s="855"/>
      <c r="E23" s="855"/>
      <c r="F23" s="855"/>
      <c r="G23" s="855"/>
      <c r="H23" s="855"/>
      <c r="I23" s="855"/>
      <c r="J23" s="855"/>
      <c r="K23" s="855"/>
      <c r="L23" s="855"/>
      <c r="M23" s="855"/>
      <c r="N23" s="855"/>
      <c r="O23" s="855"/>
      <c r="P23" s="856"/>
      <c r="Q23" s="857">
        <v>37467</v>
      </c>
      <c r="R23" s="858"/>
      <c r="S23" s="858"/>
      <c r="T23" s="858"/>
      <c r="U23" s="858"/>
      <c r="V23" s="858">
        <v>34723</v>
      </c>
      <c r="W23" s="858"/>
      <c r="X23" s="858"/>
      <c r="Y23" s="858"/>
      <c r="Z23" s="858"/>
      <c r="AA23" s="858">
        <v>2744</v>
      </c>
      <c r="AB23" s="858"/>
      <c r="AC23" s="858"/>
      <c r="AD23" s="858"/>
      <c r="AE23" s="859"/>
      <c r="AF23" s="860">
        <v>2374</v>
      </c>
      <c r="AG23" s="858"/>
      <c r="AH23" s="858"/>
      <c r="AI23" s="858"/>
      <c r="AJ23" s="861"/>
      <c r="AK23" s="862"/>
      <c r="AL23" s="863"/>
      <c r="AM23" s="863"/>
      <c r="AN23" s="863"/>
      <c r="AO23" s="863"/>
      <c r="AP23" s="858">
        <v>21989</v>
      </c>
      <c r="AQ23" s="858"/>
      <c r="AR23" s="858"/>
      <c r="AS23" s="858"/>
      <c r="AT23" s="858"/>
      <c r="AU23" s="874"/>
      <c r="AV23" s="874"/>
      <c r="AW23" s="874"/>
      <c r="AX23" s="874"/>
      <c r="AY23" s="875"/>
      <c r="AZ23" s="876" t="s">
        <v>397</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15">
      <c r="A24" s="873" t="s">
        <v>398</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
      <c r="A25" s="790" t="s">
        <v>399</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15">
      <c r="A26" s="792" t="s">
        <v>374</v>
      </c>
      <c r="B26" s="793"/>
      <c r="C26" s="793"/>
      <c r="D26" s="793"/>
      <c r="E26" s="793"/>
      <c r="F26" s="793"/>
      <c r="G26" s="793"/>
      <c r="H26" s="793"/>
      <c r="I26" s="793"/>
      <c r="J26" s="793"/>
      <c r="K26" s="793"/>
      <c r="L26" s="793"/>
      <c r="M26" s="793"/>
      <c r="N26" s="793"/>
      <c r="O26" s="793"/>
      <c r="P26" s="794"/>
      <c r="Q26" s="798" t="s">
        <v>400</v>
      </c>
      <c r="R26" s="799"/>
      <c r="S26" s="799"/>
      <c r="T26" s="799"/>
      <c r="U26" s="800"/>
      <c r="V26" s="798" t="s">
        <v>401</v>
      </c>
      <c r="W26" s="799"/>
      <c r="X26" s="799"/>
      <c r="Y26" s="799"/>
      <c r="Z26" s="800"/>
      <c r="AA26" s="798" t="s">
        <v>402</v>
      </c>
      <c r="AB26" s="799"/>
      <c r="AC26" s="799"/>
      <c r="AD26" s="799"/>
      <c r="AE26" s="799"/>
      <c r="AF26" s="879" t="s">
        <v>403</v>
      </c>
      <c r="AG26" s="880"/>
      <c r="AH26" s="880"/>
      <c r="AI26" s="880"/>
      <c r="AJ26" s="881"/>
      <c r="AK26" s="799" t="s">
        <v>404</v>
      </c>
      <c r="AL26" s="799"/>
      <c r="AM26" s="799"/>
      <c r="AN26" s="799"/>
      <c r="AO26" s="800"/>
      <c r="AP26" s="798" t="s">
        <v>405</v>
      </c>
      <c r="AQ26" s="799"/>
      <c r="AR26" s="799"/>
      <c r="AS26" s="799"/>
      <c r="AT26" s="800"/>
      <c r="AU26" s="798" t="s">
        <v>406</v>
      </c>
      <c r="AV26" s="799"/>
      <c r="AW26" s="799"/>
      <c r="AX26" s="799"/>
      <c r="AY26" s="800"/>
      <c r="AZ26" s="798" t="s">
        <v>407</v>
      </c>
      <c r="BA26" s="799"/>
      <c r="BB26" s="799"/>
      <c r="BC26" s="799"/>
      <c r="BD26" s="800"/>
      <c r="BE26" s="798" t="s">
        <v>381</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15">
      <c r="A28" s="245">
        <v>1</v>
      </c>
      <c r="B28" s="814" t="s">
        <v>408</v>
      </c>
      <c r="C28" s="815"/>
      <c r="D28" s="815"/>
      <c r="E28" s="815"/>
      <c r="F28" s="815"/>
      <c r="G28" s="815"/>
      <c r="H28" s="815"/>
      <c r="I28" s="815"/>
      <c r="J28" s="815"/>
      <c r="K28" s="815"/>
      <c r="L28" s="815"/>
      <c r="M28" s="815"/>
      <c r="N28" s="815"/>
      <c r="O28" s="815"/>
      <c r="P28" s="816"/>
      <c r="Q28" s="887">
        <v>10325</v>
      </c>
      <c r="R28" s="888"/>
      <c r="S28" s="888"/>
      <c r="T28" s="888"/>
      <c r="U28" s="888"/>
      <c r="V28" s="888">
        <v>10138</v>
      </c>
      <c r="W28" s="888"/>
      <c r="X28" s="888"/>
      <c r="Y28" s="888"/>
      <c r="Z28" s="888"/>
      <c r="AA28" s="888">
        <v>187</v>
      </c>
      <c r="AB28" s="888"/>
      <c r="AC28" s="888"/>
      <c r="AD28" s="888"/>
      <c r="AE28" s="889"/>
      <c r="AF28" s="890">
        <v>187</v>
      </c>
      <c r="AG28" s="888"/>
      <c r="AH28" s="888"/>
      <c r="AI28" s="888"/>
      <c r="AJ28" s="891"/>
      <c r="AK28" s="892">
        <v>710</v>
      </c>
      <c r="AL28" s="893"/>
      <c r="AM28" s="893"/>
      <c r="AN28" s="893"/>
      <c r="AO28" s="893"/>
      <c r="AP28" s="893" t="s">
        <v>606</v>
      </c>
      <c r="AQ28" s="893"/>
      <c r="AR28" s="893"/>
      <c r="AS28" s="893"/>
      <c r="AT28" s="893"/>
      <c r="AU28" s="893" t="s">
        <v>606</v>
      </c>
      <c r="AV28" s="893"/>
      <c r="AW28" s="893"/>
      <c r="AX28" s="893"/>
      <c r="AY28" s="893"/>
      <c r="AZ28" s="894" t="s">
        <v>606</v>
      </c>
      <c r="BA28" s="894"/>
      <c r="BB28" s="894"/>
      <c r="BC28" s="894"/>
      <c r="BD28" s="894"/>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15">
      <c r="A29" s="245">
        <v>2</v>
      </c>
      <c r="B29" s="845" t="s">
        <v>409</v>
      </c>
      <c r="C29" s="846"/>
      <c r="D29" s="846"/>
      <c r="E29" s="846"/>
      <c r="F29" s="846"/>
      <c r="G29" s="846"/>
      <c r="H29" s="846"/>
      <c r="I29" s="846"/>
      <c r="J29" s="846"/>
      <c r="K29" s="846"/>
      <c r="L29" s="846"/>
      <c r="M29" s="846"/>
      <c r="N29" s="846"/>
      <c r="O29" s="846"/>
      <c r="P29" s="847"/>
      <c r="Q29" s="848">
        <v>1420</v>
      </c>
      <c r="R29" s="849"/>
      <c r="S29" s="849"/>
      <c r="T29" s="849"/>
      <c r="U29" s="849"/>
      <c r="V29" s="849">
        <v>1394</v>
      </c>
      <c r="W29" s="849"/>
      <c r="X29" s="849"/>
      <c r="Y29" s="849"/>
      <c r="Z29" s="849"/>
      <c r="AA29" s="849">
        <v>26</v>
      </c>
      <c r="AB29" s="849"/>
      <c r="AC29" s="849"/>
      <c r="AD29" s="849"/>
      <c r="AE29" s="850"/>
      <c r="AF29" s="851">
        <v>26</v>
      </c>
      <c r="AG29" s="852"/>
      <c r="AH29" s="852"/>
      <c r="AI29" s="852"/>
      <c r="AJ29" s="853"/>
      <c r="AK29" s="899">
        <v>234</v>
      </c>
      <c r="AL29" s="895"/>
      <c r="AM29" s="895"/>
      <c r="AN29" s="895"/>
      <c r="AO29" s="895"/>
      <c r="AP29" s="895" t="s">
        <v>606</v>
      </c>
      <c r="AQ29" s="895"/>
      <c r="AR29" s="895"/>
      <c r="AS29" s="895"/>
      <c r="AT29" s="895"/>
      <c r="AU29" s="895" t="s">
        <v>606</v>
      </c>
      <c r="AV29" s="895"/>
      <c r="AW29" s="895"/>
      <c r="AX29" s="895"/>
      <c r="AY29" s="895"/>
      <c r="AZ29" s="896" t="s">
        <v>606</v>
      </c>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15">
      <c r="A30" s="245">
        <v>3</v>
      </c>
      <c r="B30" s="845" t="s">
        <v>410</v>
      </c>
      <c r="C30" s="846"/>
      <c r="D30" s="846"/>
      <c r="E30" s="846"/>
      <c r="F30" s="846"/>
      <c r="G30" s="846"/>
      <c r="H30" s="846"/>
      <c r="I30" s="846"/>
      <c r="J30" s="846"/>
      <c r="K30" s="846"/>
      <c r="L30" s="846"/>
      <c r="M30" s="846"/>
      <c r="N30" s="846"/>
      <c r="O30" s="846"/>
      <c r="P30" s="847"/>
      <c r="Q30" s="848">
        <v>7580</v>
      </c>
      <c r="R30" s="849"/>
      <c r="S30" s="849"/>
      <c r="T30" s="849"/>
      <c r="U30" s="849"/>
      <c r="V30" s="849">
        <v>7356</v>
      </c>
      <c r="W30" s="849"/>
      <c r="X30" s="849"/>
      <c r="Y30" s="849"/>
      <c r="Z30" s="849"/>
      <c r="AA30" s="849">
        <v>224</v>
      </c>
      <c r="AB30" s="849"/>
      <c r="AC30" s="849"/>
      <c r="AD30" s="849"/>
      <c r="AE30" s="850"/>
      <c r="AF30" s="851">
        <v>224</v>
      </c>
      <c r="AG30" s="852"/>
      <c r="AH30" s="852"/>
      <c r="AI30" s="852"/>
      <c r="AJ30" s="853"/>
      <c r="AK30" s="899">
        <v>1091</v>
      </c>
      <c r="AL30" s="895"/>
      <c r="AM30" s="895"/>
      <c r="AN30" s="895"/>
      <c r="AO30" s="895"/>
      <c r="AP30" s="895" t="s">
        <v>606</v>
      </c>
      <c r="AQ30" s="895"/>
      <c r="AR30" s="895"/>
      <c r="AS30" s="895"/>
      <c r="AT30" s="895"/>
      <c r="AU30" s="895" t="s">
        <v>606</v>
      </c>
      <c r="AV30" s="895"/>
      <c r="AW30" s="895"/>
      <c r="AX30" s="895"/>
      <c r="AY30" s="895"/>
      <c r="AZ30" s="896" t="s">
        <v>606</v>
      </c>
      <c r="BA30" s="896"/>
      <c r="BB30" s="896"/>
      <c r="BC30" s="896"/>
      <c r="BD30" s="896"/>
      <c r="BE30" s="897"/>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15">
      <c r="A31" s="245">
        <v>4</v>
      </c>
      <c r="B31" s="845" t="s">
        <v>411</v>
      </c>
      <c r="C31" s="846"/>
      <c r="D31" s="846"/>
      <c r="E31" s="846"/>
      <c r="F31" s="846"/>
      <c r="G31" s="846"/>
      <c r="H31" s="846"/>
      <c r="I31" s="846"/>
      <c r="J31" s="846"/>
      <c r="K31" s="846"/>
      <c r="L31" s="846"/>
      <c r="M31" s="846"/>
      <c r="N31" s="846"/>
      <c r="O31" s="846"/>
      <c r="P31" s="847"/>
      <c r="Q31" s="848">
        <v>8</v>
      </c>
      <c r="R31" s="849"/>
      <c r="S31" s="849"/>
      <c r="T31" s="849"/>
      <c r="U31" s="849"/>
      <c r="V31" s="849">
        <v>7</v>
      </c>
      <c r="W31" s="849"/>
      <c r="X31" s="849"/>
      <c r="Y31" s="849"/>
      <c r="Z31" s="849"/>
      <c r="AA31" s="849">
        <v>0</v>
      </c>
      <c r="AB31" s="849"/>
      <c r="AC31" s="849"/>
      <c r="AD31" s="849"/>
      <c r="AE31" s="850"/>
      <c r="AF31" s="851">
        <v>0</v>
      </c>
      <c r="AG31" s="852"/>
      <c r="AH31" s="852"/>
      <c r="AI31" s="852"/>
      <c r="AJ31" s="853"/>
      <c r="AK31" s="899">
        <v>4</v>
      </c>
      <c r="AL31" s="895"/>
      <c r="AM31" s="895"/>
      <c r="AN31" s="895"/>
      <c r="AO31" s="895"/>
      <c r="AP31" s="895" t="s">
        <v>606</v>
      </c>
      <c r="AQ31" s="895"/>
      <c r="AR31" s="895"/>
      <c r="AS31" s="895"/>
      <c r="AT31" s="895"/>
      <c r="AU31" s="895" t="s">
        <v>606</v>
      </c>
      <c r="AV31" s="895"/>
      <c r="AW31" s="895"/>
      <c r="AX31" s="895"/>
      <c r="AY31" s="895"/>
      <c r="AZ31" s="896" t="s">
        <v>606</v>
      </c>
      <c r="BA31" s="896"/>
      <c r="BB31" s="896"/>
      <c r="BC31" s="896"/>
      <c r="BD31" s="896"/>
      <c r="BE31" s="897"/>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15">
      <c r="A32" s="245">
        <v>5</v>
      </c>
      <c r="B32" s="845" t="s">
        <v>412</v>
      </c>
      <c r="C32" s="846"/>
      <c r="D32" s="846"/>
      <c r="E32" s="846"/>
      <c r="F32" s="846"/>
      <c r="G32" s="846"/>
      <c r="H32" s="846"/>
      <c r="I32" s="846"/>
      <c r="J32" s="846"/>
      <c r="K32" s="846"/>
      <c r="L32" s="846"/>
      <c r="M32" s="846"/>
      <c r="N32" s="846"/>
      <c r="O32" s="846"/>
      <c r="P32" s="847"/>
      <c r="Q32" s="848">
        <v>2537</v>
      </c>
      <c r="R32" s="849"/>
      <c r="S32" s="849"/>
      <c r="T32" s="849"/>
      <c r="U32" s="849"/>
      <c r="V32" s="849">
        <v>2118</v>
      </c>
      <c r="W32" s="849"/>
      <c r="X32" s="849"/>
      <c r="Y32" s="849"/>
      <c r="Z32" s="849"/>
      <c r="AA32" s="849">
        <v>419</v>
      </c>
      <c r="AB32" s="849"/>
      <c r="AC32" s="849"/>
      <c r="AD32" s="849"/>
      <c r="AE32" s="850"/>
      <c r="AF32" s="851">
        <v>2882</v>
      </c>
      <c r="AG32" s="852"/>
      <c r="AH32" s="852"/>
      <c r="AI32" s="852"/>
      <c r="AJ32" s="853"/>
      <c r="AK32" s="899">
        <v>27</v>
      </c>
      <c r="AL32" s="895"/>
      <c r="AM32" s="895"/>
      <c r="AN32" s="895"/>
      <c r="AO32" s="895"/>
      <c r="AP32" s="895">
        <v>116</v>
      </c>
      <c r="AQ32" s="895"/>
      <c r="AR32" s="895"/>
      <c r="AS32" s="895"/>
      <c r="AT32" s="895"/>
      <c r="AU32" s="895">
        <v>20</v>
      </c>
      <c r="AV32" s="895"/>
      <c r="AW32" s="895"/>
      <c r="AX32" s="895"/>
      <c r="AY32" s="895"/>
      <c r="AZ32" s="896" t="s">
        <v>606</v>
      </c>
      <c r="BA32" s="896"/>
      <c r="BB32" s="896"/>
      <c r="BC32" s="896"/>
      <c r="BD32" s="896"/>
      <c r="BE32" s="897" t="s">
        <v>413</v>
      </c>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15">
      <c r="A33" s="245">
        <v>6</v>
      </c>
      <c r="B33" s="845" t="s">
        <v>414</v>
      </c>
      <c r="C33" s="846"/>
      <c r="D33" s="846"/>
      <c r="E33" s="846"/>
      <c r="F33" s="846"/>
      <c r="G33" s="846"/>
      <c r="H33" s="846"/>
      <c r="I33" s="846"/>
      <c r="J33" s="846"/>
      <c r="K33" s="846"/>
      <c r="L33" s="846"/>
      <c r="M33" s="846"/>
      <c r="N33" s="846"/>
      <c r="O33" s="846"/>
      <c r="P33" s="847"/>
      <c r="Q33" s="848">
        <v>2869</v>
      </c>
      <c r="R33" s="849"/>
      <c r="S33" s="849"/>
      <c r="T33" s="849"/>
      <c r="U33" s="849"/>
      <c r="V33" s="849">
        <v>2358</v>
      </c>
      <c r="W33" s="849"/>
      <c r="X33" s="849"/>
      <c r="Y33" s="849"/>
      <c r="Z33" s="849"/>
      <c r="AA33" s="849">
        <v>511</v>
      </c>
      <c r="AB33" s="849"/>
      <c r="AC33" s="849"/>
      <c r="AD33" s="849"/>
      <c r="AE33" s="850"/>
      <c r="AF33" s="851">
        <v>499</v>
      </c>
      <c r="AG33" s="852"/>
      <c r="AH33" s="852"/>
      <c r="AI33" s="852"/>
      <c r="AJ33" s="853"/>
      <c r="AK33" s="899">
        <v>1457</v>
      </c>
      <c r="AL33" s="895"/>
      <c r="AM33" s="895"/>
      <c r="AN33" s="895"/>
      <c r="AO33" s="895"/>
      <c r="AP33" s="895">
        <v>12071</v>
      </c>
      <c r="AQ33" s="895"/>
      <c r="AR33" s="895"/>
      <c r="AS33" s="895"/>
      <c r="AT33" s="895"/>
      <c r="AU33" s="895">
        <v>9270</v>
      </c>
      <c r="AV33" s="895"/>
      <c r="AW33" s="895"/>
      <c r="AX33" s="895"/>
      <c r="AY33" s="895"/>
      <c r="AZ33" s="896" t="s">
        <v>606</v>
      </c>
      <c r="BA33" s="896"/>
      <c r="BB33" s="896"/>
      <c r="BC33" s="896"/>
      <c r="BD33" s="896"/>
      <c r="BE33" s="897" t="s">
        <v>415</v>
      </c>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15">
      <c r="A34" s="245">
        <v>7</v>
      </c>
      <c r="B34" s="845" t="s">
        <v>416</v>
      </c>
      <c r="C34" s="846"/>
      <c r="D34" s="846"/>
      <c r="E34" s="846"/>
      <c r="F34" s="846"/>
      <c r="G34" s="846"/>
      <c r="H34" s="846"/>
      <c r="I34" s="846"/>
      <c r="J34" s="846"/>
      <c r="K34" s="846"/>
      <c r="L34" s="846"/>
      <c r="M34" s="846"/>
      <c r="N34" s="846"/>
      <c r="O34" s="846"/>
      <c r="P34" s="847"/>
      <c r="Q34" s="848">
        <v>175</v>
      </c>
      <c r="R34" s="849"/>
      <c r="S34" s="849"/>
      <c r="T34" s="849"/>
      <c r="U34" s="849"/>
      <c r="V34" s="849">
        <v>155</v>
      </c>
      <c r="W34" s="849"/>
      <c r="X34" s="849"/>
      <c r="Y34" s="849"/>
      <c r="Z34" s="849"/>
      <c r="AA34" s="849">
        <v>20</v>
      </c>
      <c r="AB34" s="849"/>
      <c r="AC34" s="849"/>
      <c r="AD34" s="849"/>
      <c r="AE34" s="850"/>
      <c r="AF34" s="851">
        <v>20</v>
      </c>
      <c r="AG34" s="852"/>
      <c r="AH34" s="852"/>
      <c r="AI34" s="852"/>
      <c r="AJ34" s="853"/>
      <c r="AK34" s="899">
        <v>121</v>
      </c>
      <c r="AL34" s="895"/>
      <c r="AM34" s="895"/>
      <c r="AN34" s="895"/>
      <c r="AO34" s="895"/>
      <c r="AP34" s="895">
        <v>118</v>
      </c>
      <c r="AQ34" s="895"/>
      <c r="AR34" s="895"/>
      <c r="AS34" s="895"/>
      <c r="AT34" s="895"/>
      <c r="AU34" s="895">
        <v>118</v>
      </c>
      <c r="AV34" s="895"/>
      <c r="AW34" s="895"/>
      <c r="AX34" s="895"/>
      <c r="AY34" s="895"/>
      <c r="AZ34" s="896" t="s">
        <v>606</v>
      </c>
      <c r="BA34" s="896"/>
      <c r="BB34" s="896"/>
      <c r="BC34" s="896"/>
      <c r="BD34" s="896"/>
      <c r="BE34" s="897" t="s">
        <v>417</v>
      </c>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15">
      <c r="A35" s="245">
        <v>8</v>
      </c>
      <c r="B35" s="845" t="s">
        <v>418</v>
      </c>
      <c r="C35" s="846"/>
      <c r="D35" s="846"/>
      <c r="E35" s="846"/>
      <c r="F35" s="846"/>
      <c r="G35" s="846"/>
      <c r="H35" s="846"/>
      <c r="I35" s="846"/>
      <c r="J35" s="846"/>
      <c r="K35" s="846"/>
      <c r="L35" s="846"/>
      <c r="M35" s="846"/>
      <c r="N35" s="846"/>
      <c r="O35" s="846"/>
      <c r="P35" s="847"/>
      <c r="Q35" s="848">
        <v>444</v>
      </c>
      <c r="R35" s="849"/>
      <c r="S35" s="849"/>
      <c r="T35" s="849"/>
      <c r="U35" s="849"/>
      <c r="V35" s="849">
        <v>444</v>
      </c>
      <c r="W35" s="849"/>
      <c r="X35" s="849"/>
      <c r="Y35" s="849"/>
      <c r="Z35" s="849"/>
      <c r="AA35" s="849">
        <v>0</v>
      </c>
      <c r="AB35" s="849"/>
      <c r="AC35" s="849"/>
      <c r="AD35" s="849"/>
      <c r="AE35" s="850"/>
      <c r="AF35" s="851" t="s">
        <v>128</v>
      </c>
      <c r="AG35" s="852"/>
      <c r="AH35" s="852"/>
      <c r="AI35" s="852"/>
      <c r="AJ35" s="853"/>
      <c r="AK35" s="899">
        <v>70</v>
      </c>
      <c r="AL35" s="895"/>
      <c r="AM35" s="895"/>
      <c r="AN35" s="895"/>
      <c r="AO35" s="895"/>
      <c r="AP35" s="895">
        <v>2048</v>
      </c>
      <c r="AQ35" s="895"/>
      <c r="AR35" s="895"/>
      <c r="AS35" s="895"/>
      <c r="AT35" s="895"/>
      <c r="AU35" s="895" t="s">
        <v>606</v>
      </c>
      <c r="AV35" s="895"/>
      <c r="AW35" s="895"/>
      <c r="AX35" s="895"/>
      <c r="AY35" s="895"/>
      <c r="AZ35" s="896" t="s">
        <v>606</v>
      </c>
      <c r="BA35" s="896"/>
      <c r="BB35" s="896"/>
      <c r="BC35" s="896"/>
      <c r="BD35" s="896"/>
      <c r="BE35" s="897" t="s">
        <v>420</v>
      </c>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15">
      <c r="A36" s="245">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15">
      <c r="A37" s="24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15">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15">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15">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15">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15">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15">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15">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15">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15">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15">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15">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15">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15">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15">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15">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15">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15">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15">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15">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15">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15">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15">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15">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15">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421</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
      <c r="A63" s="243" t="s">
        <v>395</v>
      </c>
      <c r="B63" s="854" t="s">
        <v>422</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3839</v>
      </c>
      <c r="AG63" s="909"/>
      <c r="AH63" s="909"/>
      <c r="AI63" s="909"/>
      <c r="AJ63" s="910"/>
      <c r="AK63" s="911"/>
      <c r="AL63" s="906"/>
      <c r="AM63" s="906"/>
      <c r="AN63" s="906"/>
      <c r="AO63" s="906"/>
      <c r="AP63" s="909">
        <v>14353</v>
      </c>
      <c r="AQ63" s="909"/>
      <c r="AR63" s="909"/>
      <c r="AS63" s="909"/>
      <c r="AT63" s="909"/>
      <c r="AU63" s="909">
        <v>9408</v>
      </c>
      <c r="AV63" s="909"/>
      <c r="AW63" s="909"/>
      <c r="AX63" s="909"/>
      <c r="AY63" s="909"/>
      <c r="AZ63" s="913"/>
      <c r="BA63" s="913"/>
      <c r="BB63" s="913"/>
      <c r="BC63" s="913"/>
      <c r="BD63" s="913"/>
      <c r="BE63" s="914"/>
      <c r="BF63" s="914"/>
      <c r="BG63" s="914"/>
      <c r="BH63" s="914"/>
      <c r="BI63" s="915"/>
      <c r="BJ63" s="916" t="s">
        <v>419</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
      <c r="A65" s="235" t="s">
        <v>423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15">
      <c r="A66" s="792" t="s">
        <v>424</v>
      </c>
      <c r="B66" s="793"/>
      <c r="C66" s="793"/>
      <c r="D66" s="793"/>
      <c r="E66" s="793"/>
      <c r="F66" s="793"/>
      <c r="G66" s="793"/>
      <c r="H66" s="793"/>
      <c r="I66" s="793"/>
      <c r="J66" s="793"/>
      <c r="K66" s="793"/>
      <c r="L66" s="793"/>
      <c r="M66" s="793"/>
      <c r="N66" s="793"/>
      <c r="O66" s="793"/>
      <c r="P66" s="794"/>
      <c r="Q66" s="798" t="s">
        <v>425</v>
      </c>
      <c r="R66" s="799"/>
      <c r="S66" s="799"/>
      <c r="T66" s="799"/>
      <c r="U66" s="800"/>
      <c r="V66" s="798" t="s">
        <v>426</v>
      </c>
      <c r="W66" s="799"/>
      <c r="X66" s="799"/>
      <c r="Y66" s="799"/>
      <c r="Z66" s="800"/>
      <c r="AA66" s="798" t="s">
        <v>427</v>
      </c>
      <c r="AB66" s="799"/>
      <c r="AC66" s="799"/>
      <c r="AD66" s="799"/>
      <c r="AE66" s="800"/>
      <c r="AF66" s="919" t="s">
        <v>428</v>
      </c>
      <c r="AG66" s="880"/>
      <c r="AH66" s="880"/>
      <c r="AI66" s="880"/>
      <c r="AJ66" s="920"/>
      <c r="AK66" s="798" t="s">
        <v>429</v>
      </c>
      <c r="AL66" s="793"/>
      <c r="AM66" s="793"/>
      <c r="AN66" s="793"/>
      <c r="AO66" s="794"/>
      <c r="AP66" s="798" t="s">
        <v>405</v>
      </c>
      <c r="AQ66" s="799"/>
      <c r="AR66" s="799"/>
      <c r="AS66" s="799"/>
      <c r="AT66" s="800"/>
      <c r="AU66" s="798" t="s">
        <v>430</v>
      </c>
      <c r="AV66" s="799"/>
      <c r="AW66" s="799"/>
      <c r="AX66" s="799"/>
      <c r="AY66" s="800"/>
      <c r="AZ66" s="798" t="s">
        <v>381</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15">
      <c r="A68" s="239">
        <v>1</v>
      </c>
      <c r="B68" s="934" t="s">
        <v>591</v>
      </c>
      <c r="C68" s="935"/>
      <c r="D68" s="935"/>
      <c r="E68" s="935"/>
      <c r="F68" s="935"/>
      <c r="G68" s="935"/>
      <c r="H68" s="935"/>
      <c r="I68" s="935"/>
      <c r="J68" s="935"/>
      <c r="K68" s="935"/>
      <c r="L68" s="935"/>
      <c r="M68" s="935"/>
      <c r="N68" s="935"/>
      <c r="O68" s="935"/>
      <c r="P68" s="936"/>
      <c r="Q68" s="937">
        <v>3262</v>
      </c>
      <c r="R68" s="931"/>
      <c r="S68" s="931"/>
      <c r="T68" s="931"/>
      <c r="U68" s="931"/>
      <c r="V68" s="931">
        <v>3136</v>
      </c>
      <c r="W68" s="931"/>
      <c r="X68" s="931"/>
      <c r="Y68" s="931"/>
      <c r="Z68" s="931"/>
      <c r="AA68" s="931">
        <v>126</v>
      </c>
      <c r="AB68" s="931"/>
      <c r="AC68" s="931"/>
      <c r="AD68" s="931"/>
      <c r="AE68" s="931"/>
      <c r="AF68" s="931">
        <v>119</v>
      </c>
      <c r="AG68" s="931"/>
      <c r="AH68" s="931"/>
      <c r="AI68" s="931"/>
      <c r="AJ68" s="931"/>
      <c r="AK68" s="931">
        <v>169</v>
      </c>
      <c r="AL68" s="931"/>
      <c r="AM68" s="931"/>
      <c r="AN68" s="931"/>
      <c r="AO68" s="931"/>
      <c r="AP68" s="931">
        <v>2836</v>
      </c>
      <c r="AQ68" s="931"/>
      <c r="AR68" s="931"/>
      <c r="AS68" s="931"/>
      <c r="AT68" s="931"/>
      <c r="AU68" s="931">
        <v>1219</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x14ac:dyDescent="0.15">
      <c r="A69" s="241">
        <v>2</v>
      </c>
      <c r="B69" s="938" t="s">
        <v>592</v>
      </c>
      <c r="C69" s="939"/>
      <c r="D69" s="939"/>
      <c r="E69" s="939"/>
      <c r="F69" s="939"/>
      <c r="G69" s="939"/>
      <c r="H69" s="939"/>
      <c r="I69" s="939"/>
      <c r="J69" s="939"/>
      <c r="K69" s="939"/>
      <c r="L69" s="939"/>
      <c r="M69" s="939"/>
      <c r="N69" s="939"/>
      <c r="O69" s="939"/>
      <c r="P69" s="940"/>
      <c r="Q69" s="941">
        <v>34</v>
      </c>
      <c r="R69" s="895"/>
      <c r="S69" s="895"/>
      <c r="T69" s="895"/>
      <c r="U69" s="895"/>
      <c r="V69" s="895">
        <v>30</v>
      </c>
      <c r="W69" s="895"/>
      <c r="X69" s="895"/>
      <c r="Y69" s="895"/>
      <c r="Z69" s="895"/>
      <c r="AA69" s="895">
        <v>5</v>
      </c>
      <c r="AB69" s="895"/>
      <c r="AC69" s="895"/>
      <c r="AD69" s="895"/>
      <c r="AE69" s="895"/>
      <c r="AF69" s="895">
        <v>5</v>
      </c>
      <c r="AG69" s="895"/>
      <c r="AH69" s="895"/>
      <c r="AI69" s="895"/>
      <c r="AJ69" s="895"/>
      <c r="AK69" s="895" t="s">
        <v>597</v>
      </c>
      <c r="AL69" s="895"/>
      <c r="AM69" s="895"/>
      <c r="AN69" s="895"/>
      <c r="AO69" s="895"/>
      <c r="AP69" s="895" t="s">
        <v>597</v>
      </c>
      <c r="AQ69" s="895"/>
      <c r="AR69" s="895"/>
      <c r="AS69" s="895"/>
      <c r="AT69" s="895"/>
      <c r="AU69" s="895" t="s">
        <v>597</v>
      </c>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15">
      <c r="A70" s="241">
        <v>3</v>
      </c>
      <c r="B70" s="938" t="s">
        <v>593</v>
      </c>
      <c r="C70" s="939"/>
      <c r="D70" s="939"/>
      <c r="E70" s="939"/>
      <c r="F70" s="939"/>
      <c r="G70" s="939"/>
      <c r="H70" s="939"/>
      <c r="I70" s="939"/>
      <c r="J70" s="939"/>
      <c r="K70" s="939"/>
      <c r="L70" s="939"/>
      <c r="M70" s="939"/>
      <c r="N70" s="939"/>
      <c r="O70" s="939"/>
      <c r="P70" s="940"/>
      <c r="Q70" s="941">
        <v>65</v>
      </c>
      <c r="R70" s="895"/>
      <c r="S70" s="895"/>
      <c r="T70" s="895"/>
      <c r="U70" s="895"/>
      <c r="V70" s="895">
        <v>63</v>
      </c>
      <c r="W70" s="895"/>
      <c r="X70" s="895"/>
      <c r="Y70" s="895"/>
      <c r="Z70" s="895"/>
      <c r="AA70" s="895">
        <v>2</v>
      </c>
      <c r="AB70" s="895"/>
      <c r="AC70" s="895"/>
      <c r="AD70" s="895"/>
      <c r="AE70" s="895"/>
      <c r="AF70" s="895">
        <v>2</v>
      </c>
      <c r="AG70" s="895"/>
      <c r="AH70" s="895"/>
      <c r="AI70" s="895"/>
      <c r="AJ70" s="895"/>
      <c r="AK70" s="895" t="s">
        <v>597</v>
      </c>
      <c r="AL70" s="895"/>
      <c r="AM70" s="895"/>
      <c r="AN70" s="895"/>
      <c r="AO70" s="895"/>
      <c r="AP70" s="895">
        <v>48</v>
      </c>
      <c r="AQ70" s="895"/>
      <c r="AR70" s="895"/>
      <c r="AS70" s="895"/>
      <c r="AT70" s="895"/>
      <c r="AU70" s="895" t="s">
        <v>597</v>
      </c>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15">
      <c r="A71" s="241">
        <v>4</v>
      </c>
      <c r="B71" s="938" t="s">
        <v>594</v>
      </c>
      <c r="C71" s="939"/>
      <c r="D71" s="939"/>
      <c r="E71" s="939"/>
      <c r="F71" s="939"/>
      <c r="G71" s="939"/>
      <c r="H71" s="939"/>
      <c r="I71" s="939"/>
      <c r="J71" s="939"/>
      <c r="K71" s="939"/>
      <c r="L71" s="939"/>
      <c r="M71" s="939"/>
      <c r="N71" s="939"/>
      <c r="O71" s="939"/>
      <c r="P71" s="940"/>
      <c r="Q71" s="941">
        <v>71</v>
      </c>
      <c r="R71" s="895"/>
      <c r="S71" s="895"/>
      <c r="T71" s="895"/>
      <c r="U71" s="895"/>
      <c r="V71" s="895">
        <v>67</v>
      </c>
      <c r="W71" s="895"/>
      <c r="X71" s="895"/>
      <c r="Y71" s="895"/>
      <c r="Z71" s="895"/>
      <c r="AA71" s="895">
        <v>4</v>
      </c>
      <c r="AB71" s="895"/>
      <c r="AC71" s="895"/>
      <c r="AD71" s="895"/>
      <c r="AE71" s="895"/>
      <c r="AF71" s="895">
        <v>4</v>
      </c>
      <c r="AG71" s="895"/>
      <c r="AH71" s="895"/>
      <c r="AI71" s="895"/>
      <c r="AJ71" s="895"/>
      <c r="AK71" s="895" t="s">
        <v>597</v>
      </c>
      <c r="AL71" s="895"/>
      <c r="AM71" s="895"/>
      <c r="AN71" s="895"/>
      <c r="AO71" s="895"/>
      <c r="AP71" s="895" t="s">
        <v>597</v>
      </c>
      <c r="AQ71" s="895"/>
      <c r="AR71" s="895"/>
      <c r="AS71" s="895"/>
      <c r="AT71" s="895"/>
      <c r="AU71" s="895" t="s">
        <v>597</v>
      </c>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15">
      <c r="A72" s="241">
        <v>5</v>
      </c>
      <c r="B72" s="938" t="s">
        <v>595</v>
      </c>
      <c r="C72" s="939"/>
      <c r="D72" s="939"/>
      <c r="E72" s="939"/>
      <c r="F72" s="939"/>
      <c r="G72" s="939"/>
      <c r="H72" s="939"/>
      <c r="I72" s="939"/>
      <c r="J72" s="939"/>
      <c r="K72" s="939"/>
      <c r="L72" s="939"/>
      <c r="M72" s="939"/>
      <c r="N72" s="939"/>
      <c r="O72" s="939"/>
      <c r="P72" s="940"/>
      <c r="Q72" s="941">
        <v>6748</v>
      </c>
      <c r="R72" s="895"/>
      <c r="S72" s="895"/>
      <c r="T72" s="895"/>
      <c r="U72" s="895"/>
      <c r="V72" s="895">
        <v>6364</v>
      </c>
      <c r="W72" s="895"/>
      <c r="X72" s="895"/>
      <c r="Y72" s="895"/>
      <c r="Z72" s="895"/>
      <c r="AA72" s="895">
        <v>384</v>
      </c>
      <c r="AB72" s="895"/>
      <c r="AC72" s="895"/>
      <c r="AD72" s="895"/>
      <c r="AE72" s="895"/>
      <c r="AF72" s="895">
        <v>384</v>
      </c>
      <c r="AG72" s="895"/>
      <c r="AH72" s="895"/>
      <c r="AI72" s="895"/>
      <c r="AJ72" s="895"/>
      <c r="AK72" s="895" t="s">
        <v>597</v>
      </c>
      <c r="AL72" s="895"/>
      <c r="AM72" s="895"/>
      <c r="AN72" s="895"/>
      <c r="AO72" s="895"/>
      <c r="AP72" s="895" t="s">
        <v>597</v>
      </c>
      <c r="AQ72" s="895"/>
      <c r="AR72" s="895"/>
      <c r="AS72" s="895"/>
      <c r="AT72" s="895"/>
      <c r="AU72" s="895" t="s">
        <v>597</v>
      </c>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15">
      <c r="A73" s="241">
        <v>6</v>
      </c>
      <c r="B73" s="938" t="s">
        <v>596</v>
      </c>
      <c r="C73" s="939"/>
      <c r="D73" s="939"/>
      <c r="E73" s="939"/>
      <c r="F73" s="939"/>
      <c r="G73" s="939"/>
      <c r="H73" s="939"/>
      <c r="I73" s="939"/>
      <c r="J73" s="939"/>
      <c r="K73" s="939"/>
      <c r="L73" s="939"/>
      <c r="M73" s="939"/>
      <c r="N73" s="939"/>
      <c r="O73" s="939"/>
      <c r="P73" s="940"/>
      <c r="Q73" s="941">
        <v>2979</v>
      </c>
      <c r="R73" s="895"/>
      <c r="S73" s="895"/>
      <c r="T73" s="895"/>
      <c r="U73" s="895"/>
      <c r="V73" s="895">
        <v>2819</v>
      </c>
      <c r="W73" s="895"/>
      <c r="X73" s="895"/>
      <c r="Y73" s="895"/>
      <c r="Z73" s="895"/>
      <c r="AA73" s="895">
        <v>161</v>
      </c>
      <c r="AB73" s="895"/>
      <c r="AC73" s="895"/>
      <c r="AD73" s="895"/>
      <c r="AE73" s="895"/>
      <c r="AF73" s="895">
        <v>146</v>
      </c>
      <c r="AG73" s="895"/>
      <c r="AH73" s="895"/>
      <c r="AI73" s="895"/>
      <c r="AJ73" s="895"/>
      <c r="AK73" s="895">
        <v>20</v>
      </c>
      <c r="AL73" s="895"/>
      <c r="AM73" s="895"/>
      <c r="AN73" s="895"/>
      <c r="AO73" s="895"/>
      <c r="AP73" s="895">
        <v>831</v>
      </c>
      <c r="AQ73" s="895"/>
      <c r="AR73" s="895"/>
      <c r="AS73" s="895"/>
      <c r="AT73" s="895"/>
      <c r="AU73" s="895" t="s">
        <v>597</v>
      </c>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15">
      <c r="A74" s="241">
        <v>7</v>
      </c>
      <c r="B74" s="938" t="s">
        <v>598</v>
      </c>
      <c r="C74" s="939"/>
      <c r="D74" s="939"/>
      <c r="E74" s="939"/>
      <c r="F74" s="939"/>
      <c r="G74" s="939"/>
      <c r="H74" s="939"/>
      <c r="I74" s="939"/>
      <c r="J74" s="939"/>
      <c r="K74" s="939"/>
      <c r="L74" s="939"/>
      <c r="M74" s="939"/>
      <c r="N74" s="939"/>
      <c r="O74" s="939"/>
      <c r="P74" s="940"/>
      <c r="Q74" s="941">
        <v>258</v>
      </c>
      <c r="R74" s="895"/>
      <c r="S74" s="895"/>
      <c r="T74" s="895"/>
      <c r="U74" s="895"/>
      <c r="V74" s="895">
        <v>239</v>
      </c>
      <c r="W74" s="895"/>
      <c r="X74" s="895"/>
      <c r="Y74" s="895"/>
      <c r="Z74" s="895"/>
      <c r="AA74" s="895">
        <v>19</v>
      </c>
      <c r="AB74" s="895"/>
      <c r="AC74" s="895"/>
      <c r="AD74" s="895"/>
      <c r="AE74" s="895"/>
      <c r="AF74" s="895">
        <v>19</v>
      </c>
      <c r="AG74" s="895"/>
      <c r="AH74" s="895"/>
      <c r="AI74" s="895"/>
      <c r="AJ74" s="895"/>
      <c r="AK74" s="895" t="s">
        <v>597</v>
      </c>
      <c r="AL74" s="895"/>
      <c r="AM74" s="895"/>
      <c r="AN74" s="895"/>
      <c r="AO74" s="895"/>
      <c r="AP74" s="895" t="s">
        <v>597</v>
      </c>
      <c r="AQ74" s="895"/>
      <c r="AR74" s="895"/>
      <c r="AS74" s="895"/>
      <c r="AT74" s="895"/>
      <c r="AU74" s="895" t="s">
        <v>597</v>
      </c>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15">
      <c r="A75" s="241">
        <v>8</v>
      </c>
      <c r="B75" s="938" t="s">
        <v>599</v>
      </c>
      <c r="C75" s="939"/>
      <c r="D75" s="939"/>
      <c r="E75" s="939"/>
      <c r="F75" s="939"/>
      <c r="G75" s="939"/>
      <c r="H75" s="939"/>
      <c r="I75" s="939"/>
      <c r="J75" s="939"/>
      <c r="K75" s="939"/>
      <c r="L75" s="939"/>
      <c r="M75" s="939"/>
      <c r="N75" s="939"/>
      <c r="O75" s="939"/>
      <c r="P75" s="940"/>
      <c r="Q75" s="942">
        <v>272654</v>
      </c>
      <c r="R75" s="943"/>
      <c r="S75" s="943"/>
      <c r="T75" s="943"/>
      <c r="U75" s="899"/>
      <c r="V75" s="944">
        <v>260337</v>
      </c>
      <c r="W75" s="943"/>
      <c r="X75" s="943"/>
      <c r="Y75" s="943"/>
      <c r="Z75" s="899"/>
      <c r="AA75" s="944">
        <v>12317</v>
      </c>
      <c r="AB75" s="943"/>
      <c r="AC75" s="943"/>
      <c r="AD75" s="943"/>
      <c r="AE75" s="899"/>
      <c r="AF75" s="944">
        <v>12317</v>
      </c>
      <c r="AG75" s="943"/>
      <c r="AH75" s="943"/>
      <c r="AI75" s="943"/>
      <c r="AJ75" s="899"/>
      <c r="AK75" s="944" t="s">
        <v>597</v>
      </c>
      <c r="AL75" s="943"/>
      <c r="AM75" s="943"/>
      <c r="AN75" s="943"/>
      <c r="AO75" s="899"/>
      <c r="AP75" s="944" t="s">
        <v>597</v>
      </c>
      <c r="AQ75" s="943"/>
      <c r="AR75" s="943"/>
      <c r="AS75" s="943"/>
      <c r="AT75" s="899"/>
      <c r="AU75" s="944" t="s">
        <v>597</v>
      </c>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15">
      <c r="A76" s="241">
        <v>9</v>
      </c>
      <c r="B76" s="938" t="s">
        <v>600</v>
      </c>
      <c r="C76" s="939"/>
      <c r="D76" s="939"/>
      <c r="E76" s="939"/>
      <c r="F76" s="939"/>
      <c r="G76" s="939"/>
      <c r="H76" s="939"/>
      <c r="I76" s="939"/>
      <c r="J76" s="939"/>
      <c r="K76" s="939"/>
      <c r="L76" s="939"/>
      <c r="M76" s="939"/>
      <c r="N76" s="939"/>
      <c r="O76" s="939"/>
      <c r="P76" s="940"/>
      <c r="Q76" s="942">
        <v>36</v>
      </c>
      <c r="R76" s="943"/>
      <c r="S76" s="943"/>
      <c r="T76" s="943"/>
      <c r="U76" s="899"/>
      <c r="V76" s="944">
        <v>29</v>
      </c>
      <c r="W76" s="943"/>
      <c r="X76" s="943"/>
      <c r="Y76" s="943"/>
      <c r="Z76" s="899"/>
      <c r="AA76" s="944">
        <v>7</v>
      </c>
      <c r="AB76" s="943"/>
      <c r="AC76" s="943"/>
      <c r="AD76" s="943"/>
      <c r="AE76" s="899"/>
      <c r="AF76" s="944">
        <v>7</v>
      </c>
      <c r="AG76" s="943"/>
      <c r="AH76" s="943"/>
      <c r="AI76" s="943"/>
      <c r="AJ76" s="899"/>
      <c r="AK76" s="944" t="s">
        <v>527</v>
      </c>
      <c r="AL76" s="943"/>
      <c r="AM76" s="943"/>
      <c r="AN76" s="943"/>
      <c r="AO76" s="899"/>
      <c r="AP76" s="944" t="s">
        <v>527</v>
      </c>
      <c r="AQ76" s="943"/>
      <c r="AR76" s="943"/>
      <c r="AS76" s="943"/>
      <c r="AT76" s="899"/>
      <c r="AU76" s="944" t="s">
        <v>527</v>
      </c>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15">
      <c r="A77" s="241">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15">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15">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15">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15">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15">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15">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15">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15">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15">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15">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2">
      <c r="A88" s="243" t="s">
        <v>395</v>
      </c>
      <c r="B88" s="854" t="s">
        <v>431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686</v>
      </c>
      <c r="AG88" s="909"/>
      <c r="AH88" s="909"/>
      <c r="AI88" s="909"/>
      <c r="AJ88" s="909"/>
      <c r="AK88" s="906"/>
      <c r="AL88" s="906"/>
      <c r="AM88" s="906"/>
      <c r="AN88" s="906"/>
      <c r="AO88" s="906"/>
      <c r="AP88" s="909">
        <v>3715</v>
      </c>
      <c r="AQ88" s="909"/>
      <c r="AR88" s="909"/>
      <c r="AS88" s="909"/>
      <c r="AT88" s="909"/>
      <c r="AU88" s="909">
        <v>1219</v>
      </c>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854" t="s">
        <v>432</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221</v>
      </c>
      <c r="CS102" s="917"/>
      <c r="CT102" s="917"/>
      <c r="CU102" s="917"/>
      <c r="CV102" s="956"/>
      <c r="CW102" s="955">
        <v>35</v>
      </c>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433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434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2" t="s">
        <v>437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x14ac:dyDescent="0.15">
      <c r="A109" s="977" t="s">
        <v>439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440</v>
      </c>
      <c r="AB109" s="958"/>
      <c r="AC109" s="958"/>
      <c r="AD109" s="958"/>
      <c r="AE109" s="959"/>
      <c r="AF109" s="957" t="s">
        <v>441</v>
      </c>
      <c r="AG109" s="958"/>
      <c r="AH109" s="958"/>
      <c r="AI109" s="958"/>
      <c r="AJ109" s="959"/>
      <c r="AK109" s="957" t="s">
        <v>308</v>
      </c>
      <c r="AL109" s="958"/>
      <c r="AM109" s="958"/>
      <c r="AN109" s="958"/>
      <c r="AO109" s="959"/>
      <c r="AP109" s="957" t="s">
        <v>442</v>
      </c>
      <c r="AQ109" s="958"/>
      <c r="AR109" s="958"/>
      <c r="AS109" s="958"/>
      <c r="AT109" s="960"/>
      <c r="AU109" s="977" t="s">
        <v>439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440</v>
      </c>
      <c r="BR109" s="958"/>
      <c r="BS109" s="958"/>
      <c r="BT109" s="958"/>
      <c r="BU109" s="959"/>
      <c r="BV109" s="957" t="s">
        <v>441</v>
      </c>
      <c r="BW109" s="958"/>
      <c r="BX109" s="958"/>
      <c r="BY109" s="958"/>
      <c r="BZ109" s="959"/>
      <c r="CA109" s="957" t="s">
        <v>308</v>
      </c>
      <c r="CB109" s="958"/>
      <c r="CC109" s="958"/>
      <c r="CD109" s="958"/>
      <c r="CE109" s="959"/>
      <c r="CF109" s="978" t="s">
        <v>442</v>
      </c>
      <c r="CG109" s="978"/>
      <c r="CH109" s="978"/>
      <c r="CI109" s="978"/>
      <c r="CJ109" s="978"/>
      <c r="CK109" s="957" t="s">
        <v>443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440</v>
      </c>
      <c r="DH109" s="958"/>
      <c r="DI109" s="958"/>
      <c r="DJ109" s="958"/>
      <c r="DK109" s="959"/>
      <c r="DL109" s="957" t="s">
        <v>441</v>
      </c>
      <c r="DM109" s="958"/>
      <c r="DN109" s="958"/>
      <c r="DO109" s="958"/>
      <c r="DP109" s="959"/>
      <c r="DQ109" s="957" t="s">
        <v>308</v>
      </c>
      <c r="DR109" s="958"/>
      <c r="DS109" s="958"/>
      <c r="DT109" s="958"/>
      <c r="DU109" s="959"/>
      <c r="DV109" s="957" t="s">
        <v>442</v>
      </c>
      <c r="DW109" s="958"/>
      <c r="DX109" s="958"/>
      <c r="DY109" s="958"/>
      <c r="DZ109" s="960"/>
    </row>
    <row r="110" spans="1:131" s="233" customFormat="1" ht="26.25" customHeight="1" x14ac:dyDescent="0.15">
      <c r="A110" s="961" t="s">
        <v>444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2354898</v>
      </c>
      <c r="AB110" s="965"/>
      <c r="AC110" s="965"/>
      <c r="AD110" s="965"/>
      <c r="AE110" s="966"/>
      <c r="AF110" s="967">
        <v>2355701</v>
      </c>
      <c r="AG110" s="965"/>
      <c r="AH110" s="965"/>
      <c r="AI110" s="965"/>
      <c r="AJ110" s="966"/>
      <c r="AK110" s="967">
        <v>2450966</v>
      </c>
      <c r="AL110" s="965"/>
      <c r="AM110" s="965"/>
      <c r="AN110" s="965"/>
      <c r="AO110" s="966"/>
      <c r="AP110" s="968">
        <v>13.7</v>
      </c>
      <c r="AQ110" s="969"/>
      <c r="AR110" s="969"/>
      <c r="AS110" s="969"/>
      <c r="AT110" s="970"/>
      <c r="AU110" s="971" t="s">
        <v>73</v>
      </c>
      <c r="AV110" s="972"/>
      <c r="AW110" s="972"/>
      <c r="AX110" s="972"/>
      <c r="AY110" s="972"/>
      <c r="AZ110" s="994" t="s">
        <v>445</v>
      </c>
      <c r="BA110" s="962"/>
      <c r="BB110" s="962"/>
      <c r="BC110" s="962"/>
      <c r="BD110" s="962"/>
      <c r="BE110" s="962"/>
      <c r="BF110" s="962"/>
      <c r="BG110" s="962"/>
      <c r="BH110" s="962"/>
      <c r="BI110" s="962"/>
      <c r="BJ110" s="962"/>
      <c r="BK110" s="962"/>
      <c r="BL110" s="962"/>
      <c r="BM110" s="962"/>
      <c r="BN110" s="962"/>
      <c r="BO110" s="962"/>
      <c r="BP110" s="963"/>
      <c r="BQ110" s="995">
        <v>22148591</v>
      </c>
      <c r="BR110" s="996"/>
      <c r="BS110" s="996"/>
      <c r="BT110" s="996"/>
      <c r="BU110" s="996"/>
      <c r="BV110" s="996">
        <v>23050866</v>
      </c>
      <c r="BW110" s="996"/>
      <c r="BX110" s="996"/>
      <c r="BY110" s="996"/>
      <c r="BZ110" s="996"/>
      <c r="CA110" s="996">
        <v>21989169</v>
      </c>
      <c r="CB110" s="996"/>
      <c r="CC110" s="996"/>
      <c r="CD110" s="996"/>
      <c r="CE110" s="996"/>
      <c r="CF110" s="1009">
        <v>123</v>
      </c>
      <c r="CG110" s="1010"/>
      <c r="CH110" s="1010"/>
      <c r="CI110" s="1010"/>
      <c r="CJ110" s="1010"/>
      <c r="CK110" s="1011" t="s">
        <v>446</v>
      </c>
      <c r="CL110" s="1012"/>
      <c r="CM110" s="994" t="s">
        <v>447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448</v>
      </c>
      <c r="DH110" s="996"/>
      <c r="DI110" s="996"/>
      <c r="DJ110" s="996"/>
      <c r="DK110" s="996"/>
      <c r="DL110" s="996" t="s">
        <v>448</v>
      </c>
      <c r="DM110" s="996"/>
      <c r="DN110" s="996"/>
      <c r="DO110" s="996"/>
      <c r="DP110" s="996"/>
      <c r="DQ110" s="996" t="s">
        <v>449</v>
      </c>
      <c r="DR110" s="996"/>
      <c r="DS110" s="996"/>
      <c r="DT110" s="996"/>
      <c r="DU110" s="996"/>
      <c r="DV110" s="997" t="s">
        <v>449</v>
      </c>
      <c r="DW110" s="997"/>
      <c r="DX110" s="997"/>
      <c r="DY110" s="997"/>
      <c r="DZ110" s="998"/>
    </row>
    <row r="111" spans="1:131" s="233" customFormat="1" ht="26.25" customHeight="1" x14ac:dyDescent="0.15">
      <c r="A111" s="999" t="s">
        <v>450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451</v>
      </c>
      <c r="AB111" s="1003"/>
      <c r="AC111" s="1003"/>
      <c r="AD111" s="1003"/>
      <c r="AE111" s="1004"/>
      <c r="AF111" s="1005" t="s">
        <v>451</v>
      </c>
      <c r="AG111" s="1003"/>
      <c r="AH111" s="1003"/>
      <c r="AI111" s="1003"/>
      <c r="AJ111" s="1004"/>
      <c r="AK111" s="1005" t="s">
        <v>448</v>
      </c>
      <c r="AL111" s="1003"/>
      <c r="AM111" s="1003"/>
      <c r="AN111" s="1003"/>
      <c r="AO111" s="1004"/>
      <c r="AP111" s="1006" t="s">
        <v>452</v>
      </c>
      <c r="AQ111" s="1007"/>
      <c r="AR111" s="1007"/>
      <c r="AS111" s="1007"/>
      <c r="AT111" s="1008"/>
      <c r="AU111" s="973"/>
      <c r="AV111" s="974"/>
      <c r="AW111" s="974"/>
      <c r="AX111" s="974"/>
      <c r="AY111" s="974"/>
      <c r="AZ111" s="987" t="s">
        <v>453</v>
      </c>
      <c r="BA111" s="988"/>
      <c r="BB111" s="988"/>
      <c r="BC111" s="988"/>
      <c r="BD111" s="988"/>
      <c r="BE111" s="988"/>
      <c r="BF111" s="988"/>
      <c r="BG111" s="988"/>
      <c r="BH111" s="988"/>
      <c r="BI111" s="988"/>
      <c r="BJ111" s="988"/>
      <c r="BK111" s="988"/>
      <c r="BL111" s="988"/>
      <c r="BM111" s="988"/>
      <c r="BN111" s="988"/>
      <c r="BO111" s="988"/>
      <c r="BP111" s="989"/>
      <c r="BQ111" s="990">
        <v>511048</v>
      </c>
      <c r="BR111" s="991"/>
      <c r="BS111" s="991"/>
      <c r="BT111" s="991"/>
      <c r="BU111" s="991"/>
      <c r="BV111" s="991">
        <v>546280</v>
      </c>
      <c r="BW111" s="991"/>
      <c r="BX111" s="991"/>
      <c r="BY111" s="991"/>
      <c r="BZ111" s="991"/>
      <c r="CA111" s="991">
        <v>442415</v>
      </c>
      <c r="CB111" s="991"/>
      <c r="CC111" s="991"/>
      <c r="CD111" s="991"/>
      <c r="CE111" s="991"/>
      <c r="CF111" s="985">
        <v>2.5</v>
      </c>
      <c r="CG111" s="986"/>
      <c r="CH111" s="986"/>
      <c r="CI111" s="986"/>
      <c r="CJ111" s="986"/>
      <c r="CK111" s="1013"/>
      <c r="CL111" s="1014"/>
      <c r="CM111" s="987" t="s">
        <v>454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175</v>
      </c>
      <c r="DH111" s="991"/>
      <c r="DI111" s="991"/>
      <c r="DJ111" s="991"/>
      <c r="DK111" s="991"/>
      <c r="DL111" s="991" t="s">
        <v>451</v>
      </c>
      <c r="DM111" s="991"/>
      <c r="DN111" s="991"/>
      <c r="DO111" s="991"/>
      <c r="DP111" s="991"/>
      <c r="DQ111" s="991" t="s">
        <v>451</v>
      </c>
      <c r="DR111" s="991"/>
      <c r="DS111" s="991"/>
      <c r="DT111" s="991"/>
      <c r="DU111" s="991"/>
      <c r="DV111" s="992" t="s">
        <v>175</v>
      </c>
      <c r="DW111" s="992"/>
      <c r="DX111" s="992"/>
      <c r="DY111" s="992"/>
      <c r="DZ111" s="993"/>
    </row>
    <row r="112" spans="1:131" s="233" customFormat="1" ht="26.25" customHeight="1" x14ac:dyDescent="0.15">
      <c r="A112" s="1017" t="s">
        <v>455</v>
      </c>
      <c r="B112" s="1018"/>
      <c r="C112" s="988" t="s">
        <v>456</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448</v>
      </c>
      <c r="AB112" s="1024"/>
      <c r="AC112" s="1024"/>
      <c r="AD112" s="1024"/>
      <c r="AE112" s="1025"/>
      <c r="AF112" s="1026" t="s">
        <v>448</v>
      </c>
      <c r="AG112" s="1024"/>
      <c r="AH112" s="1024"/>
      <c r="AI112" s="1024"/>
      <c r="AJ112" s="1025"/>
      <c r="AK112" s="1026" t="s">
        <v>452</v>
      </c>
      <c r="AL112" s="1024"/>
      <c r="AM112" s="1024"/>
      <c r="AN112" s="1024"/>
      <c r="AO112" s="1025"/>
      <c r="AP112" s="1027" t="s">
        <v>452</v>
      </c>
      <c r="AQ112" s="1028"/>
      <c r="AR112" s="1028"/>
      <c r="AS112" s="1028"/>
      <c r="AT112" s="1029"/>
      <c r="AU112" s="973"/>
      <c r="AV112" s="974"/>
      <c r="AW112" s="974"/>
      <c r="AX112" s="974"/>
      <c r="AY112" s="974"/>
      <c r="AZ112" s="987" t="s">
        <v>457</v>
      </c>
      <c r="BA112" s="988"/>
      <c r="BB112" s="988"/>
      <c r="BC112" s="988"/>
      <c r="BD112" s="988"/>
      <c r="BE112" s="988"/>
      <c r="BF112" s="988"/>
      <c r="BG112" s="988"/>
      <c r="BH112" s="988"/>
      <c r="BI112" s="988"/>
      <c r="BJ112" s="988"/>
      <c r="BK112" s="988"/>
      <c r="BL112" s="988"/>
      <c r="BM112" s="988"/>
      <c r="BN112" s="988"/>
      <c r="BO112" s="988"/>
      <c r="BP112" s="989"/>
      <c r="BQ112" s="990">
        <v>11417149</v>
      </c>
      <c r="BR112" s="991"/>
      <c r="BS112" s="991"/>
      <c r="BT112" s="991"/>
      <c r="BU112" s="991"/>
      <c r="BV112" s="991">
        <v>10518774</v>
      </c>
      <c r="BW112" s="991"/>
      <c r="BX112" s="991"/>
      <c r="BY112" s="991"/>
      <c r="BZ112" s="991"/>
      <c r="CA112" s="991">
        <v>9408895</v>
      </c>
      <c r="CB112" s="991"/>
      <c r="CC112" s="991"/>
      <c r="CD112" s="991"/>
      <c r="CE112" s="991"/>
      <c r="CF112" s="985">
        <v>52.6</v>
      </c>
      <c r="CG112" s="986"/>
      <c r="CH112" s="986"/>
      <c r="CI112" s="986"/>
      <c r="CJ112" s="986"/>
      <c r="CK112" s="1013"/>
      <c r="CL112" s="1014"/>
      <c r="CM112" s="987" t="s">
        <v>458</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175</v>
      </c>
      <c r="DH112" s="991"/>
      <c r="DI112" s="991"/>
      <c r="DJ112" s="991"/>
      <c r="DK112" s="991"/>
      <c r="DL112" s="991" t="s">
        <v>175</v>
      </c>
      <c r="DM112" s="991"/>
      <c r="DN112" s="991"/>
      <c r="DO112" s="991"/>
      <c r="DP112" s="991"/>
      <c r="DQ112" s="991" t="s">
        <v>449</v>
      </c>
      <c r="DR112" s="991"/>
      <c r="DS112" s="991"/>
      <c r="DT112" s="991"/>
      <c r="DU112" s="991"/>
      <c r="DV112" s="992" t="s">
        <v>452</v>
      </c>
      <c r="DW112" s="992"/>
      <c r="DX112" s="992"/>
      <c r="DY112" s="992"/>
      <c r="DZ112" s="993"/>
    </row>
    <row r="113" spans="1:130" s="233" customFormat="1" ht="26.25" customHeight="1" x14ac:dyDescent="0.15">
      <c r="A113" s="1019"/>
      <c r="B113" s="1020"/>
      <c r="C113" s="988" t="s">
        <v>459</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1658839</v>
      </c>
      <c r="AB113" s="1003"/>
      <c r="AC113" s="1003"/>
      <c r="AD113" s="1003"/>
      <c r="AE113" s="1004"/>
      <c r="AF113" s="1005">
        <v>1596244</v>
      </c>
      <c r="AG113" s="1003"/>
      <c r="AH113" s="1003"/>
      <c r="AI113" s="1003"/>
      <c r="AJ113" s="1004"/>
      <c r="AK113" s="1005">
        <v>1523355</v>
      </c>
      <c r="AL113" s="1003"/>
      <c r="AM113" s="1003"/>
      <c r="AN113" s="1003"/>
      <c r="AO113" s="1004"/>
      <c r="AP113" s="1006">
        <v>8.5</v>
      </c>
      <c r="AQ113" s="1007"/>
      <c r="AR113" s="1007"/>
      <c r="AS113" s="1007"/>
      <c r="AT113" s="1008"/>
      <c r="AU113" s="973"/>
      <c r="AV113" s="974"/>
      <c r="AW113" s="974"/>
      <c r="AX113" s="974"/>
      <c r="AY113" s="974"/>
      <c r="AZ113" s="987" t="s">
        <v>460</v>
      </c>
      <c r="BA113" s="988"/>
      <c r="BB113" s="988"/>
      <c r="BC113" s="988"/>
      <c r="BD113" s="988"/>
      <c r="BE113" s="988"/>
      <c r="BF113" s="988"/>
      <c r="BG113" s="988"/>
      <c r="BH113" s="988"/>
      <c r="BI113" s="988"/>
      <c r="BJ113" s="988"/>
      <c r="BK113" s="988"/>
      <c r="BL113" s="988"/>
      <c r="BM113" s="988"/>
      <c r="BN113" s="988"/>
      <c r="BO113" s="988"/>
      <c r="BP113" s="989"/>
      <c r="BQ113" s="990">
        <v>1418828</v>
      </c>
      <c r="BR113" s="991"/>
      <c r="BS113" s="991"/>
      <c r="BT113" s="991"/>
      <c r="BU113" s="991"/>
      <c r="BV113" s="991">
        <v>1519526</v>
      </c>
      <c r="BW113" s="991"/>
      <c r="BX113" s="991"/>
      <c r="BY113" s="991"/>
      <c r="BZ113" s="991"/>
      <c r="CA113" s="991">
        <v>1518855</v>
      </c>
      <c r="CB113" s="991"/>
      <c r="CC113" s="991"/>
      <c r="CD113" s="991"/>
      <c r="CE113" s="991"/>
      <c r="CF113" s="985">
        <v>8.5</v>
      </c>
      <c r="CG113" s="986"/>
      <c r="CH113" s="986"/>
      <c r="CI113" s="986"/>
      <c r="CJ113" s="986"/>
      <c r="CK113" s="1013"/>
      <c r="CL113" s="1014"/>
      <c r="CM113" s="987" t="s">
        <v>461</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175</v>
      </c>
      <c r="DH113" s="1024"/>
      <c r="DI113" s="1024"/>
      <c r="DJ113" s="1024"/>
      <c r="DK113" s="1025"/>
      <c r="DL113" s="1026" t="s">
        <v>452</v>
      </c>
      <c r="DM113" s="1024"/>
      <c r="DN113" s="1024"/>
      <c r="DO113" s="1024"/>
      <c r="DP113" s="1025"/>
      <c r="DQ113" s="1026" t="s">
        <v>452</v>
      </c>
      <c r="DR113" s="1024"/>
      <c r="DS113" s="1024"/>
      <c r="DT113" s="1024"/>
      <c r="DU113" s="1025"/>
      <c r="DV113" s="1027" t="s">
        <v>448</v>
      </c>
      <c r="DW113" s="1028"/>
      <c r="DX113" s="1028"/>
      <c r="DY113" s="1028"/>
      <c r="DZ113" s="1029"/>
    </row>
    <row r="114" spans="1:130" s="233" customFormat="1" ht="26.25" customHeight="1" x14ac:dyDescent="0.15">
      <c r="A114" s="1019"/>
      <c r="B114" s="1020"/>
      <c r="C114" s="988" t="s">
        <v>462</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132067</v>
      </c>
      <c r="AB114" s="1024"/>
      <c r="AC114" s="1024"/>
      <c r="AD114" s="1024"/>
      <c r="AE114" s="1025"/>
      <c r="AF114" s="1026">
        <v>174640</v>
      </c>
      <c r="AG114" s="1024"/>
      <c r="AH114" s="1024"/>
      <c r="AI114" s="1024"/>
      <c r="AJ114" s="1025"/>
      <c r="AK114" s="1026">
        <v>222301</v>
      </c>
      <c r="AL114" s="1024"/>
      <c r="AM114" s="1024"/>
      <c r="AN114" s="1024"/>
      <c r="AO114" s="1025"/>
      <c r="AP114" s="1027">
        <v>1.2</v>
      </c>
      <c r="AQ114" s="1028"/>
      <c r="AR114" s="1028"/>
      <c r="AS114" s="1028"/>
      <c r="AT114" s="1029"/>
      <c r="AU114" s="973"/>
      <c r="AV114" s="974"/>
      <c r="AW114" s="974"/>
      <c r="AX114" s="974"/>
      <c r="AY114" s="974"/>
      <c r="AZ114" s="987" t="s">
        <v>463</v>
      </c>
      <c r="BA114" s="988"/>
      <c r="BB114" s="988"/>
      <c r="BC114" s="988"/>
      <c r="BD114" s="988"/>
      <c r="BE114" s="988"/>
      <c r="BF114" s="988"/>
      <c r="BG114" s="988"/>
      <c r="BH114" s="988"/>
      <c r="BI114" s="988"/>
      <c r="BJ114" s="988"/>
      <c r="BK114" s="988"/>
      <c r="BL114" s="988"/>
      <c r="BM114" s="988"/>
      <c r="BN114" s="988"/>
      <c r="BO114" s="988"/>
      <c r="BP114" s="989"/>
      <c r="BQ114" s="990" t="s">
        <v>452</v>
      </c>
      <c r="BR114" s="991"/>
      <c r="BS114" s="991"/>
      <c r="BT114" s="991"/>
      <c r="BU114" s="991"/>
      <c r="BV114" s="991" t="s">
        <v>175</v>
      </c>
      <c r="BW114" s="991"/>
      <c r="BX114" s="991"/>
      <c r="BY114" s="991"/>
      <c r="BZ114" s="991"/>
      <c r="CA114" s="991" t="s">
        <v>175</v>
      </c>
      <c r="CB114" s="991"/>
      <c r="CC114" s="991"/>
      <c r="CD114" s="991"/>
      <c r="CE114" s="991"/>
      <c r="CF114" s="985" t="s">
        <v>452</v>
      </c>
      <c r="CG114" s="986"/>
      <c r="CH114" s="986"/>
      <c r="CI114" s="986"/>
      <c r="CJ114" s="986"/>
      <c r="CK114" s="1013"/>
      <c r="CL114" s="1014"/>
      <c r="CM114" s="987" t="s">
        <v>464</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448</v>
      </c>
      <c r="DH114" s="1024"/>
      <c r="DI114" s="1024"/>
      <c r="DJ114" s="1024"/>
      <c r="DK114" s="1025"/>
      <c r="DL114" s="1026" t="s">
        <v>451</v>
      </c>
      <c r="DM114" s="1024"/>
      <c r="DN114" s="1024"/>
      <c r="DO114" s="1024"/>
      <c r="DP114" s="1025"/>
      <c r="DQ114" s="1026" t="s">
        <v>449</v>
      </c>
      <c r="DR114" s="1024"/>
      <c r="DS114" s="1024"/>
      <c r="DT114" s="1024"/>
      <c r="DU114" s="1025"/>
      <c r="DV114" s="1027" t="s">
        <v>452</v>
      </c>
      <c r="DW114" s="1028"/>
      <c r="DX114" s="1028"/>
      <c r="DY114" s="1028"/>
      <c r="DZ114" s="1029"/>
    </row>
    <row r="115" spans="1:130" s="233" customFormat="1" ht="26.25" customHeight="1" x14ac:dyDescent="0.15">
      <c r="A115" s="1019"/>
      <c r="B115" s="1020"/>
      <c r="C115" s="988" t="s">
        <v>465</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94548</v>
      </c>
      <c r="AB115" s="1003"/>
      <c r="AC115" s="1003"/>
      <c r="AD115" s="1003"/>
      <c r="AE115" s="1004"/>
      <c r="AF115" s="1005" t="s">
        <v>452</v>
      </c>
      <c r="AG115" s="1003"/>
      <c r="AH115" s="1003"/>
      <c r="AI115" s="1003"/>
      <c r="AJ115" s="1004"/>
      <c r="AK115" s="1005" t="s">
        <v>175</v>
      </c>
      <c r="AL115" s="1003"/>
      <c r="AM115" s="1003"/>
      <c r="AN115" s="1003"/>
      <c r="AO115" s="1004"/>
      <c r="AP115" s="1006" t="s">
        <v>448</v>
      </c>
      <c r="AQ115" s="1007"/>
      <c r="AR115" s="1007"/>
      <c r="AS115" s="1007"/>
      <c r="AT115" s="1008"/>
      <c r="AU115" s="973"/>
      <c r="AV115" s="974"/>
      <c r="AW115" s="974"/>
      <c r="AX115" s="974"/>
      <c r="AY115" s="974"/>
      <c r="AZ115" s="987" t="s">
        <v>466</v>
      </c>
      <c r="BA115" s="988"/>
      <c r="BB115" s="988"/>
      <c r="BC115" s="988"/>
      <c r="BD115" s="988"/>
      <c r="BE115" s="988"/>
      <c r="BF115" s="988"/>
      <c r="BG115" s="988"/>
      <c r="BH115" s="988"/>
      <c r="BI115" s="988"/>
      <c r="BJ115" s="988"/>
      <c r="BK115" s="988"/>
      <c r="BL115" s="988"/>
      <c r="BM115" s="988"/>
      <c r="BN115" s="988"/>
      <c r="BO115" s="988"/>
      <c r="BP115" s="989"/>
      <c r="BQ115" s="990" t="s">
        <v>452</v>
      </c>
      <c r="BR115" s="991"/>
      <c r="BS115" s="991"/>
      <c r="BT115" s="991"/>
      <c r="BU115" s="991"/>
      <c r="BV115" s="991" t="s">
        <v>452</v>
      </c>
      <c r="BW115" s="991"/>
      <c r="BX115" s="991"/>
      <c r="BY115" s="991"/>
      <c r="BZ115" s="991"/>
      <c r="CA115" s="991" t="s">
        <v>452</v>
      </c>
      <c r="CB115" s="991"/>
      <c r="CC115" s="991"/>
      <c r="CD115" s="991"/>
      <c r="CE115" s="991"/>
      <c r="CF115" s="985" t="s">
        <v>452</v>
      </c>
      <c r="CG115" s="986"/>
      <c r="CH115" s="986"/>
      <c r="CI115" s="986"/>
      <c r="CJ115" s="986"/>
      <c r="CK115" s="1013"/>
      <c r="CL115" s="1014"/>
      <c r="CM115" s="987" t="s">
        <v>467</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v>511048</v>
      </c>
      <c r="DH115" s="1024"/>
      <c r="DI115" s="1024"/>
      <c r="DJ115" s="1024"/>
      <c r="DK115" s="1025"/>
      <c r="DL115" s="1026">
        <v>546280</v>
      </c>
      <c r="DM115" s="1024"/>
      <c r="DN115" s="1024"/>
      <c r="DO115" s="1024"/>
      <c r="DP115" s="1025"/>
      <c r="DQ115" s="1026">
        <v>442415</v>
      </c>
      <c r="DR115" s="1024"/>
      <c r="DS115" s="1024"/>
      <c r="DT115" s="1024"/>
      <c r="DU115" s="1025"/>
      <c r="DV115" s="1027">
        <v>2.5</v>
      </c>
      <c r="DW115" s="1028"/>
      <c r="DX115" s="1028"/>
      <c r="DY115" s="1028"/>
      <c r="DZ115" s="1029"/>
    </row>
    <row r="116" spans="1:130" s="233" customFormat="1" ht="26.25" customHeight="1" x14ac:dyDescent="0.15">
      <c r="A116" s="1021"/>
      <c r="B116" s="1022"/>
      <c r="C116" s="1030" t="s">
        <v>468</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452</v>
      </c>
      <c r="AB116" s="1024"/>
      <c r="AC116" s="1024"/>
      <c r="AD116" s="1024"/>
      <c r="AE116" s="1025"/>
      <c r="AF116" s="1026" t="s">
        <v>452</v>
      </c>
      <c r="AG116" s="1024"/>
      <c r="AH116" s="1024"/>
      <c r="AI116" s="1024"/>
      <c r="AJ116" s="1025"/>
      <c r="AK116" s="1026" t="s">
        <v>452</v>
      </c>
      <c r="AL116" s="1024"/>
      <c r="AM116" s="1024"/>
      <c r="AN116" s="1024"/>
      <c r="AO116" s="1025"/>
      <c r="AP116" s="1027" t="s">
        <v>452</v>
      </c>
      <c r="AQ116" s="1028"/>
      <c r="AR116" s="1028"/>
      <c r="AS116" s="1028"/>
      <c r="AT116" s="1029"/>
      <c r="AU116" s="973"/>
      <c r="AV116" s="974"/>
      <c r="AW116" s="974"/>
      <c r="AX116" s="974"/>
      <c r="AY116" s="974"/>
      <c r="AZ116" s="1032" t="s">
        <v>469</v>
      </c>
      <c r="BA116" s="1033"/>
      <c r="BB116" s="1033"/>
      <c r="BC116" s="1033"/>
      <c r="BD116" s="1033"/>
      <c r="BE116" s="1033"/>
      <c r="BF116" s="1033"/>
      <c r="BG116" s="1033"/>
      <c r="BH116" s="1033"/>
      <c r="BI116" s="1033"/>
      <c r="BJ116" s="1033"/>
      <c r="BK116" s="1033"/>
      <c r="BL116" s="1033"/>
      <c r="BM116" s="1033"/>
      <c r="BN116" s="1033"/>
      <c r="BO116" s="1033"/>
      <c r="BP116" s="1034"/>
      <c r="BQ116" s="990" t="s">
        <v>448</v>
      </c>
      <c r="BR116" s="991"/>
      <c r="BS116" s="991"/>
      <c r="BT116" s="991"/>
      <c r="BU116" s="991"/>
      <c r="BV116" s="991" t="s">
        <v>452</v>
      </c>
      <c r="BW116" s="991"/>
      <c r="BX116" s="991"/>
      <c r="BY116" s="991"/>
      <c r="BZ116" s="991"/>
      <c r="CA116" s="991" t="s">
        <v>452</v>
      </c>
      <c r="CB116" s="991"/>
      <c r="CC116" s="991"/>
      <c r="CD116" s="991"/>
      <c r="CE116" s="991"/>
      <c r="CF116" s="985" t="s">
        <v>452</v>
      </c>
      <c r="CG116" s="986"/>
      <c r="CH116" s="986"/>
      <c r="CI116" s="986"/>
      <c r="CJ116" s="986"/>
      <c r="CK116" s="1013"/>
      <c r="CL116" s="1014"/>
      <c r="CM116" s="987" t="s">
        <v>470</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448</v>
      </c>
      <c r="DH116" s="1024"/>
      <c r="DI116" s="1024"/>
      <c r="DJ116" s="1024"/>
      <c r="DK116" s="1025"/>
      <c r="DL116" s="1026" t="s">
        <v>452</v>
      </c>
      <c r="DM116" s="1024"/>
      <c r="DN116" s="1024"/>
      <c r="DO116" s="1024"/>
      <c r="DP116" s="1025"/>
      <c r="DQ116" s="1026" t="s">
        <v>452</v>
      </c>
      <c r="DR116" s="1024"/>
      <c r="DS116" s="1024"/>
      <c r="DT116" s="1024"/>
      <c r="DU116" s="1025"/>
      <c r="DV116" s="1027" t="s">
        <v>452</v>
      </c>
      <c r="DW116" s="1028"/>
      <c r="DX116" s="1028"/>
      <c r="DY116" s="1028"/>
      <c r="DZ116" s="1029"/>
    </row>
    <row r="117" spans="1:130" s="233" customFormat="1" ht="26.25" customHeight="1" x14ac:dyDescent="0.15">
      <c r="A117" s="977" t="s">
        <v>187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471</v>
      </c>
      <c r="Z117" s="959"/>
      <c r="AA117" s="1043">
        <v>4240352</v>
      </c>
      <c r="AB117" s="1044"/>
      <c r="AC117" s="1044"/>
      <c r="AD117" s="1044"/>
      <c r="AE117" s="1045"/>
      <c r="AF117" s="1046">
        <v>4126585</v>
      </c>
      <c r="AG117" s="1044"/>
      <c r="AH117" s="1044"/>
      <c r="AI117" s="1044"/>
      <c r="AJ117" s="1045"/>
      <c r="AK117" s="1046">
        <v>4196622</v>
      </c>
      <c r="AL117" s="1044"/>
      <c r="AM117" s="1044"/>
      <c r="AN117" s="1044"/>
      <c r="AO117" s="1045"/>
      <c r="AP117" s="1047"/>
      <c r="AQ117" s="1048"/>
      <c r="AR117" s="1048"/>
      <c r="AS117" s="1048"/>
      <c r="AT117" s="1049"/>
      <c r="AU117" s="973"/>
      <c r="AV117" s="974"/>
      <c r="AW117" s="974"/>
      <c r="AX117" s="974"/>
      <c r="AY117" s="974"/>
      <c r="AZ117" s="1039" t="s">
        <v>472</v>
      </c>
      <c r="BA117" s="1040"/>
      <c r="BB117" s="1040"/>
      <c r="BC117" s="1040"/>
      <c r="BD117" s="1040"/>
      <c r="BE117" s="1040"/>
      <c r="BF117" s="1040"/>
      <c r="BG117" s="1040"/>
      <c r="BH117" s="1040"/>
      <c r="BI117" s="1040"/>
      <c r="BJ117" s="1040"/>
      <c r="BK117" s="1040"/>
      <c r="BL117" s="1040"/>
      <c r="BM117" s="1040"/>
      <c r="BN117" s="1040"/>
      <c r="BO117" s="1040"/>
      <c r="BP117" s="1041"/>
      <c r="BQ117" s="990" t="s">
        <v>473</v>
      </c>
      <c r="BR117" s="991"/>
      <c r="BS117" s="991"/>
      <c r="BT117" s="991"/>
      <c r="BU117" s="991"/>
      <c r="BV117" s="991" t="s">
        <v>474</v>
      </c>
      <c r="BW117" s="991"/>
      <c r="BX117" s="991"/>
      <c r="BY117" s="991"/>
      <c r="BZ117" s="991"/>
      <c r="CA117" s="991" t="s">
        <v>475</v>
      </c>
      <c r="CB117" s="991"/>
      <c r="CC117" s="991"/>
      <c r="CD117" s="991"/>
      <c r="CE117" s="991"/>
      <c r="CF117" s="985" t="s">
        <v>473</v>
      </c>
      <c r="CG117" s="986"/>
      <c r="CH117" s="986"/>
      <c r="CI117" s="986"/>
      <c r="CJ117" s="986"/>
      <c r="CK117" s="1013"/>
      <c r="CL117" s="1014"/>
      <c r="CM117" s="987" t="s">
        <v>476</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475</v>
      </c>
      <c r="DH117" s="1024"/>
      <c r="DI117" s="1024"/>
      <c r="DJ117" s="1024"/>
      <c r="DK117" s="1025"/>
      <c r="DL117" s="1026" t="s">
        <v>474</v>
      </c>
      <c r="DM117" s="1024"/>
      <c r="DN117" s="1024"/>
      <c r="DO117" s="1024"/>
      <c r="DP117" s="1025"/>
      <c r="DQ117" s="1026" t="s">
        <v>419</v>
      </c>
      <c r="DR117" s="1024"/>
      <c r="DS117" s="1024"/>
      <c r="DT117" s="1024"/>
      <c r="DU117" s="1025"/>
      <c r="DV117" s="1027" t="s">
        <v>473</v>
      </c>
      <c r="DW117" s="1028"/>
      <c r="DX117" s="1028"/>
      <c r="DY117" s="1028"/>
      <c r="DZ117" s="1029"/>
    </row>
    <row r="118" spans="1:130" s="233" customFormat="1" ht="26.25" customHeight="1" x14ac:dyDescent="0.15">
      <c r="A118" s="977" t="s">
        <v>443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440</v>
      </c>
      <c r="AB118" s="958"/>
      <c r="AC118" s="958"/>
      <c r="AD118" s="958"/>
      <c r="AE118" s="959"/>
      <c r="AF118" s="957" t="s">
        <v>441</v>
      </c>
      <c r="AG118" s="958"/>
      <c r="AH118" s="958"/>
      <c r="AI118" s="958"/>
      <c r="AJ118" s="959"/>
      <c r="AK118" s="957" t="s">
        <v>308</v>
      </c>
      <c r="AL118" s="958"/>
      <c r="AM118" s="958"/>
      <c r="AN118" s="958"/>
      <c r="AO118" s="959"/>
      <c r="AP118" s="1035" t="s">
        <v>442</v>
      </c>
      <c r="AQ118" s="1036"/>
      <c r="AR118" s="1036"/>
      <c r="AS118" s="1036"/>
      <c r="AT118" s="1037"/>
      <c r="AU118" s="973"/>
      <c r="AV118" s="974"/>
      <c r="AW118" s="974"/>
      <c r="AX118" s="974"/>
      <c r="AY118" s="974"/>
      <c r="AZ118" s="1038" t="s">
        <v>477</v>
      </c>
      <c r="BA118" s="1030"/>
      <c r="BB118" s="1030"/>
      <c r="BC118" s="1030"/>
      <c r="BD118" s="1030"/>
      <c r="BE118" s="1030"/>
      <c r="BF118" s="1030"/>
      <c r="BG118" s="1030"/>
      <c r="BH118" s="1030"/>
      <c r="BI118" s="1030"/>
      <c r="BJ118" s="1030"/>
      <c r="BK118" s="1030"/>
      <c r="BL118" s="1030"/>
      <c r="BM118" s="1030"/>
      <c r="BN118" s="1030"/>
      <c r="BO118" s="1030"/>
      <c r="BP118" s="1031"/>
      <c r="BQ118" s="1064" t="s">
        <v>419</v>
      </c>
      <c r="BR118" s="1065"/>
      <c r="BS118" s="1065"/>
      <c r="BT118" s="1065"/>
      <c r="BU118" s="1065"/>
      <c r="BV118" s="1065" t="s">
        <v>473</v>
      </c>
      <c r="BW118" s="1065"/>
      <c r="BX118" s="1065"/>
      <c r="BY118" s="1065"/>
      <c r="BZ118" s="1065"/>
      <c r="CA118" s="1065" t="s">
        <v>473</v>
      </c>
      <c r="CB118" s="1065"/>
      <c r="CC118" s="1065"/>
      <c r="CD118" s="1065"/>
      <c r="CE118" s="1065"/>
      <c r="CF118" s="985" t="s">
        <v>473</v>
      </c>
      <c r="CG118" s="986"/>
      <c r="CH118" s="986"/>
      <c r="CI118" s="986"/>
      <c r="CJ118" s="986"/>
      <c r="CK118" s="1013"/>
      <c r="CL118" s="1014"/>
      <c r="CM118" s="987" t="s">
        <v>478</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419</v>
      </c>
      <c r="DH118" s="1024"/>
      <c r="DI118" s="1024"/>
      <c r="DJ118" s="1024"/>
      <c r="DK118" s="1025"/>
      <c r="DL118" s="1026" t="s">
        <v>475</v>
      </c>
      <c r="DM118" s="1024"/>
      <c r="DN118" s="1024"/>
      <c r="DO118" s="1024"/>
      <c r="DP118" s="1025"/>
      <c r="DQ118" s="1026" t="s">
        <v>473</v>
      </c>
      <c r="DR118" s="1024"/>
      <c r="DS118" s="1024"/>
      <c r="DT118" s="1024"/>
      <c r="DU118" s="1025"/>
      <c r="DV118" s="1027" t="s">
        <v>449</v>
      </c>
      <c r="DW118" s="1028"/>
      <c r="DX118" s="1028"/>
      <c r="DY118" s="1028"/>
      <c r="DZ118" s="1029"/>
    </row>
    <row r="119" spans="1:130" s="233" customFormat="1" ht="26.25" customHeight="1" x14ac:dyDescent="0.15">
      <c r="A119" s="1121" t="s">
        <v>446</v>
      </c>
      <c r="B119" s="1012"/>
      <c r="C119" s="994" t="s">
        <v>447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v>94548</v>
      </c>
      <c r="AB119" s="965"/>
      <c r="AC119" s="965"/>
      <c r="AD119" s="965"/>
      <c r="AE119" s="966"/>
      <c r="AF119" s="967" t="s">
        <v>419</v>
      </c>
      <c r="AG119" s="965"/>
      <c r="AH119" s="965"/>
      <c r="AI119" s="965"/>
      <c r="AJ119" s="966"/>
      <c r="AK119" s="967" t="s">
        <v>475</v>
      </c>
      <c r="AL119" s="965"/>
      <c r="AM119" s="965"/>
      <c r="AN119" s="965"/>
      <c r="AO119" s="966"/>
      <c r="AP119" s="968" t="s">
        <v>473</v>
      </c>
      <c r="AQ119" s="969"/>
      <c r="AR119" s="969"/>
      <c r="AS119" s="969"/>
      <c r="AT119" s="970"/>
      <c r="AU119" s="975"/>
      <c r="AV119" s="976"/>
      <c r="AW119" s="976"/>
      <c r="AX119" s="976"/>
      <c r="AY119" s="976"/>
      <c r="AZ119" s="254" t="s">
        <v>187</v>
      </c>
      <c r="BA119" s="254"/>
      <c r="BB119" s="254"/>
      <c r="BC119" s="254"/>
      <c r="BD119" s="254"/>
      <c r="BE119" s="254"/>
      <c r="BF119" s="254"/>
      <c r="BG119" s="254"/>
      <c r="BH119" s="254"/>
      <c r="BI119" s="254"/>
      <c r="BJ119" s="254"/>
      <c r="BK119" s="254"/>
      <c r="BL119" s="254"/>
      <c r="BM119" s="254"/>
      <c r="BN119" s="254"/>
      <c r="BO119" s="1042" t="s">
        <v>479</v>
      </c>
      <c r="BP119" s="1070"/>
      <c r="BQ119" s="1064">
        <v>35495616</v>
      </c>
      <c r="BR119" s="1065"/>
      <c r="BS119" s="1065"/>
      <c r="BT119" s="1065"/>
      <c r="BU119" s="1065"/>
      <c r="BV119" s="1065">
        <v>35635446</v>
      </c>
      <c r="BW119" s="1065"/>
      <c r="BX119" s="1065"/>
      <c r="BY119" s="1065"/>
      <c r="BZ119" s="1065"/>
      <c r="CA119" s="1065">
        <v>33359334</v>
      </c>
      <c r="CB119" s="1065"/>
      <c r="CC119" s="1065"/>
      <c r="CD119" s="1065"/>
      <c r="CE119" s="1065"/>
      <c r="CF119" s="1066"/>
      <c r="CG119" s="1067"/>
      <c r="CH119" s="1067"/>
      <c r="CI119" s="1067"/>
      <c r="CJ119" s="1068"/>
      <c r="CK119" s="1015"/>
      <c r="CL119" s="1016"/>
      <c r="CM119" s="1038" t="s">
        <v>480</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473</v>
      </c>
      <c r="DH119" s="1051"/>
      <c r="DI119" s="1051"/>
      <c r="DJ119" s="1051"/>
      <c r="DK119" s="1052"/>
      <c r="DL119" s="1050" t="s">
        <v>473</v>
      </c>
      <c r="DM119" s="1051"/>
      <c r="DN119" s="1051"/>
      <c r="DO119" s="1051"/>
      <c r="DP119" s="1052"/>
      <c r="DQ119" s="1050" t="s">
        <v>475</v>
      </c>
      <c r="DR119" s="1051"/>
      <c r="DS119" s="1051"/>
      <c r="DT119" s="1051"/>
      <c r="DU119" s="1052"/>
      <c r="DV119" s="1053" t="s">
        <v>452</v>
      </c>
      <c r="DW119" s="1054"/>
      <c r="DX119" s="1054"/>
      <c r="DY119" s="1054"/>
      <c r="DZ119" s="1055"/>
    </row>
    <row r="120" spans="1:130" s="233" customFormat="1" ht="26.25" customHeight="1" x14ac:dyDescent="0.15">
      <c r="A120" s="1122"/>
      <c r="B120" s="1014"/>
      <c r="C120" s="987" t="s">
        <v>454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419</v>
      </c>
      <c r="AB120" s="1024"/>
      <c r="AC120" s="1024"/>
      <c r="AD120" s="1024"/>
      <c r="AE120" s="1025"/>
      <c r="AF120" s="1026" t="s">
        <v>473</v>
      </c>
      <c r="AG120" s="1024"/>
      <c r="AH120" s="1024"/>
      <c r="AI120" s="1024"/>
      <c r="AJ120" s="1025"/>
      <c r="AK120" s="1026" t="s">
        <v>475</v>
      </c>
      <c r="AL120" s="1024"/>
      <c r="AM120" s="1024"/>
      <c r="AN120" s="1024"/>
      <c r="AO120" s="1025"/>
      <c r="AP120" s="1027" t="s">
        <v>419</v>
      </c>
      <c r="AQ120" s="1028"/>
      <c r="AR120" s="1028"/>
      <c r="AS120" s="1028"/>
      <c r="AT120" s="1029"/>
      <c r="AU120" s="1056" t="s">
        <v>481</v>
      </c>
      <c r="AV120" s="1057"/>
      <c r="AW120" s="1057"/>
      <c r="AX120" s="1057"/>
      <c r="AY120" s="1058"/>
      <c r="AZ120" s="994" t="s">
        <v>482</v>
      </c>
      <c r="BA120" s="962"/>
      <c r="BB120" s="962"/>
      <c r="BC120" s="962"/>
      <c r="BD120" s="962"/>
      <c r="BE120" s="962"/>
      <c r="BF120" s="962"/>
      <c r="BG120" s="962"/>
      <c r="BH120" s="962"/>
      <c r="BI120" s="962"/>
      <c r="BJ120" s="962"/>
      <c r="BK120" s="962"/>
      <c r="BL120" s="962"/>
      <c r="BM120" s="962"/>
      <c r="BN120" s="962"/>
      <c r="BO120" s="962"/>
      <c r="BP120" s="963"/>
      <c r="BQ120" s="995">
        <v>15298166</v>
      </c>
      <c r="BR120" s="996"/>
      <c r="BS120" s="996"/>
      <c r="BT120" s="996"/>
      <c r="BU120" s="996"/>
      <c r="BV120" s="996">
        <v>16220356</v>
      </c>
      <c r="BW120" s="996"/>
      <c r="BX120" s="996"/>
      <c r="BY120" s="996"/>
      <c r="BZ120" s="996"/>
      <c r="CA120" s="996">
        <v>17688189</v>
      </c>
      <c r="CB120" s="996"/>
      <c r="CC120" s="996"/>
      <c r="CD120" s="996"/>
      <c r="CE120" s="996"/>
      <c r="CF120" s="1009">
        <v>98.9</v>
      </c>
      <c r="CG120" s="1010"/>
      <c r="CH120" s="1010"/>
      <c r="CI120" s="1010"/>
      <c r="CJ120" s="1010"/>
      <c r="CK120" s="1071" t="s">
        <v>483</v>
      </c>
      <c r="CL120" s="1072"/>
      <c r="CM120" s="1072"/>
      <c r="CN120" s="1072"/>
      <c r="CO120" s="1073"/>
      <c r="CP120" s="1079" t="s">
        <v>414</v>
      </c>
      <c r="CQ120" s="1080"/>
      <c r="CR120" s="1080"/>
      <c r="CS120" s="1080"/>
      <c r="CT120" s="1080"/>
      <c r="CU120" s="1080"/>
      <c r="CV120" s="1080"/>
      <c r="CW120" s="1080"/>
      <c r="CX120" s="1080"/>
      <c r="CY120" s="1080"/>
      <c r="CZ120" s="1080"/>
      <c r="DA120" s="1080"/>
      <c r="DB120" s="1080"/>
      <c r="DC120" s="1080"/>
      <c r="DD120" s="1080"/>
      <c r="DE120" s="1080"/>
      <c r="DF120" s="1081"/>
      <c r="DG120" s="995">
        <v>11153778</v>
      </c>
      <c r="DH120" s="996"/>
      <c r="DI120" s="996"/>
      <c r="DJ120" s="996"/>
      <c r="DK120" s="996"/>
      <c r="DL120" s="996">
        <v>10321472</v>
      </c>
      <c r="DM120" s="996"/>
      <c r="DN120" s="996"/>
      <c r="DO120" s="996"/>
      <c r="DP120" s="996"/>
      <c r="DQ120" s="996">
        <v>9270495</v>
      </c>
      <c r="DR120" s="996"/>
      <c r="DS120" s="996"/>
      <c r="DT120" s="996"/>
      <c r="DU120" s="996"/>
      <c r="DV120" s="997">
        <v>51.9</v>
      </c>
      <c r="DW120" s="997"/>
      <c r="DX120" s="997"/>
      <c r="DY120" s="997"/>
      <c r="DZ120" s="998"/>
    </row>
    <row r="121" spans="1:130" s="233" customFormat="1" ht="26.25" customHeight="1" x14ac:dyDescent="0.15">
      <c r="A121" s="1122"/>
      <c r="B121" s="1014"/>
      <c r="C121" s="1039" t="s">
        <v>484</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473</v>
      </c>
      <c r="AB121" s="1024"/>
      <c r="AC121" s="1024"/>
      <c r="AD121" s="1024"/>
      <c r="AE121" s="1025"/>
      <c r="AF121" s="1026" t="s">
        <v>473</v>
      </c>
      <c r="AG121" s="1024"/>
      <c r="AH121" s="1024"/>
      <c r="AI121" s="1024"/>
      <c r="AJ121" s="1025"/>
      <c r="AK121" s="1026" t="s">
        <v>449</v>
      </c>
      <c r="AL121" s="1024"/>
      <c r="AM121" s="1024"/>
      <c r="AN121" s="1024"/>
      <c r="AO121" s="1025"/>
      <c r="AP121" s="1027" t="s">
        <v>419</v>
      </c>
      <c r="AQ121" s="1028"/>
      <c r="AR121" s="1028"/>
      <c r="AS121" s="1028"/>
      <c r="AT121" s="1029"/>
      <c r="AU121" s="1059"/>
      <c r="AV121" s="1060"/>
      <c r="AW121" s="1060"/>
      <c r="AX121" s="1060"/>
      <c r="AY121" s="1061"/>
      <c r="AZ121" s="987" t="s">
        <v>485</v>
      </c>
      <c r="BA121" s="988"/>
      <c r="BB121" s="988"/>
      <c r="BC121" s="988"/>
      <c r="BD121" s="988"/>
      <c r="BE121" s="988"/>
      <c r="BF121" s="988"/>
      <c r="BG121" s="988"/>
      <c r="BH121" s="988"/>
      <c r="BI121" s="988"/>
      <c r="BJ121" s="988"/>
      <c r="BK121" s="988"/>
      <c r="BL121" s="988"/>
      <c r="BM121" s="988"/>
      <c r="BN121" s="988"/>
      <c r="BO121" s="988"/>
      <c r="BP121" s="989"/>
      <c r="BQ121" s="990">
        <v>9090255</v>
      </c>
      <c r="BR121" s="991"/>
      <c r="BS121" s="991"/>
      <c r="BT121" s="991"/>
      <c r="BU121" s="991"/>
      <c r="BV121" s="991">
        <v>8856342</v>
      </c>
      <c r="BW121" s="991"/>
      <c r="BX121" s="991"/>
      <c r="BY121" s="991"/>
      <c r="BZ121" s="991"/>
      <c r="CA121" s="991">
        <v>7937884</v>
      </c>
      <c r="CB121" s="991"/>
      <c r="CC121" s="991"/>
      <c r="CD121" s="991"/>
      <c r="CE121" s="991"/>
      <c r="CF121" s="985">
        <v>44.4</v>
      </c>
      <c r="CG121" s="986"/>
      <c r="CH121" s="986"/>
      <c r="CI121" s="986"/>
      <c r="CJ121" s="986"/>
      <c r="CK121" s="1074"/>
      <c r="CL121" s="1075"/>
      <c r="CM121" s="1075"/>
      <c r="CN121" s="1075"/>
      <c r="CO121" s="1076"/>
      <c r="CP121" s="1084" t="s">
        <v>486</v>
      </c>
      <c r="CQ121" s="1085"/>
      <c r="CR121" s="1085"/>
      <c r="CS121" s="1085"/>
      <c r="CT121" s="1085"/>
      <c r="CU121" s="1085"/>
      <c r="CV121" s="1085"/>
      <c r="CW121" s="1085"/>
      <c r="CX121" s="1085"/>
      <c r="CY121" s="1085"/>
      <c r="CZ121" s="1085"/>
      <c r="DA121" s="1085"/>
      <c r="DB121" s="1085"/>
      <c r="DC121" s="1085"/>
      <c r="DD121" s="1085"/>
      <c r="DE121" s="1085"/>
      <c r="DF121" s="1086"/>
      <c r="DG121" s="990">
        <v>250965</v>
      </c>
      <c r="DH121" s="991"/>
      <c r="DI121" s="991"/>
      <c r="DJ121" s="991"/>
      <c r="DK121" s="991"/>
      <c r="DL121" s="991">
        <v>181561</v>
      </c>
      <c r="DM121" s="991"/>
      <c r="DN121" s="991"/>
      <c r="DO121" s="991"/>
      <c r="DP121" s="991"/>
      <c r="DQ121" s="991">
        <v>117909</v>
      </c>
      <c r="DR121" s="991"/>
      <c r="DS121" s="991"/>
      <c r="DT121" s="991"/>
      <c r="DU121" s="991"/>
      <c r="DV121" s="992">
        <v>0.7</v>
      </c>
      <c r="DW121" s="992"/>
      <c r="DX121" s="992"/>
      <c r="DY121" s="992"/>
      <c r="DZ121" s="993"/>
    </row>
    <row r="122" spans="1:130" s="233" customFormat="1" ht="26.25" customHeight="1" x14ac:dyDescent="0.15">
      <c r="A122" s="1122"/>
      <c r="B122" s="1014"/>
      <c r="C122" s="987" t="s">
        <v>464</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474</v>
      </c>
      <c r="AB122" s="1024"/>
      <c r="AC122" s="1024"/>
      <c r="AD122" s="1024"/>
      <c r="AE122" s="1025"/>
      <c r="AF122" s="1026" t="s">
        <v>419</v>
      </c>
      <c r="AG122" s="1024"/>
      <c r="AH122" s="1024"/>
      <c r="AI122" s="1024"/>
      <c r="AJ122" s="1025"/>
      <c r="AK122" s="1026" t="s">
        <v>452</v>
      </c>
      <c r="AL122" s="1024"/>
      <c r="AM122" s="1024"/>
      <c r="AN122" s="1024"/>
      <c r="AO122" s="1025"/>
      <c r="AP122" s="1027" t="s">
        <v>473</v>
      </c>
      <c r="AQ122" s="1028"/>
      <c r="AR122" s="1028"/>
      <c r="AS122" s="1028"/>
      <c r="AT122" s="1029"/>
      <c r="AU122" s="1059"/>
      <c r="AV122" s="1060"/>
      <c r="AW122" s="1060"/>
      <c r="AX122" s="1060"/>
      <c r="AY122" s="1061"/>
      <c r="AZ122" s="1038" t="s">
        <v>487</v>
      </c>
      <c r="BA122" s="1030"/>
      <c r="BB122" s="1030"/>
      <c r="BC122" s="1030"/>
      <c r="BD122" s="1030"/>
      <c r="BE122" s="1030"/>
      <c r="BF122" s="1030"/>
      <c r="BG122" s="1030"/>
      <c r="BH122" s="1030"/>
      <c r="BI122" s="1030"/>
      <c r="BJ122" s="1030"/>
      <c r="BK122" s="1030"/>
      <c r="BL122" s="1030"/>
      <c r="BM122" s="1030"/>
      <c r="BN122" s="1030"/>
      <c r="BO122" s="1030"/>
      <c r="BP122" s="1031"/>
      <c r="BQ122" s="1064">
        <v>32083637</v>
      </c>
      <c r="BR122" s="1065"/>
      <c r="BS122" s="1065"/>
      <c r="BT122" s="1065"/>
      <c r="BU122" s="1065"/>
      <c r="BV122" s="1065">
        <v>32898592</v>
      </c>
      <c r="BW122" s="1065"/>
      <c r="BX122" s="1065"/>
      <c r="BY122" s="1065"/>
      <c r="BZ122" s="1065"/>
      <c r="CA122" s="1065">
        <v>34186990</v>
      </c>
      <c r="CB122" s="1065"/>
      <c r="CC122" s="1065"/>
      <c r="CD122" s="1065"/>
      <c r="CE122" s="1065"/>
      <c r="CF122" s="1082">
        <v>191.2</v>
      </c>
      <c r="CG122" s="1083"/>
      <c r="CH122" s="1083"/>
      <c r="CI122" s="1083"/>
      <c r="CJ122" s="1083"/>
      <c r="CK122" s="1074"/>
      <c r="CL122" s="1075"/>
      <c r="CM122" s="1075"/>
      <c r="CN122" s="1075"/>
      <c r="CO122" s="1076"/>
      <c r="CP122" s="1084" t="s">
        <v>412</v>
      </c>
      <c r="CQ122" s="1085"/>
      <c r="CR122" s="1085"/>
      <c r="CS122" s="1085"/>
      <c r="CT122" s="1085"/>
      <c r="CU122" s="1085"/>
      <c r="CV122" s="1085"/>
      <c r="CW122" s="1085"/>
      <c r="CX122" s="1085"/>
      <c r="CY122" s="1085"/>
      <c r="CZ122" s="1085"/>
      <c r="DA122" s="1085"/>
      <c r="DB122" s="1085"/>
      <c r="DC122" s="1085"/>
      <c r="DD122" s="1085"/>
      <c r="DE122" s="1085"/>
      <c r="DF122" s="1086"/>
      <c r="DG122" s="990">
        <v>12406</v>
      </c>
      <c r="DH122" s="991"/>
      <c r="DI122" s="991"/>
      <c r="DJ122" s="991"/>
      <c r="DK122" s="991"/>
      <c r="DL122" s="991">
        <v>15741</v>
      </c>
      <c r="DM122" s="991"/>
      <c r="DN122" s="991"/>
      <c r="DO122" s="991"/>
      <c r="DP122" s="991"/>
      <c r="DQ122" s="991">
        <v>20491</v>
      </c>
      <c r="DR122" s="991"/>
      <c r="DS122" s="991"/>
      <c r="DT122" s="991"/>
      <c r="DU122" s="991"/>
      <c r="DV122" s="992">
        <v>0.1</v>
      </c>
      <c r="DW122" s="992"/>
      <c r="DX122" s="992"/>
      <c r="DY122" s="992"/>
      <c r="DZ122" s="993"/>
    </row>
    <row r="123" spans="1:130" s="233" customFormat="1" ht="26.25" customHeight="1" x14ac:dyDescent="0.15">
      <c r="A123" s="1122"/>
      <c r="B123" s="1014"/>
      <c r="C123" s="987" t="s">
        <v>470</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473</v>
      </c>
      <c r="AB123" s="1024"/>
      <c r="AC123" s="1024"/>
      <c r="AD123" s="1024"/>
      <c r="AE123" s="1025"/>
      <c r="AF123" s="1026" t="s">
        <v>449</v>
      </c>
      <c r="AG123" s="1024"/>
      <c r="AH123" s="1024"/>
      <c r="AI123" s="1024"/>
      <c r="AJ123" s="1025"/>
      <c r="AK123" s="1026" t="s">
        <v>473</v>
      </c>
      <c r="AL123" s="1024"/>
      <c r="AM123" s="1024"/>
      <c r="AN123" s="1024"/>
      <c r="AO123" s="1025"/>
      <c r="AP123" s="1027" t="s">
        <v>473</v>
      </c>
      <c r="AQ123" s="1028"/>
      <c r="AR123" s="1028"/>
      <c r="AS123" s="1028"/>
      <c r="AT123" s="1029"/>
      <c r="AU123" s="1062"/>
      <c r="AV123" s="1063"/>
      <c r="AW123" s="1063"/>
      <c r="AX123" s="1063"/>
      <c r="AY123" s="1063"/>
      <c r="AZ123" s="254" t="s">
        <v>187</v>
      </c>
      <c r="BA123" s="254"/>
      <c r="BB123" s="254"/>
      <c r="BC123" s="254"/>
      <c r="BD123" s="254"/>
      <c r="BE123" s="254"/>
      <c r="BF123" s="254"/>
      <c r="BG123" s="254"/>
      <c r="BH123" s="254"/>
      <c r="BI123" s="254"/>
      <c r="BJ123" s="254"/>
      <c r="BK123" s="254"/>
      <c r="BL123" s="254"/>
      <c r="BM123" s="254"/>
      <c r="BN123" s="254"/>
      <c r="BO123" s="1042" t="s">
        <v>488</v>
      </c>
      <c r="BP123" s="1070"/>
      <c r="BQ123" s="1128">
        <v>56472058</v>
      </c>
      <c r="BR123" s="1129"/>
      <c r="BS123" s="1129"/>
      <c r="BT123" s="1129"/>
      <c r="BU123" s="1129"/>
      <c r="BV123" s="1129">
        <v>57975290</v>
      </c>
      <c r="BW123" s="1129"/>
      <c r="BX123" s="1129"/>
      <c r="BY123" s="1129"/>
      <c r="BZ123" s="1129"/>
      <c r="CA123" s="1129">
        <v>59813063</v>
      </c>
      <c r="CB123" s="1129"/>
      <c r="CC123" s="1129"/>
      <c r="CD123" s="1129"/>
      <c r="CE123" s="1129"/>
      <c r="CF123" s="1066"/>
      <c r="CG123" s="1067"/>
      <c r="CH123" s="1067"/>
      <c r="CI123" s="1067"/>
      <c r="CJ123" s="1068"/>
      <c r="CK123" s="1074"/>
      <c r="CL123" s="1075"/>
      <c r="CM123" s="1075"/>
      <c r="CN123" s="1075"/>
      <c r="CO123" s="1076"/>
      <c r="CP123" s="1084" t="s">
        <v>489</v>
      </c>
      <c r="CQ123" s="1085"/>
      <c r="CR123" s="1085"/>
      <c r="CS123" s="1085"/>
      <c r="CT123" s="1085"/>
      <c r="CU123" s="1085"/>
      <c r="CV123" s="1085"/>
      <c r="CW123" s="1085"/>
      <c r="CX123" s="1085"/>
      <c r="CY123" s="1085"/>
      <c r="CZ123" s="1085"/>
      <c r="DA123" s="1085"/>
      <c r="DB123" s="1085"/>
      <c r="DC123" s="1085"/>
      <c r="DD123" s="1085"/>
      <c r="DE123" s="1085"/>
      <c r="DF123" s="1086"/>
      <c r="DG123" s="1023" t="s">
        <v>419</v>
      </c>
      <c r="DH123" s="1024"/>
      <c r="DI123" s="1024"/>
      <c r="DJ123" s="1024"/>
      <c r="DK123" s="1025"/>
      <c r="DL123" s="1026" t="s">
        <v>473</v>
      </c>
      <c r="DM123" s="1024"/>
      <c r="DN123" s="1024"/>
      <c r="DO123" s="1024"/>
      <c r="DP123" s="1025"/>
      <c r="DQ123" s="1026" t="s">
        <v>473</v>
      </c>
      <c r="DR123" s="1024"/>
      <c r="DS123" s="1024"/>
      <c r="DT123" s="1024"/>
      <c r="DU123" s="1025"/>
      <c r="DV123" s="1027" t="s">
        <v>473</v>
      </c>
      <c r="DW123" s="1028"/>
      <c r="DX123" s="1028"/>
      <c r="DY123" s="1028"/>
      <c r="DZ123" s="1029"/>
    </row>
    <row r="124" spans="1:130" s="233" customFormat="1" ht="26.25" customHeight="1" thickBot="1" x14ac:dyDescent="0.2">
      <c r="A124" s="1122"/>
      <c r="B124" s="1014"/>
      <c r="C124" s="987" t="s">
        <v>476</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419</v>
      </c>
      <c r="AB124" s="1024"/>
      <c r="AC124" s="1024"/>
      <c r="AD124" s="1024"/>
      <c r="AE124" s="1025"/>
      <c r="AF124" s="1026" t="s">
        <v>419</v>
      </c>
      <c r="AG124" s="1024"/>
      <c r="AH124" s="1024"/>
      <c r="AI124" s="1024"/>
      <c r="AJ124" s="1025"/>
      <c r="AK124" s="1026" t="s">
        <v>473</v>
      </c>
      <c r="AL124" s="1024"/>
      <c r="AM124" s="1024"/>
      <c r="AN124" s="1024"/>
      <c r="AO124" s="1025"/>
      <c r="AP124" s="1027" t="s">
        <v>473</v>
      </c>
      <c r="AQ124" s="1028"/>
      <c r="AR124" s="1028"/>
      <c r="AS124" s="1028"/>
      <c r="AT124" s="1029"/>
      <c r="AU124" s="1124" t="s">
        <v>490</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419</v>
      </c>
      <c r="BR124" s="1092"/>
      <c r="BS124" s="1092"/>
      <c r="BT124" s="1092"/>
      <c r="BU124" s="1092"/>
      <c r="BV124" s="1092" t="s">
        <v>474</v>
      </c>
      <c r="BW124" s="1092"/>
      <c r="BX124" s="1092"/>
      <c r="BY124" s="1092"/>
      <c r="BZ124" s="1092"/>
      <c r="CA124" s="1092" t="s">
        <v>419</v>
      </c>
      <c r="CB124" s="1092"/>
      <c r="CC124" s="1092"/>
      <c r="CD124" s="1092"/>
      <c r="CE124" s="1092"/>
      <c r="CF124" s="1093"/>
      <c r="CG124" s="1094"/>
      <c r="CH124" s="1094"/>
      <c r="CI124" s="1094"/>
      <c r="CJ124" s="1095"/>
      <c r="CK124" s="1077"/>
      <c r="CL124" s="1077"/>
      <c r="CM124" s="1077"/>
      <c r="CN124" s="1077"/>
      <c r="CO124" s="1078"/>
      <c r="CP124" s="1084" t="s">
        <v>491</v>
      </c>
      <c r="CQ124" s="1085"/>
      <c r="CR124" s="1085"/>
      <c r="CS124" s="1085"/>
      <c r="CT124" s="1085"/>
      <c r="CU124" s="1085"/>
      <c r="CV124" s="1085"/>
      <c r="CW124" s="1085"/>
      <c r="CX124" s="1085"/>
      <c r="CY124" s="1085"/>
      <c r="CZ124" s="1085"/>
      <c r="DA124" s="1085"/>
      <c r="DB124" s="1085"/>
      <c r="DC124" s="1085"/>
      <c r="DD124" s="1085"/>
      <c r="DE124" s="1085"/>
      <c r="DF124" s="1086"/>
      <c r="DG124" s="1069" t="s">
        <v>473</v>
      </c>
      <c r="DH124" s="1051"/>
      <c r="DI124" s="1051"/>
      <c r="DJ124" s="1051"/>
      <c r="DK124" s="1052"/>
      <c r="DL124" s="1050" t="s">
        <v>473</v>
      </c>
      <c r="DM124" s="1051"/>
      <c r="DN124" s="1051"/>
      <c r="DO124" s="1051"/>
      <c r="DP124" s="1052"/>
      <c r="DQ124" s="1050" t="s">
        <v>419</v>
      </c>
      <c r="DR124" s="1051"/>
      <c r="DS124" s="1051"/>
      <c r="DT124" s="1051"/>
      <c r="DU124" s="1052"/>
      <c r="DV124" s="1053" t="s">
        <v>475</v>
      </c>
      <c r="DW124" s="1054"/>
      <c r="DX124" s="1054"/>
      <c r="DY124" s="1054"/>
      <c r="DZ124" s="1055"/>
    </row>
    <row r="125" spans="1:130" s="233" customFormat="1" ht="26.25" customHeight="1" x14ac:dyDescent="0.15">
      <c r="A125" s="1122"/>
      <c r="B125" s="1014"/>
      <c r="C125" s="987" t="s">
        <v>478</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473</v>
      </c>
      <c r="AB125" s="1024"/>
      <c r="AC125" s="1024"/>
      <c r="AD125" s="1024"/>
      <c r="AE125" s="1025"/>
      <c r="AF125" s="1026" t="s">
        <v>474</v>
      </c>
      <c r="AG125" s="1024"/>
      <c r="AH125" s="1024"/>
      <c r="AI125" s="1024"/>
      <c r="AJ125" s="1025"/>
      <c r="AK125" s="1026" t="s">
        <v>419</v>
      </c>
      <c r="AL125" s="1024"/>
      <c r="AM125" s="1024"/>
      <c r="AN125" s="1024"/>
      <c r="AO125" s="1025"/>
      <c r="AP125" s="1027" t="s">
        <v>419</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492</v>
      </c>
      <c r="CL125" s="1072"/>
      <c r="CM125" s="1072"/>
      <c r="CN125" s="1072"/>
      <c r="CO125" s="1073"/>
      <c r="CP125" s="994" t="s">
        <v>493</v>
      </c>
      <c r="CQ125" s="962"/>
      <c r="CR125" s="962"/>
      <c r="CS125" s="962"/>
      <c r="CT125" s="962"/>
      <c r="CU125" s="962"/>
      <c r="CV125" s="962"/>
      <c r="CW125" s="962"/>
      <c r="CX125" s="962"/>
      <c r="CY125" s="962"/>
      <c r="CZ125" s="962"/>
      <c r="DA125" s="962"/>
      <c r="DB125" s="962"/>
      <c r="DC125" s="962"/>
      <c r="DD125" s="962"/>
      <c r="DE125" s="962"/>
      <c r="DF125" s="963"/>
      <c r="DG125" s="995" t="s">
        <v>449</v>
      </c>
      <c r="DH125" s="996"/>
      <c r="DI125" s="996"/>
      <c r="DJ125" s="996"/>
      <c r="DK125" s="996"/>
      <c r="DL125" s="996" t="s">
        <v>473</v>
      </c>
      <c r="DM125" s="996"/>
      <c r="DN125" s="996"/>
      <c r="DO125" s="996"/>
      <c r="DP125" s="996"/>
      <c r="DQ125" s="996" t="s">
        <v>473</v>
      </c>
      <c r="DR125" s="996"/>
      <c r="DS125" s="996"/>
      <c r="DT125" s="996"/>
      <c r="DU125" s="996"/>
      <c r="DV125" s="997" t="s">
        <v>473</v>
      </c>
      <c r="DW125" s="997"/>
      <c r="DX125" s="997"/>
      <c r="DY125" s="997"/>
      <c r="DZ125" s="998"/>
    </row>
    <row r="126" spans="1:130" s="233" customFormat="1" ht="26.25" customHeight="1" thickBot="1" x14ac:dyDescent="0.2">
      <c r="A126" s="1122"/>
      <c r="B126" s="1014"/>
      <c r="C126" s="987" t="s">
        <v>480</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419</v>
      </c>
      <c r="AB126" s="1024"/>
      <c r="AC126" s="1024"/>
      <c r="AD126" s="1024"/>
      <c r="AE126" s="1025"/>
      <c r="AF126" s="1026" t="s">
        <v>419</v>
      </c>
      <c r="AG126" s="1024"/>
      <c r="AH126" s="1024"/>
      <c r="AI126" s="1024"/>
      <c r="AJ126" s="1025"/>
      <c r="AK126" s="1026" t="s">
        <v>452</v>
      </c>
      <c r="AL126" s="1024"/>
      <c r="AM126" s="1024"/>
      <c r="AN126" s="1024"/>
      <c r="AO126" s="1025"/>
      <c r="AP126" s="1027" t="s">
        <v>419</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494</v>
      </c>
      <c r="CQ126" s="988"/>
      <c r="CR126" s="988"/>
      <c r="CS126" s="988"/>
      <c r="CT126" s="988"/>
      <c r="CU126" s="988"/>
      <c r="CV126" s="988"/>
      <c r="CW126" s="988"/>
      <c r="CX126" s="988"/>
      <c r="CY126" s="988"/>
      <c r="CZ126" s="988"/>
      <c r="DA126" s="988"/>
      <c r="DB126" s="988"/>
      <c r="DC126" s="988"/>
      <c r="DD126" s="988"/>
      <c r="DE126" s="988"/>
      <c r="DF126" s="989"/>
      <c r="DG126" s="990" t="s">
        <v>449</v>
      </c>
      <c r="DH126" s="991"/>
      <c r="DI126" s="991"/>
      <c r="DJ126" s="991"/>
      <c r="DK126" s="991"/>
      <c r="DL126" s="991" t="s">
        <v>419</v>
      </c>
      <c r="DM126" s="991"/>
      <c r="DN126" s="991"/>
      <c r="DO126" s="991"/>
      <c r="DP126" s="991"/>
      <c r="DQ126" s="991" t="s">
        <v>473</v>
      </c>
      <c r="DR126" s="991"/>
      <c r="DS126" s="991"/>
      <c r="DT126" s="991"/>
      <c r="DU126" s="991"/>
      <c r="DV126" s="992" t="s">
        <v>473</v>
      </c>
      <c r="DW126" s="992"/>
      <c r="DX126" s="992"/>
      <c r="DY126" s="992"/>
      <c r="DZ126" s="993"/>
    </row>
    <row r="127" spans="1:130" s="233" customFormat="1" ht="26.25" customHeight="1" x14ac:dyDescent="0.15">
      <c r="A127" s="1123"/>
      <c r="B127" s="1016"/>
      <c r="C127" s="1038" t="s">
        <v>495</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449</v>
      </c>
      <c r="AB127" s="1024"/>
      <c r="AC127" s="1024"/>
      <c r="AD127" s="1024"/>
      <c r="AE127" s="1025"/>
      <c r="AF127" s="1026" t="s">
        <v>419</v>
      </c>
      <c r="AG127" s="1024"/>
      <c r="AH127" s="1024"/>
      <c r="AI127" s="1024"/>
      <c r="AJ127" s="1025"/>
      <c r="AK127" s="1026" t="s">
        <v>473</v>
      </c>
      <c r="AL127" s="1024"/>
      <c r="AM127" s="1024"/>
      <c r="AN127" s="1024"/>
      <c r="AO127" s="1025"/>
      <c r="AP127" s="1027" t="s">
        <v>419</v>
      </c>
      <c r="AQ127" s="1028"/>
      <c r="AR127" s="1028"/>
      <c r="AS127" s="1028"/>
      <c r="AT127" s="1029"/>
      <c r="AU127" s="235"/>
      <c r="AV127" s="235"/>
      <c r="AW127" s="235"/>
      <c r="AX127" s="1096" t="s">
        <v>496</v>
      </c>
      <c r="AY127" s="1097"/>
      <c r="AZ127" s="1097"/>
      <c r="BA127" s="1097"/>
      <c r="BB127" s="1097"/>
      <c r="BC127" s="1097"/>
      <c r="BD127" s="1097"/>
      <c r="BE127" s="1098"/>
      <c r="BF127" s="1099" t="s">
        <v>497</v>
      </c>
      <c r="BG127" s="1097"/>
      <c r="BH127" s="1097"/>
      <c r="BI127" s="1097"/>
      <c r="BJ127" s="1097"/>
      <c r="BK127" s="1097"/>
      <c r="BL127" s="1098"/>
      <c r="BM127" s="1099" t="s">
        <v>498</v>
      </c>
      <c r="BN127" s="1097"/>
      <c r="BO127" s="1097"/>
      <c r="BP127" s="1097"/>
      <c r="BQ127" s="1097"/>
      <c r="BR127" s="1097"/>
      <c r="BS127" s="1098"/>
      <c r="BT127" s="1099" t="s">
        <v>499</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500</v>
      </c>
      <c r="CQ127" s="988"/>
      <c r="CR127" s="988"/>
      <c r="CS127" s="988"/>
      <c r="CT127" s="988"/>
      <c r="CU127" s="988"/>
      <c r="CV127" s="988"/>
      <c r="CW127" s="988"/>
      <c r="CX127" s="988"/>
      <c r="CY127" s="988"/>
      <c r="CZ127" s="988"/>
      <c r="DA127" s="988"/>
      <c r="DB127" s="988"/>
      <c r="DC127" s="988"/>
      <c r="DD127" s="988"/>
      <c r="DE127" s="988"/>
      <c r="DF127" s="989"/>
      <c r="DG127" s="990" t="s">
        <v>474</v>
      </c>
      <c r="DH127" s="991"/>
      <c r="DI127" s="991"/>
      <c r="DJ127" s="991"/>
      <c r="DK127" s="991"/>
      <c r="DL127" s="991" t="s">
        <v>419</v>
      </c>
      <c r="DM127" s="991"/>
      <c r="DN127" s="991"/>
      <c r="DO127" s="991"/>
      <c r="DP127" s="991"/>
      <c r="DQ127" s="991" t="s">
        <v>473</v>
      </c>
      <c r="DR127" s="991"/>
      <c r="DS127" s="991"/>
      <c r="DT127" s="991"/>
      <c r="DU127" s="991"/>
      <c r="DV127" s="992" t="s">
        <v>473</v>
      </c>
      <c r="DW127" s="992"/>
      <c r="DX127" s="992"/>
      <c r="DY127" s="992"/>
      <c r="DZ127" s="993"/>
    </row>
    <row r="128" spans="1:130" s="233" customFormat="1" ht="26.25" customHeight="1" thickBot="1" x14ac:dyDescent="0.2">
      <c r="A128" s="1106" t="s">
        <v>501</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502</v>
      </c>
      <c r="X128" s="1108"/>
      <c r="Y128" s="1108"/>
      <c r="Z128" s="1109"/>
      <c r="AA128" s="1110">
        <v>1106997</v>
      </c>
      <c r="AB128" s="1111"/>
      <c r="AC128" s="1111"/>
      <c r="AD128" s="1111"/>
      <c r="AE128" s="1112"/>
      <c r="AF128" s="1113">
        <v>1085985</v>
      </c>
      <c r="AG128" s="1111"/>
      <c r="AH128" s="1111"/>
      <c r="AI128" s="1111"/>
      <c r="AJ128" s="1112"/>
      <c r="AK128" s="1113">
        <v>1068001</v>
      </c>
      <c r="AL128" s="1111"/>
      <c r="AM128" s="1111"/>
      <c r="AN128" s="1111"/>
      <c r="AO128" s="1112"/>
      <c r="AP128" s="1114"/>
      <c r="AQ128" s="1115"/>
      <c r="AR128" s="1115"/>
      <c r="AS128" s="1115"/>
      <c r="AT128" s="1116"/>
      <c r="AU128" s="235"/>
      <c r="AV128" s="235"/>
      <c r="AW128" s="235"/>
      <c r="AX128" s="961" t="s">
        <v>503</v>
      </c>
      <c r="AY128" s="962"/>
      <c r="AZ128" s="962"/>
      <c r="BA128" s="962"/>
      <c r="BB128" s="962"/>
      <c r="BC128" s="962"/>
      <c r="BD128" s="962"/>
      <c r="BE128" s="963"/>
      <c r="BF128" s="1117" t="s">
        <v>475</v>
      </c>
      <c r="BG128" s="1118"/>
      <c r="BH128" s="1118"/>
      <c r="BI128" s="1118"/>
      <c r="BJ128" s="1118"/>
      <c r="BK128" s="1118"/>
      <c r="BL128" s="1119"/>
      <c r="BM128" s="1117">
        <v>12.41</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504</v>
      </c>
      <c r="CQ128" s="791"/>
      <c r="CR128" s="791"/>
      <c r="CS128" s="791"/>
      <c r="CT128" s="791"/>
      <c r="CU128" s="791"/>
      <c r="CV128" s="791"/>
      <c r="CW128" s="791"/>
      <c r="CX128" s="791"/>
      <c r="CY128" s="791"/>
      <c r="CZ128" s="791"/>
      <c r="DA128" s="791"/>
      <c r="DB128" s="791"/>
      <c r="DC128" s="791"/>
      <c r="DD128" s="791"/>
      <c r="DE128" s="791"/>
      <c r="DF128" s="1101"/>
      <c r="DG128" s="1102" t="s">
        <v>452</v>
      </c>
      <c r="DH128" s="1103"/>
      <c r="DI128" s="1103"/>
      <c r="DJ128" s="1103"/>
      <c r="DK128" s="1103"/>
      <c r="DL128" s="1103" t="s">
        <v>473</v>
      </c>
      <c r="DM128" s="1103"/>
      <c r="DN128" s="1103"/>
      <c r="DO128" s="1103"/>
      <c r="DP128" s="1103"/>
      <c r="DQ128" s="1103" t="s">
        <v>473</v>
      </c>
      <c r="DR128" s="1103"/>
      <c r="DS128" s="1103"/>
      <c r="DT128" s="1103"/>
      <c r="DU128" s="1103"/>
      <c r="DV128" s="1104" t="s">
        <v>473</v>
      </c>
      <c r="DW128" s="1104"/>
      <c r="DX128" s="1104"/>
      <c r="DY128" s="1104"/>
      <c r="DZ128" s="1105"/>
    </row>
    <row r="129" spans="1:131" s="233" customFormat="1" ht="26.25" customHeight="1" x14ac:dyDescent="0.15">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505</v>
      </c>
      <c r="X129" s="1136"/>
      <c r="Y129" s="1136"/>
      <c r="Z129" s="1137"/>
      <c r="AA129" s="1023">
        <v>19272195</v>
      </c>
      <c r="AB129" s="1024"/>
      <c r="AC129" s="1024"/>
      <c r="AD129" s="1024"/>
      <c r="AE129" s="1025"/>
      <c r="AF129" s="1026">
        <v>19821940</v>
      </c>
      <c r="AG129" s="1024"/>
      <c r="AH129" s="1024"/>
      <c r="AI129" s="1024"/>
      <c r="AJ129" s="1025"/>
      <c r="AK129" s="1026">
        <v>20944000</v>
      </c>
      <c r="AL129" s="1024"/>
      <c r="AM129" s="1024"/>
      <c r="AN129" s="1024"/>
      <c r="AO129" s="1025"/>
      <c r="AP129" s="1138"/>
      <c r="AQ129" s="1139"/>
      <c r="AR129" s="1139"/>
      <c r="AS129" s="1139"/>
      <c r="AT129" s="1140"/>
      <c r="AU129" s="236"/>
      <c r="AV129" s="236"/>
      <c r="AW129" s="236"/>
      <c r="AX129" s="1130" t="s">
        <v>506</v>
      </c>
      <c r="AY129" s="988"/>
      <c r="AZ129" s="988"/>
      <c r="BA129" s="988"/>
      <c r="BB129" s="988"/>
      <c r="BC129" s="988"/>
      <c r="BD129" s="988"/>
      <c r="BE129" s="989"/>
      <c r="BF129" s="1131" t="s">
        <v>473</v>
      </c>
      <c r="BG129" s="1132"/>
      <c r="BH129" s="1132"/>
      <c r="BI129" s="1132"/>
      <c r="BJ129" s="1132"/>
      <c r="BK129" s="1132"/>
      <c r="BL129" s="1133"/>
      <c r="BM129" s="1131">
        <v>17.41</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9" t="s">
        <v>507</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508</v>
      </c>
      <c r="X130" s="1136"/>
      <c r="Y130" s="1136"/>
      <c r="Z130" s="1137"/>
      <c r="AA130" s="1023">
        <v>2950350</v>
      </c>
      <c r="AB130" s="1024"/>
      <c r="AC130" s="1024"/>
      <c r="AD130" s="1024"/>
      <c r="AE130" s="1025"/>
      <c r="AF130" s="1026">
        <v>2949611</v>
      </c>
      <c r="AG130" s="1024"/>
      <c r="AH130" s="1024"/>
      <c r="AI130" s="1024"/>
      <c r="AJ130" s="1025"/>
      <c r="AK130" s="1026">
        <v>3064588</v>
      </c>
      <c r="AL130" s="1024"/>
      <c r="AM130" s="1024"/>
      <c r="AN130" s="1024"/>
      <c r="AO130" s="1025"/>
      <c r="AP130" s="1138"/>
      <c r="AQ130" s="1139"/>
      <c r="AR130" s="1139"/>
      <c r="AS130" s="1139"/>
      <c r="AT130" s="1140"/>
      <c r="AU130" s="236"/>
      <c r="AV130" s="236"/>
      <c r="AW130" s="236"/>
      <c r="AX130" s="1130" t="s">
        <v>509</v>
      </c>
      <c r="AY130" s="988"/>
      <c r="AZ130" s="988"/>
      <c r="BA130" s="988"/>
      <c r="BB130" s="988"/>
      <c r="BC130" s="988"/>
      <c r="BD130" s="988"/>
      <c r="BE130" s="989"/>
      <c r="BF130" s="1166">
        <v>0.6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510</v>
      </c>
      <c r="X131" s="1173"/>
      <c r="Y131" s="1173"/>
      <c r="Z131" s="1174"/>
      <c r="AA131" s="1069">
        <v>16321845</v>
      </c>
      <c r="AB131" s="1051"/>
      <c r="AC131" s="1051"/>
      <c r="AD131" s="1051"/>
      <c r="AE131" s="1052"/>
      <c r="AF131" s="1050">
        <v>16872329</v>
      </c>
      <c r="AG131" s="1051"/>
      <c r="AH131" s="1051"/>
      <c r="AI131" s="1051"/>
      <c r="AJ131" s="1052"/>
      <c r="AK131" s="1050">
        <v>17879412</v>
      </c>
      <c r="AL131" s="1051"/>
      <c r="AM131" s="1051"/>
      <c r="AN131" s="1051"/>
      <c r="AO131" s="1052"/>
      <c r="AP131" s="1175"/>
      <c r="AQ131" s="1176"/>
      <c r="AR131" s="1176"/>
      <c r="AS131" s="1176"/>
      <c r="AT131" s="1177"/>
      <c r="AU131" s="236"/>
      <c r="AV131" s="236"/>
      <c r="AW131" s="236"/>
      <c r="AX131" s="1148" t="s">
        <v>511</v>
      </c>
      <c r="AY131" s="791"/>
      <c r="AZ131" s="791"/>
      <c r="BA131" s="791"/>
      <c r="BB131" s="791"/>
      <c r="BC131" s="791"/>
      <c r="BD131" s="791"/>
      <c r="BE131" s="1101"/>
      <c r="BF131" s="1149" t="s">
        <v>473</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5" t="s">
        <v>512</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513</v>
      </c>
      <c r="W132" s="1159"/>
      <c r="X132" s="1159"/>
      <c r="Y132" s="1159"/>
      <c r="Z132" s="1160"/>
      <c r="AA132" s="1161">
        <v>1.1212274099999999</v>
      </c>
      <c r="AB132" s="1162"/>
      <c r="AC132" s="1162"/>
      <c r="AD132" s="1162"/>
      <c r="AE132" s="1163"/>
      <c r="AF132" s="1164">
        <v>0.53927943199999995</v>
      </c>
      <c r="AG132" s="1162"/>
      <c r="AH132" s="1162"/>
      <c r="AI132" s="1162"/>
      <c r="AJ132" s="1163"/>
      <c r="AK132" s="1164">
        <v>0.35813817599999997</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514</v>
      </c>
      <c r="W133" s="1142"/>
      <c r="X133" s="1142"/>
      <c r="Y133" s="1142"/>
      <c r="Z133" s="1143"/>
      <c r="AA133" s="1144">
        <v>0.7</v>
      </c>
      <c r="AB133" s="1145"/>
      <c r="AC133" s="1145"/>
      <c r="AD133" s="1145"/>
      <c r="AE133" s="1146"/>
      <c r="AF133" s="1144">
        <v>0.6</v>
      </c>
      <c r="AG133" s="1145"/>
      <c r="AH133" s="1145"/>
      <c r="AI133" s="1145"/>
      <c r="AJ133" s="1146"/>
      <c r="AK133" s="1144">
        <v>0.6</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Ly2HxlKozqOHk/GJqZ85aZCqB/zPkSZcTciZoraSFAdQqizWVDBzRR0PWk+Krb/RueBRaiAhE/mUcmpKX2Grtg==" saltValue="BnAScZHNOd8WlZJsmhiq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NDs4AhfsaoBc9gwsUr0qgc9yBo1OHvHS7ycO9xG5EhzxTNLwADdLFQAzcSKpRkLhoRx39C6h2fc5I21oh9u5A==" saltValue="2mHhIMZD+gN6oM0sAWBrW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518</v>
      </c>
      <c r="AP7" s="275"/>
      <c r="AQ7" s="276" t="s">
        <v>519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520</v>
      </c>
      <c r="AQ8" s="282" t="s">
        <v>521</v>
      </c>
      <c r="AR8" s="283" t="s">
        <v>522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523</v>
      </c>
      <c r="AL9" s="1182"/>
      <c r="AM9" s="1182"/>
      <c r="AN9" s="1183"/>
      <c r="AO9" s="284">
        <v>4555493</v>
      </c>
      <c r="AP9" s="284">
        <v>45209</v>
      </c>
      <c r="AQ9" s="285">
        <v>72345</v>
      </c>
      <c r="AR9" s="286">
        <v>-37.5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524</v>
      </c>
      <c r="AL10" s="1182"/>
      <c r="AM10" s="1182"/>
      <c r="AN10" s="1183"/>
      <c r="AO10" s="287">
        <v>766361</v>
      </c>
      <c r="AP10" s="287">
        <v>7605</v>
      </c>
      <c r="AQ10" s="288">
        <v>6087</v>
      </c>
      <c r="AR10" s="289">
        <v>24.9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525</v>
      </c>
      <c r="AL11" s="1182"/>
      <c r="AM11" s="1182"/>
      <c r="AN11" s="1183"/>
      <c r="AO11" s="287">
        <v>9323</v>
      </c>
      <c r="AP11" s="287">
        <v>93</v>
      </c>
      <c r="AQ11" s="288">
        <v>1128</v>
      </c>
      <c r="AR11" s="289">
        <v>-91.8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526</v>
      </c>
      <c r="AL12" s="1182"/>
      <c r="AM12" s="1182"/>
      <c r="AN12" s="1183"/>
      <c r="AO12" s="287" t="s">
        <v>527</v>
      </c>
      <c r="AP12" s="287" t="s">
        <v>527</v>
      </c>
      <c r="AQ12" s="288">
        <v>9</v>
      </c>
      <c r="AR12" s="289" t="s">
        <v>527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528</v>
      </c>
      <c r="AL13" s="1182"/>
      <c r="AM13" s="1182"/>
      <c r="AN13" s="1183"/>
      <c r="AO13" s="287">
        <v>196121</v>
      </c>
      <c r="AP13" s="287">
        <v>1946</v>
      </c>
      <c r="AQ13" s="288">
        <v>2326</v>
      </c>
      <c r="AR13" s="289">
        <v>-16.3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529</v>
      </c>
      <c r="AL14" s="1182"/>
      <c r="AM14" s="1182"/>
      <c r="AN14" s="1183"/>
      <c r="AO14" s="287">
        <v>60256</v>
      </c>
      <c r="AP14" s="287">
        <v>598</v>
      </c>
      <c r="AQ14" s="288">
        <v>1625</v>
      </c>
      <c r="AR14" s="289">
        <v>-63.2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530</v>
      </c>
      <c r="AL15" s="1185"/>
      <c r="AM15" s="1185"/>
      <c r="AN15" s="1186"/>
      <c r="AO15" s="287">
        <v>-258944</v>
      </c>
      <c r="AP15" s="287">
        <v>-2570</v>
      </c>
      <c r="AQ15" s="288">
        <v>-4515</v>
      </c>
      <c r="AR15" s="289">
        <v>-43.1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187</v>
      </c>
      <c r="AL16" s="1185"/>
      <c r="AM16" s="1185"/>
      <c r="AN16" s="1186"/>
      <c r="AO16" s="287">
        <v>5328610</v>
      </c>
      <c r="AP16" s="287">
        <v>52882</v>
      </c>
      <c r="AQ16" s="288">
        <v>79005</v>
      </c>
      <c r="AR16" s="289">
        <v>-33.1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532</v>
      </c>
      <c r="AP20" s="296" t="s">
        <v>533</v>
      </c>
      <c r="AQ20" s="297" t="s">
        <v>534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535</v>
      </c>
      <c r="AL21" s="1188"/>
      <c r="AM21" s="1188"/>
      <c r="AN21" s="1189"/>
      <c r="AO21" s="300">
        <v>4.74</v>
      </c>
      <c r="AP21" s="301">
        <v>7.5</v>
      </c>
      <c r="AQ21" s="302">
        <v>-2.76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536</v>
      </c>
      <c r="AL22" s="1188"/>
      <c r="AM22" s="1188"/>
      <c r="AN22" s="1189"/>
      <c r="AO22" s="305">
        <v>97.1</v>
      </c>
      <c r="AP22" s="306">
        <v>98.5</v>
      </c>
      <c r="AQ22" s="307">
        <v>-1.4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8" t="s">
        <v>537</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x14ac:dyDescent="0.15">
      <c r="A27" s="312"/>
      <c r="AO27" s="265"/>
      <c r="AP27" s="265"/>
      <c r="AQ27" s="265"/>
      <c r="AR27" s="265"/>
      <c r="AS27" s="265"/>
      <c r="AT27" s="265"/>
    </row>
    <row r="28" spans="1:46" ht="17.25" x14ac:dyDescent="0.15">
      <c r="A28" s="266" t="s">
        <v>538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518</v>
      </c>
      <c r="AP30" s="275"/>
      <c r="AQ30" s="276" t="s">
        <v>519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520</v>
      </c>
      <c r="AQ31" s="282" t="s">
        <v>521</v>
      </c>
      <c r="AR31" s="283" t="s">
        <v>522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540</v>
      </c>
      <c r="AL32" s="1196"/>
      <c r="AM32" s="1196"/>
      <c r="AN32" s="1197"/>
      <c r="AO32" s="315">
        <v>2450966</v>
      </c>
      <c r="AP32" s="315">
        <v>24324</v>
      </c>
      <c r="AQ32" s="316">
        <v>42274</v>
      </c>
      <c r="AR32" s="317">
        <v>-42.5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541</v>
      </c>
      <c r="AL33" s="1196"/>
      <c r="AM33" s="1196"/>
      <c r="AN33" s="1197"/>
      <c r="AO33" s="315" t="s">
        <v>527</v>
      </c>
      <c r="AP33" s="315" t="s">
        <v>527</v>
      </c>
      <c r="AQ33" s="316" t="s">
        <v>527</v>
      </c>
      <c r="AR33" s="317" t="s">
        <v>527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542</v>
      </c>
      <c r="AL34" s="1196"/>
      <c r="AM34" s="1196"/>
      <c r="AN34" s="1197"/>
      <c r="AO34" s="315" t="s">
        <v>527</v>
      </c>
      <c r="AP34" s="315" t="s">
        <v>527</v>
      </c>
      <c r="AQ34" s="316">
        <v>53</v>
      </c>
      <c r="AR34" s="317" t="s">
        <v>527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543</v>
      </c>
      <c r="AL35" s="1196"/>
      <c r="AM35" s="1196"/>
      <c r="AN35" s="1197"/>
      <c r="AO35" s="315">
        <v>1523355</v>
      </c>
      <c r="AP35" s="315">
        <v>15118</v>
      </c>
      <c r="AQ35" s="316">
        <v>12769</v>
      </c>
      <c r="AR35" s="317">
        <v>18.399999999999999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544</v>
      </c>
      <c r="AL36" s="1196"/>
      <c r="AM36" s="1196"/>
      <c r="AN36" s="1197"/>
      <c r="AO36" s="315">
        <v>222301</v>
      </c>
      <c r="AP36" s="315">
        <v>2206</v>
      </c>
      <c r="AQ36" s="316">
        <v>1973</v>
      </c>
      <c r="AR36" s="317">
        <v>11.8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545</v>
      </c>
      <c r="AL37" s="1196"/>
      <c r="AM37" s="1196"/>
      <c r="AN37" s="1197"/>
      <c r="AO37" s="315" t="s">
        <v>527</v>
      </c>
      <c r="AP37" s="315" t="s">
        <v>527</v>
      </c>
      <c r="AQ37" s="316">
        <v>635</v>
      </c>
      <c r="AR37" s="317" t="s">
        <v>527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546</v>
      </c>
      <c r="AL38" s="1199"/>
      <c r="AM38" s="1199"/>
      <c r="AN38" s="1200"/>
      <c r="AO38" s="318" t="s">
        <v>527</v>
      </c>
      <c r="AP38" s="318" t="s">
        <v>527</v>
      </c>
      <c r="AQ38" s="319">
        <v>1</v>
      </c>
      <c r="AR38" s="307" t="s">
        <v>527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547</v>
      </c>
      <c r="AL39" s="1199"/>
      <c r="AM39" s="1199"/>
      <c r="AN39" s="1200"/>
      <c r="AO39" s="315">
        <v>-1068001</v>
      </c>
      <c r="AP39" s="315">
        <v>-10599</v>
      </c>
      <c r="AQ39" s="316">
        <v>-5447</v>
      </c>
      <c r="AR39" s="317">
        <v>94.6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548</v>
      </c>
      <c r="AL40" s="1196"/>
      <c r="AM40" s="1196"/>
      <c r="AN40" s="1197"/>
      <c r="AO40" s="315">
        <v>-3064588</v>
      </c>
      <c r="AP40" s="315">
        <v>-30413</v>
      </c>
      <c r="AQ40" s="316">
        <v>-37418</v>
      </c>
      <c r="AR40" s="317">
        <v>-18.7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300</v>
      </c>
      <c r="AL41" s="1202"/>
      <c r="AM41" s="1202"/>
      <c r="AN41" s="1203"/>
      <c r="AO41" s="315">
        <v>64033</v>
      </c>
      <c r="AP41" s="315">
        <v>635</v>
      </c>
      <c r="AQ41" s="316">
        <v>14840</v>
      </c>
      <c r="AR41" s="317">
        <v>-95.7</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518</v>
      </c>
      <c r="AN49" s="1192" t="s">
        <v>552</v>
      </c>
      <c r="AO49" s="1193"/>
      <c r="AP49" s="1193"/>
      <c r="AQ49" s="1193"/>
      <c r="AR49" s="1194"/>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553</v>
      </c>
      <c r="AO50" s="332" t="s">
        <v>554</v>
      </c>
      <c r="AP50" s="333" t="s">
        <v>555</v>
      </c>
      <c r="AQ50" s="334" t="s">
        <v>556</v>
      </c>
      <c r="AR50" s="335" t="s">
        <v>557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558</v>
      </c>
      <c r="AL51" s="328"/>
      <c r="AM51" s="336">
        <v>6132523</v>
      </c>
      <c r="AN51" s="337">
        <v>60380</v>
      </c>
      <c r="AO51" s="338">
        <v>28.1</v>
      </c>
      <c r="AP51" s="339">
        <v>54110</v>
      </c>
      <c r="AQ51" s="340">
        <v>-5.6</v>
      </c>
      <c r="AR51" s="341">
        <v>33.700000000000003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559</v>
      </c>
      <c r="AM52" s="344">
        <v>4281215</v>
      </c>
      <c r="AN52" s="345">
        <v>42152</v>
      </c>
      <c r="AO52" s="346">
        <v>29.3</v>
      </c>
      <c r="AP52" s="347">
        <v>30620</v>
      </c>
      <c r="AQ52" s="348">
        <v>-6.6</v>
      </c>
      <c r="AR52" s="349">
        <v>35.9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560</v>
      </c>
      <c r="AL53" s="328"/>
      <c r="AM53" s="336">
        <v>3001106</v>
      </c>
      <c r="AN53" s="337">
        <v>29372</v>
      </c>
      <c r="AO53" s="338">
        <v>-51.4</v>
      </c>
      <c r="AP53" s="339">
        <v>54684</v>
      </c>
      <c r="AQ53" s="340">
        <v>1.1000000000000001</v>
      </c>
      <c r="AR53" s="341">
        <v>-52.5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559</v>
      </c>
      <c r="AM54" s="344">
        <v>1838245</v>
      </c>
      <c r="AN54" s="345">
        <v>17991</v>
      </c>
      <c r="AO54" s="346">
        <v>-57.3</v>
      </c>
      <c r="AP54" s="347">
        <v>32829</v>
      </c>
      <c r="AQ54" s="348">
        <v>7.2</v>
      </c>
      <c r="AR54" s="349">
        <v>-64.5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561</v>
      </c>
      <c r="AL55" s="328"/>
      <c r="AM55" s="336">
        <v>5515076</v>
      </c>
      <c r="AN55" s="337">
        <v>53897</v>
      </c>
      <c r="AO55" s="338">
        <v>83.5</v>
      </c>
      <c r="AP55" s="339">
        <v>62383</v>
      </c>
      <c r="AQ55" s="340">
        <v>14.1</v>
      </c>
      <c r="AR55" s="341">
        <v>69.400000000000006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559</v>
      </c>
      <c r="AM56" s="344">
        <v>4260462</v>
      </c>
      <c r="AN56" s="345">
        <v>41636</v>
      </c>
      <c r="AO56" s="346">
        <v>131.4</v>
      </c>
      <c r="AP56" s="347">
        <v>35325</v>
      </c>
      <c r="AQ56" s="348">
        <v>7.6</v>
      </c>
      <c r="AR56" s="349">
        <v>123.8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562</v>
      </c>
      <c r="AL57" s="328"/>
      <c r="AM57" s="336">
        <v>3462938</v>
      </c>
      <c r="AN57" s="337">
        <v>34098</v>
      </c>
      <c r="AO57" s="338">
        <v>-36.700000000000003</v>
      </c>
      <c r="AP57" s="339">
        <v>63812</v>
      </c>
      <c r="AQ57" s="340">
        <v>2.2999999999999998</v>
      </c>
      <c r="AR57" s="341">
        <v>-39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559</v>
      </c>
      <c r="AM58" s="344">
        <v>2579750</v>
      </c>
      <c r="AN58" s="345">
        <v>25402</v>
      </c>
      <c r="AO58" s="346">
        <v>-39</v>
      </c>
      <c r="AP58" s="347">
        <v>33848</v>
      </c>
      <c r="AQ58" s="348">
        <v>-4.2</v>
      </c>
      <c r="AR58" s="349">
        <v>-34.799999999999997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563</v>
      </c>
      <c r="AL59" s="328"/>
      <c r="AM59" s="336">
        <v>2517264</v>
      </c>
      <c r="AN59" s="337">
        <v>24982</v>
      </c>
      <c r="AO59" s="338">
        <v>-26.7</v>
      </c>
      <c r="AP59" s="339">
        <v>54225</v>
      </c>
      <c r="AQ59" s="340">
        <v>-15</v>
      </c>
      <c r="AR59" s="341">
        <v>-11.7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559</v>
      </c>
      <c r="AM60" s="344">
        <v>1422326</v>
      </c>
      <c r="AN60" s="345">
        <v>14115</v>
      </c>
      <c r="AO60" s="346">
        <v>-44.4</v>
      </c>
      <c r="AP60" s="347">
        <v>27337</v>
      </c>
      <c r="AQ60" s="348">
        <v>-19.2</v>
      </c>
      <c r="AR60" s="349">
        <v>-25.2</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564</v>
      </c>
      <c r="AL61" s="350"/>
      <c r="AM61" s="351">
        <v>4125781</v>
      </c>
      <c r="AN61" s="352">
        <v>40546</v>
      </c>
      <c r="AO61" s="353">
        <v>-0.6</v>
      </c>
      <c r="AP61" s="354">
        <v>57843</v>
      </c>
      <c r="AQ61" s="355">
        <v>-0.6</v>
      </c>
      <c r="AR61" s="341">
        <v>0</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559</v>
      </c>
      <c r="AM62" s="344">
        <v>2876400</v>
      </c>
      <c r="AN62" s="345">
        <v>28259</v>
      </c>
      <c r="AO62" s="346">
        <v>4</v>
      </c>
      <c r="AP62" s="347">
        <v>31992</v>
      </c>
      <c r="AQ62" s="348">
        <v>-3</v>
      </c>
      <c r="AR62" s="349">
        <v>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QR1lv6fecWfqzFgNgylk8mF1fJ7oWPnnVMHDGYxPO2LwNfuOR2VZTY81oLXG/hCtbl9gC/WAPUxoE6Hmc/p3gw==" saltValue="VqS6Jhskw8lLklB2oOiS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election activeCell="AE97" sqref="AE97"/>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566</v>
      </c>
    </row>
    <row r="120" spans="125:125" ht="13.5" hidden="1" customHeight="1" x14ac:dyDescent="0.15"/>
    <row r="121" spans="125:125" ht="13.5" hidden="1" customHeight="1" x14ac:dyDescent="0.15">
      <c r="DU121" s="262"/>
    </row>
  </sheetData>
  <sheetProtection algorithmName="SHA-512" hashValue="Nmk6paWHrHcc4zQiXHuh9VoqQnk1Xk715BqCP3IrFFkA6BaaqW7rFbj+9dOkxlLULUl1ucX9Dys6ADtKaxmxLQ==" saltValue="iviNPfo9cP7vc1h50sh6p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election activeCell="AF101" sqref="AF101"/>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567</v>
      </c>
    </row>
  </sheetData>
  <sheetProtection algorithmName="SHA-512" hashValue="8gWVoefxaPvjUwiTZaxikHw8E1nymLaxQM0z1YOxDRy8it+gjc9v0MKkwfTjqLXn+tydT2Mcs46qiXiO3dq5kQ==" saltValue="DCulO9mdfUXp6wTDT/0tQ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04" t="s">
        <v>3</v>
      </c>
      <c r="D47" s="1204"/>
      <c r="E47" s="1205"/>
      <c r="F47" s="11">
        <v>34.78</v>
      </c>
      <c r="G47" s="12">
        <v>30.3</v>
      </c>
      <c r="H47" s="12">
        <v>31.31</v>
      </c>
      <c r="I47" s="12">
        <v>32.78</v>
      </c>
      <c r="J47" s="13">
        <v>33.270000000000003</v>
      </c>
    </row>
    <row r="48" spans="2:10" ht="57.75" customHeight="1" x14ac:dyDescent="0.15">
      <c r="B48" s="14"/>
      <c r="C48" s="1206" t="s">
        <v>4</v>
      </c>
      <c r="D48" s="1206"/>
      <c r="E48" s="1207"/>
      <c r="F48" s="15">
        <v>5</v>
      </c>
      <c r="G48" s="16">
        <v>6.51</v>
      </c>
      <c r="H48" s="16">
        <v>8.4600000000000009</v>
      </c>
      <c r="I48" s="16">
        <v>7.64</v>
      </c>
      <c r="J48" s="17">
        <v>11.34</v>
      </c>
    </row>
    <row r="49" spans="2:10" ht="57.75" customHeight="1" thickBot="1" x14ac:dyDescent="0.2">
      <c r="B49" s="18"/>
      <c r="C49" s="1208" t="s">
        <v>5</v>
      </c>
      <c r="D49" s="1208"/>
      <c r="E49" s="1209"/>
      <c r="F49" s="19" t="s">
        <v>573</v>
      </c>
      <c r="G49" s="20" t="s">
        <v>574</v>
      </c>
      <c r="H49" s="20">
        <v>3.44</v>
      </c>
      <c r="I49" s="20">
        <v>1.76</v>
      </c>
      <c r="J49" s="21">
        <v>6.35</v>
      </c>
    </row>
    <row r="50" spans="2:10" x14ac:dyDescent="0.15"/>
  </sheetData>
  <sheetProtection algorithmName="SHA-512" hashValue="DbbY5Boqh5l+IkIIZdOTUdAiOLzyH3SQlSTS4okO/ef+FbekKlPr3Ydbknq6qaGFujgiFpmEM9/22SnXhlvxeA==" saltValue="8qftIbbmmZP0Y1AAJbRl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2023-03-13T02:01:24Z</cp:lastPrinted>
  <dcterms:created xsi:type="dcterms:W3CDTF">2023-02-20T05:29:12Z</dcterms:created>
  <dcterms:modified xsi:type="dcterms:W3CDTF">2023-10-16T00:31:19Z</dcterms:modified>
  <cp:category/>
</cp:coreProperties>
</file>