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 codeName="ThisWorkbook"/>
  <xr:revisionPtr revIDLastSave="0" documentId="13_ncr:1_{8CE923CA-D6FE-4E6F-BCD9-A00552784D6B}" xr6:coauthVersionLast="47" xr6:coauthVersionMax="47" xr10:uidLastSave="{00000000-0000-0000-0000-000000000000}"/>
  <workbookProtection workbookAlgorithmName="SHA-512" workbookHashValue="g/4FwmnD+0XYKO+fftvHQUVlQLJmi0pyrJtkK5wN/Ul2yf3zEvtXVC61eO4z2B1OA0Ap01UC060lDBfxP4s98g==" workbookSaltValue="g51e2gXAdxIaQuCnGEOGog==" workbookSpinCount="100000" lockStructure="1"/>
  <bookViews>
    <workbookView xWindow="7950" yWindow="765" windowWidth="14610" windowHeight="1548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G41" i="4" s="1"/>
  <c r="A3" i="1" l="1"/>
  <c r="E11" i="4" l="1"/>
  <c r="F11" i="4" s="1"/>
  <c r="E12" i="4"/>
  <c r="F12" i="4" s="1"/>
  <c r="E13" i="4"/>
  <c r="F13" i="4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/>
  <c r="G26" i="1" s="1"/>
  <c r="M27" i="4" l="1"/>
  <c r="F11" i="1" s="1"/>
  <c r="M20" i="4"/>
  <c r="A19" i="1" s="1"/>
  <c r="M33" i="4"/>
  <c r="F17" i="1" s="1"/>
  <c r="M22" i="4"/>
  <c r="A21" i="1" s="1"/>
  <c r="M38" i="4"/>
  <c r="F22" i="1" s="1"/>
  <c r="J25" i="4"/>
  <c r="M25" i="4" s="1"/>
  <c r="F9" i="1" s="1"/>
  <c r="J26" i="4"/>
  <c r="M26" i="4" s="1"/>
  <c r="F10" i="1" s="1"/>
  <c r="J27" i="4"/>
  <c r="J28" i="4"/>
  <c r="M28" i="4" s="1"/>
  <c r="F12" i="1" s="1"/>
  <c r="J29" i="4"/>
  <c r="M29" i="4" s="1"/>
  <c r="F13" i="1" s="1"/>
  <c r="J30" i="4"/>
  <c r="M30" i="4" s="1"/>
  <c r="F14" i="1" s="1"/>
  <c r="J31" i="4"/>
  <c r="M31" i="4" s="1"/>
  <c r="F15" i="1" s="1"/>
  <c r="J32" i="4"/>
  <c r="M32" i="4" s="1"/>
  <c r="F16" i="1" s="1"/>
  <c r="J33" i="4"/>
  <c r="J34" i="4"/>
  <c r="M34" i="4" s="1"/>
  <c r="F18" i="1" s="1"/>
  <c r="J35" i="4"/>
  <c r="M35" i="4" s="1"/>
  <c r="F19" i="1" s="1"/>
  <c r="J36" i="4"/>
  <c r="M36" i="4" s="1"/>
  <c r="F20" i="1" s="1"/>
  <c r="J37" i="4"/>
  <c r="M37" i="4" s="1"/>
  <c r="F21" i="1" s="1"/>
  <c r="L37" i="4"/>
  <c r="J38" i="4"/>
  <c r="J39" i="4"/>
  <c r="M39" i="4" s="1"/>
  <c r="F23" i="1" s="1"/>
  <c r="J24" i="4"/>
  <c r="M24" i="4" s="1"/>
  <c r="A23" i="1" s="1"/>
  <c r="J23" i="4"/>
  <c r="M23" i="4" s="1"/>
  <c r="A22" i="1" s="1"/>
  <c r="J22" i="4"/>
  <c r="J21" i="4"/>
  <c r="M21" i="4" s="1"/>
  <c r="A20" i="1" s="1"/>
  <c r="J20" i="4"/>
  <c r="J19" i="4"/>
  <c r="M19" i="4" s="1"/>
  <c r="A18" i="1" s="1"/>
  <c r="J18" i="4"/>
  <c r="M18" i="4" s="1"/>
  <c r="A17" i="1" s="1"/>
  <c r="J17" i="4"/>
  <c r="M17" i="4" s="1"/>
  <c r="A16" i="1" s="1"/>
  <c r="J16" i="4"/>
  <c r="M16" i="4" s="1"/>
  <c r="A15" i="1" s="1"/>
  <c r="L15" i="4"/>
  <c r="J14" i="4"/>
  <c r="M14" i="4" s="1"/>
  <c r="A13" i="1" s="1"/>
  <c r="J13" i="4"/>
  <c r="M13" i="4" s="1"/>
  <c r="A12" i="1" s="1"/>
  <c r="J12" i="4"/>
  <c r="M12" i="4" s="1"/>
  <c r="A11" i="1" s="1"/>
  <c r="J11" i="4"/>
  <c r="M11" i="4" s="1"/>
  <c r="A10" i="1" s="1"/>
  <c r="K10" i="4"/>
  <c r="H3" i="1"/>
  <c r="F3" i="4"/>
  <c r="L35" i="4" l="1"/>
  <c r="L27" i="4"/>
  <c r="L38" i="4"/>
  <c r="L36" i="4"/>
  <c r="L34" i="4"/>
  <c r="L31" i="4"/>
  <c r="L28" i="4"/>
  <c r="L26" i="4"/>
  <c r="L39" i="4"/>
  <c r="L33" i="4"/>
  <c r="L32" i="4"/>
  <c r="L30" i="4"/>
  <c r="L29" i="4"/>
  <c r="L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K15" i="4"/>
  <c r="J15" i="4"/>
  <c r="M15" i="4" s="1"/>
  <c r="A14" i="1" s="1"/>
  <c r="L14" i="4"/>
  <c r="K14" i="4"/>
  <c r="L13" i="4"/>
  <c r="K13" i="4"/>
  <c r="L12" i="4"/>
  <c r="K12" i="4"/>
  <c r="L11" i="4"/>
  <c r="K11" i="4"/>
  <c r="L10" i="4"/>
  <c r="J10" i="4"/>
  <c r="M10" i="4" s="1"/>
  <c r="A9" i="1" s="1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J40" i="4" l="1"/>
  <c r="M41" i="4" s="1"/>
  <c r="L40" i="4"/>
  <c r="K40" i="4"/>
  <c r="I41" i="4" l="1"/>
  <c r="I27" i="1" s="1"/>
  <c r="I30" i="1"/>
</calcChain>
</file>

<file path=xl/sharedStrings.xml><?xml version="1.0" encoding="utf-8"?>
<sst xmlns="http://schemas.openxmlformats.org/spreadsheetml/2006/main" count="115" uniqueCount="100">
  <si>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</si>
  <si>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</si>
  <si>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</si>
  <si>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</si>
  <si>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</si>
  <si>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</si>
  <si>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</si>
  <si>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</si>
  <si>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</si>
  <si>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</si>
  <si>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</si>
  <si>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</si>
  <si>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</si>
  <si>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</si>
  <si>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</si>
  <si>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</si>
  <si>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</si>
  <si>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</si>
  <si>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</si>
  <si>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</si>
  <si>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</si>
  <si>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</si>
  <si>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</si>
  <si>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</si>
  <si>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</si>
  <si>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</si>
  <si>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</si>
  <si>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</si>
  <si>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</si>
  <si>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</si>
  <si>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</si>
  <si>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</si>
  <si>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</si>
  <si>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</si>
  <si>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</si>
  <si>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</si>
  <si>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</si>
  <si>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</si>
  <si>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</si>
  <si>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</si>
  <si>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</si>
  <si>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</si>
  <si>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</si>
  <si>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</si>
  <si>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</si>
  <si>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</si>
  <si>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</si>
  <si>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</si>
  <si>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</si>
  <si>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</si>
  <si>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</si>
  <si>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</si>
  <si>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</si>
  <si>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</si>
  <si>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</si>
  <si>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</si>
  <si>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</si>
  <si>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</si>
  <si>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</si>
  <si>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</si>
  <si>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</si>
  <si>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</si>
  <si>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</si>
  <si>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</si>
  <si>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</si>
  <si>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</si>
  <si>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</si>
  <si>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</si>
  <si>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</si>
  <si>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</si>
  <si>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</si>
  <si>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</si>
  <si>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</si>
  <si>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</si>
  <si>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</si>
  <si>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</si>
  <si>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</si>
  <si>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</si>
  <si>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</si>
  <si>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</si>
  <si>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</si>
  <si>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</si>
  <si>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</si>
  <si>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</si>
  <si>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</si>
  <si>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</si>
  <si>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</si>
  <si>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2018年</t>
    <rPh sb="4" eb="5">
      <t>ネン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</si>
  <si>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</si>
  <si>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</si>
  <si>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</si>
  <si>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</si>
  <si>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</si>
  <si>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初級</t>
    <phoneticPr fontId="1"/>
  </si>
  <si>
    <t>中級</t>
    <phoneticPr fontId="1"/>
  </si>
  <si>
    <t>上級</t>
    <phoneticPr fontId="1"/>
  </si>
  <si>
    <t>　・Excelで解答して、ファイルを添付しEメールで提出</t>
    <rPh sb="8" eb="10">
      <t>カイトウ</t>
    </rPh>
    <rPh sb="18" eb="20">
      <t>テンプ</t>
    </rPh>
    <rPh sb="26" eb="28">
      <t>テイシュツ</t>
    </rPh>
    <phoneticPr fontId="1"/>
  </si>
  <si>
    <t>　・解答用紙を、可児市役所広報情報課へ郵送（〒509-0292可児市広見1－1）又はＦＡＸ（６１－０３４５）</t>
    <rPh sb="8" eb="13">
      <t>カニシヤクショ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</si>
  <si>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　・解答用紙を、可児市役所広報情報課、連絡所（地区センター）または図書館（本館）へ直接持参</t>
    <rPh sb="8" eb="13">
      <t>カニシヤクショ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</si>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</sst>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 wrapText="1"/>
      <protection hidden="1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wrapTex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shrinkToFit="1"/>
      <protection hidden="1"/>
    </xf>
    <xf numFmtId="0" fontId="11" fillId="2" borderId="0" xfId="1" applyFont="1" applyFill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2">
    <dxf>
      <fill>
        <patternFill patternType="gray125">
          <fgColor rgb="FFC00000"/>
          <bgColor auto="1"/>
        </patternFill>
      </fill>
    </dxf>
    <dxf>
      <fill>
        <patternFill patternType="gray125">
          <fgColor rgb="FFC00000"/>
        </patternFill>
      </fill>
    </dxf>
  </dxfs>
  <tableStyles count="0" defaultTableStyle="TableStyleMedium2" defaultPivotStyle="PivotStyleLight16"/>
  <colors>
    <mruColors>
      <color rgb="FFFFFF99"/>
      <color rgb="FFFF0000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9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9525</xdr:rowOff>
        </xdr:from>
        <xdr:to>
          <xdr:col>9</xdr:col>
          <xdr:colOff>400050</xdr:colOff>
          <xdr:row>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10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11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12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13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9525</xdr:rowOff>
        </xdr:from>
        <xdr:to>
          <xdr:col>2</xdr:col>
          <xdr:colOff>400050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16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16</xdr:row>
          <xdr:rowOff>9525</xdr:rowOff>
        </xdr:from>
        <xdr:to>
          <xdr:col>4</xdr:col>
          <xdr:colOff>409575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17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0</xdr:rowOff>
        </xdr:from>
        <xdr:to>
          <xdr:col>4</xdr:col>
          <xdr:colOff>409575</xdr:colOff>
          <xdr:row>17</xdr:row>
          <xdr:rowOff>238125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18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19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9525</xdr:rowOff>
        </xdr:from>
        <xdr:to>
          <xdr:col>4</xdr:col>
          <xdr:colOff>409575</xdr:colOff>
          <xdr:row>20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20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21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22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23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247650</xdr:colOff>
      <xdr:row>0</xdr:row>
      <xdr:rowOff>190180</xdr:rowOff>
    </xdr:from>
    <xdr:to>
      <xdr:col>6</xdr:col>
      <xdr:colOff>200025</xdr:colOff>
      <xdr:row>5</xdr:row>
      <xdr:rowOff>127180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190180"/>
          <a:ext cx="1038225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26</xdr:row>
          <xdr:rowOff>0</xdr:rowOff>
        </xdr:from>
        <xdr:to>
          <xdr:col>7</xdr:col>
          <xdr:colOff>390525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</xdr:row>
          <xdr:rowOff>200025</xdr:rowOff>
        </xdr:from>
        <xdr:to>
          <xdr:col>3</xdr:col>
          <xdr:colOff>190500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</xdr:row>
          <xdr:rowOff>19050</xdr:rowOff>
        </xdr:from>
        <xdr:to>
          <xdr:col>3</xdr:col>
          <xdr:colOff>190500</xdr:colOff>
          <xdr:row>4</xdr:row>
          <xdr:rowOff>28575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57150</xdr:rowOff>
        </xdr:from>
        <xdr:to>
          <xdr:col>3</xdr:col>
          <xdr:colOff>190500</xdr:colOff>
          <xdr:row>5</xdr:row>
          <xdr:rowOff>66675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18" zoomScaleNormal="100" workbookViewId="0">
      <selection activeCell="G31" sqref="G31:I31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625" style="22" customWidth="1"/>
    <col min="6" max="6" width="3.625" style="8" customWidth="1"/>
    <col min="7" max="7" width="8.625" style="8" customWidth="1"/>
    <col min="8" max="10" width="10.625" style="8" customWidth="1"/>
    <col min="11" max="11" width="3.625" style="8" customWidth="1"/>
    <col min="12" max="16384" width="9" style="8"/>
  </cols>
  <sheetData>
    <row r="1" spans="1:26" ht="18" customHeight="1" x14ac:dyDescent="0.4">
      <c r="A1" s="33" t="s">
        <v>66</v>
      </c>
      <c r="B1" s="4"/>
      <c r="C1" s="4"/>
      <c r="D1" s="4"/>
      <c r="E1" s="5"/>
      <c r="F1" s="6"/>
      <c r="G1" s="79" t="s">
        <v>87</v>
      </c>
      <c r="H1" s="79"/>
      <c r="I1" s="80" t="s">
        <v>62</v>
      </c>
      <c r="J1" s="80"/>
      <c r="K1" s="2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4"/>
      <c r="D2" s="4"/>
      <c r="E2" s="6"/>
      <c r="F2" s="6"/>
      <c r="G2" s="79"/>
      <c r="H2" s="79"/>
      <c r="I2" s="80"/>
      <c r="J2" s="80"/>
      <c r="K2" s="2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69" t="str">
        <f>IF(採点!F4="","かならず選んでください⇒","")</f>
        <v>かならず選んでください⇒</v>
      </c>
      <c r="B3" s="69"/>
      <c r="C3" s="59"/>
      <c r="D3" s="6"/>
      <c r="E3" s="6"/>
      <c r="F3" s="6"/>
      <c r="G3" s="6"/>
      <c r="H3" s="87" t="str">
        <f>採点!F4</f>
        <v/>
      </c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69"/>
      <c r="B4" s="69"/>
      <c r="C4" s="6"/>
      <c r="D4" s="6"/>
      <c r="E4" s="6"/>
      <c r="F4" s="6"/>
      <c r="G4" s="24"/>
      <c r="H4" s="87"/>
      <c r="I4" s="6"/>
      <c r="J4" s="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60"/>
      <c r="B5" s="60"/>
      <c r="C5" s="5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3" t="s">
        <v>67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38" t="str">
        <f>採点!M10</f>
        <v/>
      </c>
      <c r="B9" s="34" t="s">
        <v>1</v>
      </c>
      <c r="C9" s="10">
        <v>1</v>
      </c>
      <c r="D9" s="10">
        <v>2</v>
      </c>
      <c r="E9" s="11">
        <v>3</v>
      </c>
      <c r="F9" s="38" t="str">
        <f>採点!M25</f>
        <v/>
      </c>
      <c r="G9" s="34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38" t="str">
        <f>採点!M11</f>
        <v/>
      </c>
      <c r="B10" s="35" t="s">
        <v>2</v>
      </c>
      <c r="C10" s="12">
        <v>1</v>
      </c>
      <c r="D10" s="12">
        <v>2</v>
      </c>
      <c r="E10" s="13">
        <v>3</v>
      </c>
      <c r="F10" s="38" t="str">
        <f>採点!M26</f>
        <v/>
      </c>
      <c r="G10" s="35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38" t="str">
        <f>採点!M12</f>
        <v/>
      </c>
      <c r="B11" s="35" t="s">
        <v>3</v>
      </c>
      <c r="C11" s="12">
        <v>1</v>
      </c>
      <c r="D11" s="12">
        <v>2</v>
      </c>
      <c r="E11" s="13">
        <v>3</v>
      </c>
      <c r="F11" s="38" t="str">
        <f>採点!M27</f>
        <v/>
      </c>
      <c r="G11" s="35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38" t="str">
        <f>採点!M13</f>
        <v/>
      </c>
      <c r="B12" s="35" t="s">
        <v>4</v>
      </c>
      <c r="C12" s="12">
        <v>1</v>
      </c>
      <c r="D12" s="12">
        <v>2</v>
      </c>
      <c r="E12" s="13">
        <v>3</v>
      </c>
      <c r="F12" s="38" t="str">
        <f>採点!M28</f>
        <v/>
      </c>
      <c r="G12" s="35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38" t="str">
        <f>採点!M14</f>
        <v/>
      </c>
      <c r="B13" s="35" t="s">
        <v>6</v>
      </c>
      <c r="C13" s="12">
        <v>1</v>
      </c>
      <c r="D13" s="12">
        <v>2</v>
      </c>
      <c r="E13" s="13">
        <v>3</v>
      </c>
      <c r="F13" s="38" t="str">
        <f>採点!M29</f>
        <v/>
      </c>
      <c r="G13" s="35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38" t="str">
        <f>採点!M15</f>
        <v/>
      </c>
      <c r="B14" s="35" t="s">
        <v>8</v>
      </c>
      <c r="C14" s="12">
        <v>1</v>
      </c>
      <c r="D14" s="12">
        <v>2</v>
      </c>
      <c r="E14" s="13">
        <v>3</v>
      </c>
      <c r="F14" s="38" t="str">
        <f>採点!M30</f>
        <v/>
      </c>
      <c r="G14" s="35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38" t="str">
        <f>採点!M16</f>
        <v/>
      </c>
      <c r="B15" s="35" t="s">
        <v>9</v>
      </c>
      <c r="C15" s="12">
        <v>1</v>
      </c>
      <c r="D15" s="12">
        <v>2</v>
      </c>
      <c r="E15" s="13">
        <v>3</v>
      </c>
      <c r="F15" s="38" t="str">
        <f>採点!M31</f>
        <v/>
      </c>
      <c r="G15" s="35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38" t="str">
        <f>採点!M17</f>
        <v/>
      </c>
      <c r="B16" s="35" t="s">
        <v>10</v>
      </c>
      <c r="C16" s="12">
        <v>1</v>
      </c>
      <c r="D16" s="12">
        <v>2</v>
      </c>
      <c r="E16" s="13">
        <v>3</v>
      </c>
      <c r="F16" s="38" t="str">
        <f>採点!M32</f>
        <v/>
      </c>
      <c r="G16" s="35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38" t="str">
        <f>採点!M18</f>
        <v/>
      </c>
      <c r="B17" s="35" t="s">
        <v>11</v>
      </c>
      <c r="C17" s="12">
        <v>1</v>
      </c>
      <c r="D17" s="12">
        <v>2</v>
      </c>
      <c r="E17" s="13">
        <v>3</v>
      </c>
      <c r="F17" s="38" t="str">
        <f>採点!M33</f>
        <v/>
      </c>
      <c r="G17" s="35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38" t="str">
        <f>採点!M19</f>
        <v/>
      </c>
      <c r="B18" s="35" t="s">
        <v>12</v>
      </c>
      <c r="C18" s="12">
        <v>1</v>
      </c>
      <c r="D18" s="12">
        <v>2</v>
      </c>
      <c r="E18" s="13">
        <v>3</v>
      </c>
      <c r="F18" s="38" t="str">
        <f>採点!M34</f>
        <v/>
      </c>
      <c r="G18" s="35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38" t="str">
        <f>採点!M20</f>
        <v/>
      </c>
      <c r="B19" s="35" t="s">
        <v>13</v>
      </c>
      <c r="C19" s="12">
        <v>1</v>
      </c>
      <c r="D19" s="12">
        <v>2</v>
      </c>
      <c r="E19" s="13">
        <v>3</v>
      </c>
      <c r="F19" s="38" t="str">
        <f>採点!M35</f>
        <v/>
      </c>
      <c r="G19" s="35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38" t="str">
        <f>採点!M21</f>
        <v/>
      </c>
      <c r="B20" s="35" t="s">
        <v>14</v>
      </c>
      <c r="C20" s="12">
        <v>1</v>
      </c>
      <c r="D20" s="12">
        <v>2</v>
      </c>
      <c r="E20" s="13">
        <v>3</v>
      </c>
      <c r="F20" s="38" t="str">
        <f>採点!M36</f>
        <v/>
      </c>
      <c r="G20" s="35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38" t="str">
        <f>採点!M22</f>
        <v/>
      </c>
      <c r="B21" s="35" t="s">
        <v>15</v>
      </c>
      <c r="C21" s="12">
        <v>1</v>
      </c>
      <c r="D21" s="12">
        <v>2</v>
      </c>
      <c r="E21" s="13">
        <v>3</v>
      </c>
      <c r="F21" s="38" t="str">
        <f>採点!M37</f>
        <v/>
      </c>
      <c r="G21" s="35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38" t="str">
        <f>採点!M23</f>
        <v/>
      </c>
      <c r="B22" s="35" t="s">
        <v>16</v>
      </c>
      <c r="C22" s="12">
        <v>1</v>
      </c>
      <c r="D22" s="12">
        <v>2</v>
      </c>
      <c r="E22" s="13">
        <v>3</v>
      </c>
      <c r="F22" s="38" t="str">
        <f>採点!M38</f>
        <v/>
      </c>
      <c r="G22" s="35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38" t="str">
        <f>採点!M24</f>
        <v/>
      </c>
      <c r="B23" s="36" t="s">
        <v>17</v>
      </c>
      <c r="C23" s="14">
        <v>1</v>
      </c>
      <c r="D23" s="14">
        <v>2</v>
      </c>
      <c r="E23" s="15">
        <v>3</v>
      </c>
      <c r="F23" s="38" t="str">
        <f>採点!M39</f>
        <v/>
      </c>
      <c r="G23" s="36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3" t="s">
        <v>70</v>
      </c>
      <c r="B25" s="6"/>
      <c r="C25" s="5"/>
      <c r="D25" s="5"/>
      <c r="E25" s="5"/>
      <c r="F25" s="6"/>
      <c r="G25" s="39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4">
      <c r="A26" s="6"/>
      <c r="B26" s="6"/>
      <c r="C26" s="5"/>
      <c r="D26" s="5"/>
      <c r="E26" s="5"/>
      <c r="F26" s="6"/>
      <c r="G26" s="39" t="str">
        <f>採点!B41</f>
        <v/>
      </c>
      <c r="H26" s="6"/>
      <c r="I26" s="86" t="s">
        <v>56</v>
      </c>
      <c r="J26" s="8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3" t="s">
        <v>88</v>
      </c>
      <c r="B27" s="6"/>
      <c r="C27" s="5"/>
      <c r="D27" s="5"/>
      <c r="E27" s="5"/>
      <c r="F27" s="6"/>
      <c r="G27" s="6"/>
      <c r="H27" s="6"/>
      <c r="I27" s="76" t="str">
        <f>採点!I41</f>
        <v/>
      </c>
      <c r="J27" s="7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4">
      <c r="A28" s="6"/>
      <c r="B28" s="6"/>
      <c r="C28" s="5"/>
      <c r="D28" s="5"/>
      <c r="E28" s="5"/>
      <c r="F28" s="6"/>
      <c r="G28" s="6"/>
      <c r="H28" s="6"/>
      <c r="I28" s="77"/>
      <c r="J28" s="77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4">
      <c r="A29" s="33" t="s">
        <v>68</v>
      </c>
      <c r="B29" s="6"/>
      <c r="C29" s="5"/>
      <c r="D29" s="5"/>
      <c r="E29" s="5"/>
      <c r="F29" s="6"/>
      <c r="G29" s="6"/>
      <c r="H29" s="6"/>
      <c r="I29" s="77"/>
      <c r="J29" s="77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4">
      <c r="A30" s="33" t="s">
        <v>69</v>
      </c>
      <c r="B30" s="6"/>
      <c r="C30" s="5"/>
      <c r="D30" s="5"/>
      <c r="E30" s="5"/>
      <c r="F30" s="6"/>
      <c r="G30" s="6"/>
      <c r="H30" s="6"/>
      <c r="I30" s="78" t="str">
        <f>採点!M41</f>
        <v/>
      </c>
      <c r="J30" s="78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96</v>
      </c>
      <c r="B31" s="17"/>
      <c r="C31" s="18"/>
      <c r="D31" s="18"/>
      <c r="E31" s="18"/>
      <c r="F31" s="19"/>
      <c r="G31" s="88" t="s">
        <v>99</v>
      </c>
      <c r="H31" s="88"/>
      <c r="I31" s="88"/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97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98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71" t="s">
        <v>65</v>
      </c>
      <c r="G35" s="72"/>
      <c r="H35" s="25"/>
      <c r="I35" s="25"/>
      <c r="J35" s="2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67" t="s">
        <v>60</v>
      </c>
      <c r="C36" s="83"/>
      <c r="D36" s="73"/>
      <c r="E36" s="73"/>
      <c r="F36" s="74"/>
      <c r="G36" s="74"/>
      <c r="H36" s="74"/>
      <c r="I36" s="74"/>
      <c r="J36" s="75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68"/>
      <c r="C37" s="84"/>
      <c r="D37" s="84"/>
      <c r="E37" s="84"/>
      <c r="F37" s="84"/>
      <c r="G37" s="84"/>
      <c r="H37" s="84"/>
      <c r="I37" s="84"/>
      <c r="J37" s="85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27" t="s">
        <v>54</v>
      </c>
      <c r="C38" s="81"/>
      <c r="D38" s="81"/>
      <c r="E38" s="81"/>
      <c r="F38" s="81"/>
      <c r="G38" s="81"/>
      <c r="H38" s="81"/>
      <c r="I38" s="81"/>
      <c r="J38" s="82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27" t="s">
        <v>61</v>
      </c>
      <c r="C39" s="81"/>
      <c r="D39" s="81"/>
      <c r="E39" s="81"/>
      <c r="F39" s="81"/>
      <c r="G39" s="81"/>
      <c r="H39" s="81"/>
      <c r="I39" s="81"/>
      <c r="J39" s="82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28" t="s">
        <v>55</v>
      </c>
      <c r="C40" s="29" t="s">
        <v>58</v>
      </c>
      <c r="D40" s="30"/>
      <c r="E40" s="70" t="s">
        <v>63</v>
      </c>
      <c r="F40" s="70"/>
      <c r="G40" s="30"/>
      <c r="H40" s="31" t="s">
        <v>64</v>
      </c>
      <c r="I40" s="30"/>
      <c r="J40" s="32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7"/>
      <c r="B42" s="7"/>
      <c r="C42" s="21"/>
      <c r="D42" s="21"/>
      <c r="E42" s="21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1"/>
      <c r="D43" s="21"/>
      <c r="E43" s="2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1"/>
      <c r="D44" s="21"/>
      <c r="E44" s="21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1"/>
      <c r="D45" s="21"/>
      <c r="E45" s="21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1"/>
      <c r="D46" s="21"/>
      <c r="E46" s="21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1"/>
      <c r="D47" s="21"/>
      <c r="E47" s="2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1"/>
      <c r="D48" s="21"/>
      <c r="E48" s="21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1"/>
      <c r="D49" s="21"/>
      <c r="E49" s="2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1"/>
      <c r="D50" s="21"/>
      <c r="E50" s="21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1"/>
      <c r="D51" s="21"/>
      <c r="E51" s="21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1"/>
      <c r="D52" s="21"/>
      <c r="E52" s="21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1"/>
      <c r="D53" s="21"/>
      <c r="E53" s="2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1"/>
      <c r="D54" s="21"/>
      <c r="E54" s="2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1"/>
      <c r="D55" s="21"/>
      <c r="E55" s="21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1"/>
      <c r="D56" s="21"/>
      <c r="E56" s="21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1"/>
      <c r="D57" s="21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zgfvgIA7/i/xrq/rdM4z8D1r2OnVYLjqRvAsG2egTaF4eeZk4cnPEOHUGmNl0GlJQhui0b22yDGIWNeEjWX1RA==" saltValue="of+9/a7djPUXfCAr6KfSUA==" spinCount="100000" sheet="1" objects="1" scenarios="1" selectLockedCells="1"/>
  <mergeCells count="16">
    <mergeCell ref="G1:H2"/>
    <mergeCell ref="I1:J2"/>
    <mergeCell ref="C39:J39"/>
    <mergeCell ref="C36:D36"/>
    <mergeCell ref="C37:J37"/>
    <mergeCell ref="C38:J38"/>
    <mergeCell ref="I26:J26"/>
    <mergeCell ref="H3:H4"/>
    <mergeCell ref="G31:I31"/>
    <mergeCell ref="B36:B37"/>
    <mergeCell ref="A3:B4"/>
    <mergeCell ref="E40:F40"/>
    <mergeCell ref="F35:G35"/>
    <mergeCell ref="E36:J36"/>
    <mergeCell ref="I27:J29"/>
    <mergeCell ref="I30:J30"/>
  </mergeCells>
  <phoneticPr fontId="1"/>
  <hyperlinks>
    <hyperlink ref="G31" r:id="rId1" display="sogoseisaku@city.kani.lg.jp" xr:uid="{00000000-0004-0000-0000-000000000000}"/>
  </hyperlinks>
  <pageMargins left="0.23622047244094491" right="0" top="0.35433070866141736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9525</xdr:rowOff>
                  </from>
                  <to>
                    <xdr:col>9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9525</xdr:rowOff>
                  </from>
                  <to>
                    <xdr:col>2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85725</xdr:colOff>
                    <xdr:row>16</xdr:row>
                    <xdr:rowOff>9525</xdr:rowOff>
                  </from>
                  <to>
                    <xdr:col>4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0</xdr:rowOff>
                  </from>
                  <to>
                    <xdr:col>4</xdr:col>
                    <xdr:colOff>409575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9525</xdr:rowOff>
                  </from>
                  <to>
                    <xdr:col>4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247650</xdr:colOff>
                    <xdr:row>26</xdr:row>
                    <xdr:rowOff>0</xdr:rowOff>
                  </from>
                  <to>
                    <xdr:col>7</xdr:col>
                    <xdr:colOff>390525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133350</xdr:colOff>
                    <xdr:row>1</xdr:row>
                    <xdr:rowOff>200025</xdr:rowOff>
                  </from>
                  <to>
                    <xdr:col>3</xdr:col>
                    <xdr:colOff>190500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133350</xdr:colOff>
                    <xdr:row>3</xdr:row>
                    <xdr:rowOff>19050</xdr:rowOff>
                  </from>
                  <to>
                    <xdr:col>3</xdr:col>
                    <xdr:colOff>190500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57150</xdr:rowOff>
                  </from>
                  <to>
                    <xdr:col>3</xdr:col>
                    <xdr:colOff>190500</xdr:colOff>
                    <xdr:row>5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3524222-7599-4345-85D2-725F3C0A1295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23909FE-8CFE-4114-9B24-D7E9CBDE5465}">
            <xm:f>採点!$E25="×"</xm:f>
            <x14:dxf>
              <fill>
                <patternFill patternType="gray125">
                  <fgColor rgb="FFC00000"/>
                  <bgColor auto="1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topLeftCell="A16" workbookViewId="0">
      <selection activeCell="H41" sqref="H41"/>
    </sheetView>
  </sheetViews>
  <sheetFormatPr defaultRowHeight="18" x14ac:dyDescent="0.35"/>
  <cols>
    <col min="1" max="16384" width="9" style="1"/>
  </cols>
  <sheetData>
    <row r="2" spans="1:13" x14ac:dyDescent="0.35">
      <c r="D2" s="89" t="s">
        <v>72</v>
      </c>
      <c r="E2" s="90"/>
      <c r="F2" s="40" t="s">
        <v>71</v>
      </c>
    </row>
    <row r="3" spans="1:13" x14ac:dyDescent="0.35">
      <c r="B3" s="2"/>
      <c r="C3" s="2"/>
      <c r="D3" s="61"/>
      <c r="E3" s="61"/>
      <c r="F3" s="61" t="str">
        <f>IF(B3=TRUE,"2017年",IF(B4=TRUE,"2018年",IF(B5=TRUE,"2019年","")))</f>
        <v/>
      </c>
    </row>
    <row r="4" spans="1:13" x14ac:dyDescent="0.35">
      <c r="B4" s="2"/>
      <c r="C4" s="3"/>
      <c r="D4" s="63"/>
      <c r="E4" s="41" t="s">
        <v>73</v>
      </c>
      <c r="F4" s="66" t="str">
        <f>IF(D4=1,"初級",IF(D4=2,"中級",IF(D4=3,"上級","")))</f>
        <v/>
      </c>
    </row>
    <row r="5" spans="1:13" x14ac:dyDescent="0.35">
      <c r="B5" s="2"/>
      <c r="C5" s="2"/>
      <c r="D5" s="62"/>
      <c r="E5" s="62"/>
      <c r="F5" s="62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1" t="s">
        <v>74</v>
      </c>
      <c r="B8" s="93" t="s">
        <v>89</v>
      </c>
      <c r="C8" s="94"/>
      <c r="D8" s="94"/>
      <c r="E8" s="95" t="s">
        <v>78</v>
      </c>
      <c r="F8" s="112" t="s">
        <v>59</v>
      </c>
      <c r="G8" s="108" t="s">
        <v>79</v>
      </c>
      <c r="H8" s="109"/>
      <c r="I8" s="110"/>
      <c r="J8" s="90" t="s">
        <v>80</v>
      </c>
      <c r="K8" s="111"/>
      <c r="L8" s="111"/>
      <c r="M8" s="100" t="s">
        <v>81</v>
      </c>
    </row>
    <row r="9" spans="1:13" x14ac:dyDescent="0.35">
      <c r="A9" s="92"/>
      <c r="B9" s="41" t="s">
        <v>75</v>
      </c>
      <c r="C9" s="41" t="s">
        <v>76</v>
      </c>
      <c r="D9" s="41" t="s">
        <v>77</v>
      </c>
      <c r="E9" s="96"/>
      <c r="F9" s="112"/>
      <c r="G9" s="54" t="s">
        <v>93</v>
      </c>
      <c r="H9" s="42" t="s">
        <v>94</v>
      </c>
      <c r="I9" s="55" t="s">
        <v>95</v>
      </c>
      <c r="J9" s="52" t="s">
        <v>93</v>
      </c>
      <c r="K9" s="42" t="s">
        <v>94</v>
      </c>
      <c r="L9" s="42" t="s">
        <v>95</v>
      </c>
      <c r="M9" s="101"/>
    </row>
    <row r="10" spans="1:13" x14ac:dyDescent="0.35">
      <c r="A10" s="42" t="s">
        <v>0</v>
      </c>
      <c r="B10" s="64"/>
      <c r="C10" s="64"/>
      <c r="D10" s="64"/>
      <c r="E10" s="43" t="str">
        <f>IF(COUNTIF(B10:D10,TRUE)&gt;1,"×","")</f>
        <v/>
      </c>
      <c r="F10" s="45">
        <f>IF(E10="×",0,IF(B10=TRUE,1,IF(C10=TRUE,2,IF(D10=TRUE,3,0))))</f>
        <v>0</v>
      </c>
      <c r="G10" s="54">
        <v>1</v>
      </c>
      <c r="H10" s="42">
        <v>1</v>
      </c>
      <c r="I10" s="55">
        <v>1</v>
      </c>
      <c r="J10" s="52" t="str">
        <f t="shared" ref="J10:J39" si="0">IF(F10=G10,"〇","×")</f>
        <v>×</v>
      </c>
      <c r="K10" s="42" t="str">
        <f t="shared" ref="K10:K39" si="1">IF(F10=H10,"〇","×")</f>
        <v>×</v>
      </c>
      <c r="L10" s="42" t="str">
        <f t="shared" ref="L10:L39" si="2">IF(F10=I10,"〇","×")</f>
        <v>×</v>
      </c>
      <c r="M10" s="51" t="str">
        <f>IF($H$41=TRUE,HLOOKUP($F$4,$J$9:$L$39,MID(A10,2,2)+1,FALSE),"")</f>
        <v/>
      </c>
    </row>
    <row r="11" spans="1:13" x14ac:dyDescent="0.35">
      <c r="A11" s="42" t="s">
        <v>50</v>
      </c>
      <c r="B11" s="64"/>
      <c r="C11" s="64"/>
      <c r="D11" s="64"/>
      <c r="E11" s="43" t="str">
        <f t="shared" ref="E11:E39" si="3">IF(COUNTIF(B11:D11,TRUE)&gt;1,"×","")</f>
        <v/>
      </c>
      <c r="F11" s="45">
        <f t="shared" ref="F11:F39" si="4">IF(E11="×",0,IF(B11=TRUE,1,IF(C11=TRUE,2,IF(D11=TRUE,3,0))))</f>
        <v>0</v>
      </c>
      <c r="G11" s="54">
        <v>2</v>
      </c>
      <c r="H11" s="42">
        <v>1</v>
      </c>
      <c r="I11" s="55">
        <v>3</v>
      </c>
      <c r="J11" s="52" t="str">
        <f t="shared" si="0"/>
        <v>×</v>
      </c>
      <c r="K11" s="42" t="str">
        <f t="shared" si="1"/>
        <v>×</v>
      </c>
      <c r="L11" s="42" t="str">
        <f t="shared" si="2"/>
        <v>×</v>
      </c>
      <c r="M11" s="51" t="str">
        <f t="shared" ref="M11:M39" si="5">IF($H$41=TRUE,HLOOKUP($F$4,$J$9:$L$39,MID(A11,2,2)+1,FALSE),"")</f>
        <v/>
      </c>
    </row>
    <row r="12" spans="1:13" x14ac:dyDescent="0.35">
      <c r="A12" s="42" t="s">
        <v>51</v>
      </c>
      <c r="B12" s="64"/>
      <c r="C12" s="64"/>
      <c r="D12" s="64"/>
      <c r="E12" s="43" t="str">
        <f t="shared" si="3"/>
        <v/>
      </c>
      <c r="F12" s="45">
        <f t="shared" si="4"/>
        <v>0</v>
      </c>
      <c r="G12" s="54">
        <v>2</v>
      </c>
      <c r="H12" s="42">
        <v>1</v>
      </c>
      <c r="I12" s="55">
        <v>3</v>
      </c>
      <c r="J12" s="52" t="str">
        <f t="shared" si="0"/>
        <v>×</v>
      </c>
      <c r="K12" s="42" t="str">
        <f t="shared" si="1"/>
        <v>×</v>
      </c>
      <c r="L12" s="42" t="str">
        <f t="shared" si="2"/>
        <v>×</v>
      </c>
      <c r="M12" s="51" t="str">
        <f t="shared" si="5"/>
        <v/>
      </c>
    </row>
    <row r="13" spans="1:13" x14ac:dyDescent="0.35">
      <c r="A13" s="42" t="s">
        <v>52</v>
      </c>
      <c r="B13" s="64"/>
      <c r="C13" s="64"/>
      <c r="D13" s="64"/>
      <c r="E13" s="43" t="str">
        <f t="shared" si="3"/>
        <v/>
      </c>
      <c r="F13" s="45">
        <f t="shared" si="4"/>
        <v>0</v>
      </c>
      <c r="G13" s="54">
        <v>3</v>
      </c>
      <c r="H13" s="42">
        <v>1</v>
      </c>
      <c r="I13" s="55">
        <v>2</v>
      </c>
      <c r="J13" s="52" t="str">
        <f t="shared" si="0"/>
        <v>×</v>
      </c>
      <c r="K13" s="42" t="str">
        <f t="shared" si="1"/>
        <v>×</v>
      </c>
      <c r="L13" s="42" t="str">
        <f t="shared" si="2"/>
        <v>×</v>
      </c>
      <c r="M13" s="51" t="str">
        <f t="shared" si="5"/>
        <v/>
      </c>
    </row>
    <row r="14" spans="1:13" x14ac:dyDescent="0.35">
      <c r="A14" s="42" t="s">
        <v>5</v>
      </c>
      <c r="B14" s="64"/>
      <c r="C14" s="64"/>
      <c r="D14" s="64"/>
      <c r="E14" s="43" t="str">
        <f t="shared" si="3"/>
        <v/>
      </c>
      <c r="F14" s="45">
        <f t="shared" si="4"/>
        <v>0</v>
      </c>
      <c r="G14" s="54">
        <v>2</v>
      </c>
      <c r="H14" s="42">
        <v>3</v>
      </c>
      <c r="I14" s="55">
        <v>2</v>
      </c>
      <c r="J14" s="52" t="str">
        <f t="shared" si="0"/>
        <v>×</v>
      </c>
      <c r="K14" s="42" t="str">
        <f t="shared" si="1"/>
        <v>×</v>
      </c>
      <c r="L14" s="42" t="str">
        <f t="shared" si="2"/>
        <v>×</v>
      </c>
      <c r="M14" s="51" t="str">
        <f t="shared" si="5"/>
        <v/>
      </c>
    </row>
    <row r="15" spans="1:13" x14ac:dyDescent="0.35">
      <c r="A15" s="42" t="s">
        <v>7</v>
      </c>
      <c r="B15" s="64"/>
      <c r="C15" s="64"/>
      <c r="D15" s="64"/>
      <c r="E15" s="43" t="str">
        <f t="shared" si="3"/>
        <v/>
      </c>
      <c r="F15" s="45">
        <f t="shared" si="4"/>
        <v>0</v>
      </c>
      <c r="G15" s="54">
        <v>1</v>
      </c>
      <c r="H15" s="42">
        <v>1</v>
      </c>
      <c r="I15" s="55">
        <v>2</v>
      </c>
      <c r="J15" s="52" t="str">
        <f t="shared" si="0"/>
        <v>×</v>
      </c>
      <c r="K15" s="42" t="str">
        <f t="shared" si="1"/>
        <v>×</v>
      </c>
      <c r="L15" s="42" t="str">
        <f t="shared" si="2"/>
        <v>×</v>
      </c>
      <c r="M15" s="51" t="str">
        <f t="shared" si="5"/>
        <v/>
      </c>
    </row>
    <row r="16" spans="1:13" x14ac:dyDescent="0.35">
      <c r="A16" s="42" t="s">
        <v>9</v>
      </c>
      <c r="B16" s="64"/>
      <c r="C16" s="64"/>
      <c r="D16" s="64"/>
      <c r="E16" s="43" t="str">
        <f t="shared" si="3"/>
        <v/>
      </c>
      <c r="F16" s="45">
        <f t="shared" si="4"/>
        <v>0</v>
      </c>
      <c r="G16" s="54">
        <v>3</v>
      </c>
      <c r="H16" s="42">
        <v>3</v>
      </c>
      <c r="I16" s="55">
        <v>3</v>
      </c>
      <c r="J16" s="52" t="str">
        <f t="shared" si="0"/>
        <v>×</v>
      </c>
      <c r="K16" s="42" t="str">
        <f t="shared" si="1"/>
        <v>×</v>
      </c>
      <c r="L16" s="42" t="str">
        <f t="shared" si="2"/>
        <v>×</v>
      </c>
      <c r="M16" s="51" t="str">
        <f t="shared" si="5"/>
        <v/>
      </c>
    </row>
    <row r="17" spans="1:13" x14ac:dyDescent="0.35">
      <c r="A17" s="42" t="s">
        <v>10</v>
      </c>
      <c r="B17" s="64"/>
      <c r="C17" s="64"/>
      <c r="D17" s="64"/>
      <c r="E17" s="43" t="str">
        <f t="shared" si="3"/>
        <v/>
      </c>
      <c r="F17" s="45">
        <f t="shared" si="4"/>
        <v>0</v>
      </c>
      <c r="G17" s="54">
        <v>2</v>
      </c>
      <c r="H17" s="42">
        <v>1</v>
      </c>
      <c r="I17" s="55">
        <v>3</v>
      </c>
      <c r="J17" s="52" t="str">
        <f t="shared" si="0"/>
        <v>×</v>
      </c>
      <c r="K17" s="42" t="str">
        <f t="shared" si="1"/>
        <v>×</v>
      </c>
      <c r="L17" s="42" t="str">
        <f t="shared" si="2"/>
        <v>×</v>
      </c>
      <c r="M17" s="51" t="str">
        <f t="shared" si="5"/>
        <v/>
      </c>
    </row>
    <row r="18" spans="1:13" x14ac:dyDescent="0.35">
      <c r="A18" s="42" t="s">
        <v>11</v>
      </c>
      <c r="B18" s="64"/>
      <c r="C18" s="64"/>
      <c r="D18" s="64"/>
      <c r="E18" s="43" t="str">
        <f t="shared" si="3"/>
        <v/>
      </c>
      <c r="F18" s="45">
        <f t="shared" si="4"/>
        <v>0</v>
      </c>
      <c r="G18" s="54">
        <v>2</v>
      </c>
      <c r="H18" s="42">
        <v>3</v>
      </c>
      <c r="I18" s="55">
        <v>2</v>
      </c>
      <c r="J18" s="52" t="str">
        <f t="shared" si="0"/>
        <v>×</v>
      </c>
      <c r="K18" s="42" t="str">
        <f t="shared" si="1"/>
        <v>×</v>
      </c>
      <c r="L18" s="42" t="str">
        <f t="shared" si="2"/>
        <v>×</v>
      </c>
      <c r="M18" s="51" t="str">
        <f t="shared" si="5"/>
        <v/>
      </c>
    </row>
    <row r="19" spans="1:13" x14ac:dyDescent="0.35">
      <c r="A19" s="42" t="s">
        <v>12</v>
      </c>
      <c r="B19" s="64"/>
      <c r="C19" s="64"/>
      <c r="D19" s="64"/>
      <c r="E19" s="43" t="str">
        <f t="shared" si="3"/>
        <v/>
      </c>
      <c r="F19" s="45">
        <f t="shared" si="4"/>
        <v>0</v>
      </c>
      <c r="G19" s="54">
        <v>2</v>
      </c>
      <c r="H19" s="42">
        <v>1</v>
      </c>
      <c r="I19" s="55">
        <v>1</v>
      </c>
      <c r="J19" s="52" t="str">
        <f t="shared" si="0"/>
        <v>×</v>
      </c>
      <c r="K19" s="42" t="str">
        <f t="shared" si="1"/>
        <v>×</v>
      </c>
      <c r="L19" s="42" t="str">
        <f t="shared" si="2"/>
        <v>×</v>
      </c>
      <c r="M19" s="51" t="str">
        <f t="shared" si="5"/>
        <v/>
      </c>
    </row>
    <row r="20" spans="1:13" x14ac:dyDescent="0.35">
      <c r="A20" s="42" t="s">
        <v>13</v>
      </c>
      <c r="B20" s="64"/>
      <c r="C20" s="64"/>
      <c r="D20" s="64"/>
      <c r="E20" s="43" t="str">
        <f t="shared" si="3"/>
        <v/>
      </c>
      <c r="F20" s="45">
        <f t="shared" si="4"/>
        <v>0</v>
      </c>
      <c r="G20" s="54">
        <v>1</v>
      </c>
      <c r="H20" s="42">
        <v>3</v>
      </c>
      <c r="I20" s="55">
        <v>2</v>
      </c>
      <c r="J20" s="52" t="str">
        <f t="shared" si="0"/>
        <v>×</v>
      </c>
      <c r="K20" s="42" t="str">
        <f t="shared" si="1"/>
        <v>×</v>
      </c>
      <c r="L20" s="42" t="str">
        <f t="shared" si="2"/>
        <v>×</v>
      </c>
      <c r="M20" s="51" t="str">
        <f t="shared" si="5"/>
        <v/>
      </c>
    </row>
    <row r="21" spans="1:13" x14ac:dyDescent="0.35">
      <c r="A21" s="42" t="s">
        <v>14</v>
      </c>
      <c r="B21" s="64"/>
      <c r="C21" s="64"/>
      <c r="D21" s="64"/>
      <c r="E21" s="43" t="str">
        <f t="shared" si="3"/>
        <v/>
      </c>
      <c r="F21" s="45">
        <f t="shared" si="4"/>
        <v>0</v>
      </c>
      <c r="G21" s="54">
        <v>2</v>
      </c>
      <c r="H21" s="42">
        <v>2</v>
      </c>
      <c r="I21" s="55">
        <v>1</v>
      </c>
      <c r="J21" s="52" t="str">
        <f t="shared" si="0"/>
        <v>×</v>
      </c>
      <c r="K21" s="42" t="str">
        <f t="shared" si="1"/>
        <v>×</v>
      </c>
      <c r="L21" s="42" t="str">
        <f t="shared" si="2"/>
        <v>×</v>
      </c>
      <c r="M21" s="51" t="str">
        <f t="shared" si="5"/>
        <v/>
      </c>
    </row>
    <row r="22" spans="1:13" x14ac:dyDescent="0.35">
      <c r="A22" s="42" t="s">
        <v>15</v>
      </c>
      <c r="B22" s="64"/>
      <c r="C22" s="64"/>
      <c r="D22" s="64"/>
      <c r="E22" s="43" t="str">
        <f t="shared" si="3"/>
        <v/>
      </c>
      <c r="F22" s="45">
        <f t="shared" si="4"/>
        <v>0</v>
      </c>
      <c r="G22" s="54">
        <v>1</v>
      </c>
      <c r="H22" s="42">
        <v>3</v>
      </c>
      <c r="I22" s="55">
        <v>3</v>
      </c>
      <c r="J22" s="52" t="str">
        <f t="shared" si="0"/>
        <v>×</v>
      </c>
      <c r="K22" s="42" t="str">
        <f t="shared" si="1"/>
        <v>×</v>
      </c>
      <c r="L22" s="42" t="str">
        <f t="shared" si="2"/>
        <v>×</v>
      </c>
      <c r="M22" s="51" t="str">
        <f t="shared" si="5"/>
        <v/>
      </c>
    </row>
    <row r="23" spans="1:13" x14ac:dyDescent="0.35">
      <c r="A23" s="42" t="s">
        <v>16</v>
      </c>
      <c r="B23" s="64"/>
      <c r="C23" s="64"/>
      <c r="D23" s="64"/>
      <c r="E23" s="43" t="str">
        <f t="shared" si="3"/>
        <v/>
      </c>
      <c r="F23" s="45">
        <f t="shared" si="4"/>
        <v>0</v>
      </c>
      <c r="G23" s="54">
        <v>3</v>
      </c>
      <c r="H23" s="42">
        <v>1</v>
      </c>
      <c r="I23" s="55">
        <v>1</v>
      </c>
      <c r="J23" s="52" t="str">
        <f t="shared" si="0"/>
        <v>×</v>
      </c>
      <c r="K23" s="42" t="str">
        <f t="shared" si="1"/>
        <v>×</v>
      </c>
      <c r="L23" s="42" t="str">
        <f t="shared" si="2"/>
        <v>×</v>
      </c>
      <c r="M23" s="51" t="str">
        <f t="shared" si="5"/>
        <v/>
      </c>
    </row>
    <row r="24" spans="1:13" x14ac:dyDescent="0.35">
      <c r="A24" s="42" t="s">
        <v>17</v>
      </c>
      <c r="B24" s="64"/>
      <c r="C24" s="64"/>
      <c r="D24" s="64"/>
      <c r="E24" s="43" t="str">
        <f t="shared" si="3"/>
        <v/>
      </c>
      <c r="F24" s="45">
        <f t="shared" si="4"/>
        <v>0</v>
      </c>
      <c r="G24" s="54">
        <v>3</v>
      </c>
      <c r="H24" s="42">
        <v>3</v>
      </c>
      <c r="I24" s="55">
        <v>2</v>
      </c>
      <c r="J24" s="52" t="str">
        <f t="shared" si="0"/>
        <v>×</v>
      </c>
      <c r="K24" s="42" t="str">
        <f t="shared" si="1"/>
        <v>×</v>
      </c>
      <c r="L24" s="42" t="str">
        <f t="shared" si="2"/>
        <v>×</v>
      </c>
      <c r="M24" s="51" t="str">
        <f t="shared" si="5"/>
        <v/>
      </c>
    </row>
    <row r="25" spans="1:13" x14ac:dyDescent="0.35">
      <c r="A25" s="42" t="s">
        <v>18</v>
      </c>
      <c r="B25" s="64"/>
      <c r="C25" s="65"/>
      <c r="D25" s="65"/>
      <c r="E25" s="43" t="str">
        <f t="shared" si="3"/>
        <v/>
      </c>
      <c r="F25" s="45">
        <f t="shared" si="4"/>
        <v>0</v>
      </c>
      <c r="G25" s="54">
        <v>3</v>
      </c>
      <c r="H25" s="42">
        <v>3</v>
      </c>
      <c r="I25" s="55">
        <v>2</v>
      </c>
      <c r="J25" s="52" t="str">
        <f t="shared" si="0"/>
        <v>×</v>
      </c>
      <c r="K25" s="42" t="str">
        <f t="shared" si="1"/>
        <v>×</v>
      </c>
      <c r="L25" s="42" t="str">
        <f t="shared" si="2"/>
        <v>×</v>
      </c>
      <c r="M25" s="51" t="str">
        <f t="shared" si="5"/>
        <v/>
      </c>
    </row>
    <row r="26" spans="1:13" x14ac:dyDescent="0.35">
      <c r="A26" s="42" t="s">
        <v>20</v>
      </c>
      <c r="B26" s="64"/>
      <c r="C26" s="65"/>
      <c r="D26" s="65"/>
      <c r="E26" s="43" t="str">
        <f t="shared" si="3"/>
        <v/>
      </c>
      <c r="F26" s="45">
        <f t="shared" si="4"/>
        <v>0</v>
      </c>
      <c r="G26" s="54">
        <v>1</v>
      </c>
      <c r="H26" s="42">
        <v>1</v>
      </c>
      <c r="I26" s="55">
        <v>1</v>
      </c>
      <c r="J26" s="52" t="str">
        <f t="shared" si="0"/>
        <v>×</v>
      </c>
      <c r="K26" s="42" t="str">
        <f t="shared" si="1"/>
        <v>×</v>
      </c>
      <c r="L26" s="42" t="str">
        <f t="shared" si="2"/>
        <v>×</v>
      </c>
      <c r="M26" s="51" t="str">
        <f t="shared" si="5"/>
        <v/>
      </c>
    </row>
    <row r="27" spans="1:13" x14ac:dyDescent="0.35">
      <c r="A27" s="42" t="s">
        <v>22</v>
      </c>
      <c r="B27" s="64"/>
      <c r="C27" s="65"/>
      <c r="D27" s="65"/>
      <c r="E27" s="43" t="str">
        <f t="shared" si="3"/>
        <v/>
      </c>
      <c r="F27" s="45">
        <f t="shared" si="4"/>
        <v>0</v>
      </c>
      <c r="G27" s="54">
        <v>3</v>
      </c>
      <c r="H27" s="42">
        <v>3</v>
      </c>
      <c r="I27" s="55">
        <v>3</v>
      </c>
      <c r="J27" s="52" t="str">
        <f t="shared" si="0"/>
        <v>×</v>
      </c>
      <c r="K27" s="42" t="str">
        <f t="shared" si="1"/>
        <v>×</v>
      </c>
      <c r="L27" s="42" t="str">
        <f t="shared" si="2"/>
        <v>×</v>
      </c>
      <c r="M27" s="51" t="str">
        <f t="shared" si="5"/>
        <v/>
      </c>
    </row>
    <row r="28" spans="1:13" x14ac:dyDescent="0.35">
      <c r="A28" s="42" t="s">
        <v>24</v>
      </c>
      <c r="B28" s="64"/>
      <c r="C28" s="65"/>
      <c r="D28" s="65"/>
      <c r="E28" s="43" t="str">
        <f t="shared" si="3"/>
        <v/>
      </c>
      <c r="F28" s="45">
        <f t="shared" si="4"/>
        <v>0</v>
      </c>
      <c r="G28" s="54">
        <v>3</v>
      </c>
      <c r="H28" s="42">
        <v>1</v>
      </c>
      <c r="I28" s="55">
        <v>1</v>
      </c>
      <c r="J28" s="52" t="str">
        <f t="shared" si="0"/>
        <v>×</v>
      </c>
      <c r="K28" s="42" t="str">
        <f t="shared" si="1"/>
        <v>×</v>
      </c>
      <c r="L28" s="42" t="str">
        <f t="shared" si="2"/>
        <v>×</v>
      </c>
      <c r="M28" s="51" t="str">
        <f t="shared" si="5"/>
        <v/>
      </c>
    </row>
    <row r="29" spans="1:13" x14ac:dyDescent="0.35">
      <c r="A29" s="42" t="s">
        <v>26</v>
      </c>
      <c r="B29" s="64"/>
      <c r="C29" s="65"/>
      <c r="D29" s="65"/>
      <c r="E29" s="43" t="str">
        <f t="shared" si="3"/>
        <v/>
      </c>
      <c r="F29" s="45">
        <f t="shared" si="4"/>
        <v>0</v>
      </c>
      <c r="G29" s="54">
        <v>2</v>
      </c>
      <c r="H29" s="42">
        <v>3</v>
      </c>
      <c r="I29" s="55">
        <v>1</v>
      </c>
      <c r="J29" s="52" t="str">
        <f t="shared" si="0"/>
        <v>×</v>
      </c>
      <c r="K29" s="42" t="str">
        <f t="shared" si="1"/>
        <v>×</v>
      </c>
      <c r="L29" s="42" t="str">
        <f t="shared" si="2"/>
        <v>×</v>
      </c>
      <c r="M29" s="51" t="str">
        <f t="shared" si="5"/>
        <v/>
      </c>
    </row>
    <row r="30" spans="1:13" x14ac:dyDescent="0.35">
      <c r="A30" s="42" t="s">
        <v>28</v>
      </c>
      <c r="B30" s="64"/>
      <c r="C30" s="65"/>
      <c r="D30" s="65"/>
      <c r="E30" s="43" t="str">
        <f t="shared" si="3"/>
        <v/>
      </c>
      <c r="F30" s="45">
        <f t="shared" si="4"/>
        <v>0</v>
      </c>
      <c r="G30" s="54">
        <v>2</v>
      </c>
      <c r="H30" s="42">
        <v>2</v>
      </c>
      <c r="I30" s="55">
        <v>2</v>
      </c>
      <c r="J30" s="52" t="str">
        <f t="shared" si="0"/>
        <v>×</v>
      </c>
      <c r="K30" s="42" t="str">
        <f t="shared" si="1"/>
        <v>×</v>
      </c>
      <c r="L30" s="42" t="str">
        <f t="shared" si="2"/>
        <v>×</v>
      </c>
      <c r="M30" s="51" t="str">
        <f t="shared" si="5"/>
        <v/>
      </c>
    </row>
    <row r="31" spans="1:13" x14ac:dyDescent="0.35">
      <c r="A31" s="42" t="s">
        <v>30</v>
      </c>
      <c r="B31" s="64"/>
      <c r="C31" s="65"/>
      <c r="D31" s="65"/>
      <c r="E31" s="43" t="str">
        <f t="shared" si="3"/>
        <v/>
      </c>
      <c r="F31" s="45">
        <f t="shared" si="4"/>
        <v>0</v>
      </c>
      <c r="G31" s="54">
        <v>2</v>
      </c>
      <c r="H31" s="42">
        <v>3</v>
      </c>
      <c r="I31" s="55">
        <v>3</v>
      </c>
      <c r="J31" s="52" t="str">
        <f t="shared" si="0"/>
        <v>×</v>
      </c>
      <c r="K31" s="42" t="str">
        <f t="shared" si="1"/>
        <v>×</v>
      </c>
      <c r="L31" s="42" t="str">
        <f t="shared" si="2"/>
        <v>×</v>
      </c>
      <c r="M31" s="51" t="str">
        <f t="shared" si="5"/>
        <v/>
      </c>
    </row>
    <row r="32" spans="1:13" x14ac:dyDescent="0.35">
      <c r="A32" s="42" t="s">
        <v>32</v>
      </c>
      <c r="B32" s="64"/>
      <c r="C32" s="65"/>
      <c r="D32" s="65"/>
      <c r="E32" s="43" t="str">
        <f t="shared" si="3"/>
        <v/>
      </c>
      <c r="F32" s="45">
        <f t="shared" si="4"/>
        <v>0</v>
      </c>
      <c r="G32" s="54">
        <v>3</v>
      </c>
      <c r="H32" s="42">
        <v>3</v>
      </c>
      <c r="I32" s="55">
        <v>1</v>
      </c>
      <c r="J32" s="52" t="str">
        <f t="shared" si="0"/>
        <v>×</v>
      </c>
      <c r="K32" s="42" t="str">
        <f t="shared" si="1"/>
        <v>×</v>
      </c>
      <c r="L32" s="42" t="str">
        <f t="shared" si="2"/>
        <v>×</v>
      </c>
      <c r="M32" s="51" t="str">
        <f t="shared" si="5"/>
        <v/>
      </c>
    </row>
    <row r="33" spans="1:13" x14ac:dyDescent="0.35">
      <c r="A33" s="42" t="s">
        <v>34</v>
      </c>
      <c r="B33" s="64"/>
      <c r="C33" s="65"/>
      <c r="D33" s="65"/>
      <c r="E33" s="43" t="str">
        <f t="shared" si="3"/>
        <v/>
      </c>
      <c r="F33" s="45">
        <f t="shared" si="4"/>
        <v>0</v>
      </c>
      <c r="G33" s="54">
        <v>1</v>
      </c>
      <c r="H33" s="42">
        <v>2</v>
      </c>
      <c r="I33" s="55">
        <v>3</v>
      </c>
      <c r="J33" s="52" t="str">
        <f t="shared" si="0"/>
        <v>×</v>
      </c>
      <c r="K33" s="42" t="str">
        <f t="shared" si="1"/>
        <v>×</v>
      </c>
      <c r="L33" s="42" t="str">
        <f t="shared" si="2"/>
        <v>×</v>
      </c>
      <c r="M33" s="51" t="str">
        <f t="shared" si="5"/>
        <v/>
      </c>
    </row>
    <row r="34" spans="1:13" x14ac:dyDescent="0.35">
      <c r="A34" s="42" t="s">
        <v>36</v>
      </c>
      <c r="B34" s="64"/>
      <c r="C34" s="65"/>
      <c r="D34" s="65"/>
      <c r="E34" s="43" t="str">
        <f t="shared" si="3"/>
        <v/>
      </c>
      <c r="F34" s="45">
        <f t="shared" si="4"/>
        <v>0</v>
      </c>
      <c r="G34" s="54">
        <v>1</v>
      </c>
      <c r="H34" s="42">
        <v>2</v>
      </c>
      <c r="I34" s="55">
        <v>3</v>
      </c>
      <c r="J34" s="52" t="str">
        <f t="shared" si="0"/>
        <v>×</v>
      </c>
      <c r="K34" s="42" t="str">
        <f t="shared" si="1"/>
        <v>×</v>
      </c>
      <c r="L34" s="42" t="str">
        <f t="shared" si="2"/>
        <v>×</v>
      </c>
      <c r="M34" s="51" t="str">
        <f t="shared" si="5"/>
        <v/>
      </c>
    </row>
    <row r="35" spans="1:13" x14ac:dyDescent="0.35">
      <c r="A35" s="42" t="s">
        <v>38</v>
      </c>
      <c r="B35" s="64"/>
      <c r="C35" s="65"/>
      <c r="D35" s="65"/>
      <c r="E35" s="43" t="str">
        <f t="shared" si="3"/>
        <v/>
      </c>
      <c r="F35" s="45">
        <f t="shared" si="4"/>
        <v>0</v>
      </c>
      <c r="G35" s="54">
        <v>3</v>
      </c>
      <c r="H35" s="42">
        <v>3</v>
      </c>
      <c r="I35" s="55">
        <v>1</v>
      </c>
      <c r="J35" s="52" t="str">
        <f t="shared" si="0"/>
        <v>×</v>
      </c>
      <c r="K35" s="42" t="str">
        <f t="shared" si="1"/>
        <v>×</v>
      </c>
      <c r="L35" s="42" t="str">
        <f t="shared" si="2"/>
        <v>×</v>
      </c>
      <c r="M35" s="51" t="str">
        <f t="shared" si="5"/>
        <v/>
      </c>
    </row>
    <row r="36" spans="1:13" x14ac:dyDescent="0.35">
      <c r="A36" s="42" t="s">
        <v>40</v>
      </c>
      <c r="B36" s="64"/>
      <c r="C36" s="65"/>
      <c r="D36" s="65"/>
      <c r="E36" s="43" t="str">
        <f t="shared" si="3"/>
        <v/>
      </c>
      <c r="F36" s="45">
        <f t="shared" si="4"/>
        <v>0</v>
      </c>
      <c r="G36" s="54">
        <v>2</v>
      </c>
      <c r="H36" s="42">
        <v>3</v>
      </c>
      <c r="I36" s="55">
        <v>2</v>
      </c>
      <c r="J36" s="52" t="str">
        <f t="shared" si="0"/>
        <v>×</v>
      </c>
      <c r="K36" s="42" t="str">
        <f t="shared" si="1"/>
        <v>×</v>
      </c>
      <c r="L36" s="42" t="str">
        <f t="shared" si="2"/>
        <v>×</v>
      </c>
      <c r="M36" s="51" t="str">
        <f t="shared" si="5"/>
        <v/>
      </c>
    </row>
    <row r="37" spans="1:13" x14ac:dyDescent="0.35">
      <c r="A37" s="42" t="s">
        <v>42</v>
      </c>
      <c r="B37" s="64"/>
      <c r="C37" s="65"/>
      <c r="D37" s="65"/>
      <c r="E37" s="43" t="str">
        <f t="shared" si="3"/>
        <v/>
      </c>
      <c r="F37" s="45">
        <f t="shared" si="4"/>
        <v>0</v>
      </c>
      <c r="G37" s="54">
        <v>2</v>
      </c>
      <c r="H37" s="42">
        <v>2</v>
      </c>
      <c r="I37" s="55">
        <v>2</v>
      </c>
      <c r="J37" s="52" t="str">
        <f t="shared" si="0"/>
        <v>×</v>
      </c>
      <c r="K37" s="42" t="str">
        <f t="shared" si="1"/>
        <v>×</v>
      </c>
      <c r="L37" s="42" t="str">
        <f t="shared" si="2"/>
        <v>×</v>
      </c>
      <c r="M37" s="51" t="str">
        <f t="shared" si="5"/>
        <v/>
      </c>
    </row>
    <row r="38" spans="1:13" x14ac:dyDescent="0.35">
      <c r="A38" s="42" t="s">
        <v>44</v>
      </c>
      <c r="B38" s="64"/>
      <c r="C38" s="65"/>
      <c r="D38" s="65"/>
      <c r="E38" s="43" t="str">
        <f t="shared" si="3"/>
        <v/>
      </c>
      <c r="F38" s="45">
        <f t="shared" si="4"/>
        <v>0</v>
      </c>
      <c r="G38" s="54">
        <v>1</v>
      </c>
      <c r="H38" s="42">
        <v>3</v>
      </c>
      <c r="I38" s="55">
        <v>2</v>
      </c>
      <c r="J38" s="52" t="str">
        <f t="shared" si="0"/>
        <v>×</v>
      </c>
      <c r="K38" s="42" t="str">
        <f t="shared" si="1"/>
        <v>×</v>
      </c>
      <c r="L38" s="42" t="str">
        <f t="shared" si="2"/>
        <v>×</v>
      </c>
      <c r="M38" s="51" t="str">
        <f t="shared" si="5"/>
        <v/>
      </c>
    </row>
    <row r="39" spans="1:13" ht="18.75" thickBot="1" x14ac:dyDescent="0.4">
      <c r="A39" s="42" t="s">
        <v>46</v>
      </c>
      <c r="B39" s="64"/>
      <c r="C39" s="65"/>
      <c r="D39" s="65"/>
      <c r="E39" s="43" t="str">
        <f t="shared" si="3"/>
        <v/>
      </c>
      <c r="F39" s="45">
        <f t="shared" si="4"/>
        <v>0</v>
      </c>
      <c r="G39" s="56">
        <v>2</v>
      </c>
      <c r="H39" s="57">
        <v>3</v>
      </c>
      <c r="I39" s="58">
        <v>1</v>
      </c>
      <c r="J39" s="52" t="str">
        <f t="shared" si="0"/>
        <v>×</v>
      </c>
      <c r="K39" s="42" t="str">
        <f t="shared" si="1"/>
        <v>×</v>
      </c>
      <c r="L39" s="42" t="str">
        <f t="shared" si="2"/>
        <v>×</v>
      </c>
      <c r="M39" s="51" t="str">
        <f t="shared" si="5"/>
        <v/>
      </c>
    </row>
    <row r="40" spans="1:13" x14ac:dyDescent="0.35">
      <c r="A40" s="102" t="s">
        <v>85</v>
      </c>
      <c r="B40" s="44" t="str">
        <f>IF(COUNTIF(E10:E39,"×")&gt;0,"※二重チェックがあります","")</f>
        <v/>
      </c>
      <c r="C40" s="104" t="s">
        <v>82</v>
      </c>
      <c r="D40" s="105"/>
      <c r="F40" s="97" t="s">
        <v>90</v>
      </c>
      <c r="G40" s="98"/>
      <c r="H40" s="99"/>
      <c r="I40" s="53" t="s">
        <v>86</v>
      </c>
      <c r="J40" s="40">
        <f>COUNTIF(J10:J39,"〇")</f>
        <v>0</v>
      </c>
      <c r="K40" s="40">
        <f t="shared" ref="K40:L40" si="6">COUNTIF(K10:K39,"〇")</f>
        <v>0</v>
      </c>
      <c r="L40" s="40">
        <f t="shared" si="6"/>
        <v>0</v>
      </c>
      <c r="M40" s="47"/>
    </row>
    <row r="41" spans="1:13" x14ac:dyDescent="0.35">
      <c r="A41" s="103"/>
      <c r="B41" s="44" t="str">
        <f>IF(H41=FALSE,"",IF(F4="","※級が未選択です！",""))</f>
        <v/>
      </c>
      <c r="C41" s="106" t="s">
        <v>83</v>
      </c>
      <c r="D41" s="107"/>
      <c r="F41" s="40" t="s">
        <v>56</v>
      </c>
      <c r="G41" s="44" t="str">
        <f>IF(F4="初級",J40,IF(F4="中級",K40,IF(F4="上級",L40,"")))</f>
        <v/>
      </c>
      <c r="H41" s="40" t="b">
        <v>0</v>
      </c>
      <c r="I41" s="46" t="str">
        <f>IF(H41=TRUE,G41,"")</f>
        <v/>
      </c>
      <c r="J41" s="48"/>
      <c r="K41" s="49"/>
      <c r="L41" s="50"/>
      <c r="M41" s="44" t="str">
        <f>IF(G41="","",IF(AND(G41&gt;23,H41=TRUE),"合格です！",""))</f>
        <v/>
      </c>
    </row>
    <row r="42" spans="1:13" x14ac:dyDescent="0.35">
      <c r="G42" s="1" t="s">
        <v>84</v>
      </c>
      <c r="H42" s="37"/>
      <c r="I42" s="1" t="s">
        <v>91</v>
      </c>
      <c r="M42" s="1" t="s">
        <v>92</v>
      </c>
    </row>
  </sheetData>
  <mergeCells count="12">
    <mergeCell ref="M8:M9"/>
    <mergeCell ref="A40:A41"/>
    <mergeCell ref="C40:D40"/>
    <mergeCell ref="C41:D41"/>
    <mergeCell ref="G8:I8"/>
    <mergeCell ref="J8:L8"/>
    <mergeCell ref="F8:F9"/>
    <mergeCell ref="D2:E2"/>
    <mergeCell ref="A8:A9"/>
    <mergeCell ref="B8:D8"/>
    <mergeCell ref="E8:E9"/>
    <mergeCell ref="F40:H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2025-05-07T03:01:19Z</dcterms:modified>
</cp:coreProperties>
</file>